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3540" windowWidth="15330" windowHeight="3570" tabRatio="601"/>
  </bookViews>
  <sheets>
    <sheet name="Intro (i-vii)" sheetId="1" r:id="rId1"/>
    <sheet name="Land &amp; Pop. (1-6)" sheetId="2" r:id="rId2"/>
    <sheet name="Field Crops (7-33)" sheetId="3" r:id="rId3"/>
    <sheet name="Hort (34-57)" sheetId="4" r:id="rId4"/>
    <sheet name="Animal (58-73)" sheetId="5" r:id="rId5"/>
    <sheet name="Value (74-80)" sheetId="6" r:id="rId6"/>
    <sheet name="Capital (81-83)" sheetId="7" r:id="rId7"/>
    <sheet name="Internat. (84-88)" sheetId="8" r:id="rId8"/>
    <sheet name="Indices (89-101)" sheetId="9" r:id="rId9"/>
    <sheet name="Consump. (102-103)" sheetId="10" r:id="rId10"/>
  </sheets>
  <definedNames>
    <definedName name="Z_F4AE1968_DA35_43D0_B456_FBD0ABC8A377_.wvu.PrintArea" localSheetId="2" hidden="1">'Field Crops (7-33)'!$A$1:$U$2274</definedName>
    <definedName name="Z_F4AE1968_DA35_43D0_B456_FBD0ABC8A377_.wvu.PrintArea" localSheetId="5" hidden="1">'Value (74-80)'!$A$1:$R$397</definedName>
  </definedNames>
  <calcPr calcId="125725"/>
  <customWorkbookViews>
    <customWorkbookView name="japiek - Personal View" guid="{F4AE1968-DA35-43D0-B456-FBD0ABC8A377}" mergeInterval="0" personalView="1" maximized="1" windowWidth="1276" windowHeight="800" tabRatio="601" activeSheetId="2"/>
  </customWorkbookViews>
</workbook>
</file>

<file path=xl/calcChain.xml><?xml version="1.0" encoding="utf-8"?>
<calcChain xmlns="http://schemas.openxmlformats.org/spreadsheetml/2006/main">
  <c r="M54" i="10"/>
  <c r="M59"/>
  <c r="M57"/>
  <c r="M56"/>
  <c r="M55"/>
  <c r="M53"/>
  <c r="M51"/>
  <c r="M50"/>
  <c r="M49"/>
  <c r="M48"/>
  <c r="M47"/>
  <c r="J59"/>
  <c r="J57"/>
  <c r="J56"/>
  <c r="J55"/>
  <c r="J54"/>
  <c r="J53"/>
  <c r="J51"/>
  <c r="J50"/>
  <c r="J49"/>
  <c r="J48"/>
  <c r="H50" i="8"/>
  <c r="J47" i="10"/>
  <c r="J45"/>
  <c r="Q178" i="8"/>
  <c r="S148"/>
  <c r="J169" i="7"/>
  <c r="H106"/>
  <c r="H105"/>
  <c r="H104"/>
  <c r="I55"/>
  <c r="I54"/>
  <c r="O346" i="6"/>
  <c r="N346"/>
  <c r="M346"/>
  <c r="O359"/>
  <c r="N359"/>
  <c r="M359"/>
  <c r="O371"/>
  <c r="F314"/>
  <c r="F313"/>
  <c r="F312"/>
  <c r="F310"/>
  <c r="K173"/>
  <c r="K179"/>
  <c r="K178"/>
  <c r="K177"/>
  <c r="K176"/>
  <c r="K174"/>
  <c r="G394" i="5"/>
  <c r="G393"/>
  <c r="Q1337" i="4"/>
  <c r="P1337"/>
  <c r="K439"/>
  <c r="K438"/>
  <c r="K437"/>
  <c r="M316"/>
  <c r="M317"/>
  <c r="M262"/>
  <c r="M263"/>
  <c r="M209"/>
  <c r="M208"/>
  <c r="O154"/>
  <c r="M100"/>
  <c r="M99"/>
  <c r="M43"/>
  <c r="M42"/>
  <c r="I2162" i="3"/>
  <c r="L1510"/>
  <c r="L1509"/>
  <c r="L1508"/>
  <c r="L1507"/>
  <c r="L1092"/>
  <c r="L1090"/>
  <c r="L1089"/>
  <c r="L1088"/>
  <c r="L921"/>
  <c r="L919"/>
  <c r="L918"/>
  <c r="L917"/>
  <c r="J817"/>
  <c r="J816"/>
  <c r="J815"/>
  <c r="L747"/>
  <c r="L745"/>
  <c r="L744"/>
  <c r="L743"/>
  <c r="L577"/>
  <c r="L575"/>
  <c r="L574"/>
  <c r="L480"/>
  <c r="L479"/>
  <c r="L229"/>
  <c r="L228"/>
  <c r="L227"/>
  <c r="C55" i="2"/>
  <c r="Q117" i="8"/>
  <c r="P117"/>
  <c r="T83"/>
  <c r="S83"/>
  <c r="K126" i="5"/>
  <c r="K125"/>
  <c r="K124"/>
  <c r="K123"/>
  <c r="K121"/>
  <c r="O372" i="6" l="1"/>
  <c r="I813" i="5"/>
  <c r="I812"/>
  <c r="I811"/>
  <c r="I810"/>
  <c r="I808"/>
  <c r="I807"/>
  <c r="I806"/>
  <c r="I805"/>
  <c r="I804"/>
  <c r="I802"/>
  <c r="I801"/>
  <c r="I800"/>
  <c r="I799"/>
  <c r="I798"/>
  <c r="I796"/>
  <c r="I795"/>
  <c r="I794"/>
  <c r="I793"/>
  <c r="I792"/>
  <c r="I790"/>
  <c r="I789"/>
  <c r="I788"/>
  <c r="I787"/>
  <c r="I786"/>
  <c r="I784"/>
  <c r="I783"/>
  <c r="I782"/>
  <c r="I781"/>
  <c r="I780"/>
  <c r="I778"/>
  <c r="I777"/>
  <c r="I776"/>
  <c r="I775"/>
  <c r="I774"/>
  <c r="E594"/>
  <c r="E593"/>
  <c r="H104" i="2"/>
  <c r="G104"/>
  <c r="F104"/>
  <c r="E104"/>
  <c r="D104"/>
  <c r="J248" i="6"/>
  <c r="I2161" i="3"/>
  <c r="J1340"/>
  <c r="J168" i="7"/>
  <c r="H75" l="1"/>
  <c r="P1275" i="4"/>
  <c r="H49" i="8"/>
  <c r="H48"/>
  <c r="O149" i="4"/>
  <c r="O148"/>
  <c r="H103" i="7"/>
  <c r="H101"/>
  <c r="H100"/>
  <c r="H99"/>
  <c r="H98"/>
  <c r="H97"/>
  <c r="H95"/>
  <c r="H94"/>
  <c r="H93"/>
  <c r="H92"/>
  <c r="H91"/>
  <c r="H89"/>
  <c r="H88"/>
  <c r="H87"/>
  <c r="H86"/>
  <c r="H85"/>
  <c r="H83"/>
  <c r="H82"/>
  <c r="H81"/>
  <c r="H80"/>
  <c r="H79"/>
  <c r="H77"/>
  <c r="H76"/>
  <c r="H74"/>
  <c r="H73"/>
  <c r="H71"/>
  <c r="H70"/>
  <c r="H69"/>
  <c r="H68"/>
  <c r="H67"/>
  <c r="G392" i="5" l="1"/>
  <c r="M315" i="4"/>
  <c r="M313"/>
  <c r="M312"/>
  <c r="M311"/>
  <c r="M310"/>
  <c r="M261"/>
  <c r="M207"/>
  <c r="O153"/>
  <c r="O151"/>
  <c r="O150"/>
  <c r="O147"/>
  <c r="O145"/>
  <c r="O144"/>
  <c r="M98"/>
  <c r="M96"/>
  <c r="M95"/>
  <c r="M94"/>
  <c r="M93"/>
  <c r="M92"/>
  <c r="M41" l="1"/>
  <c r="M39"/>
  <c r="M38"/>
  <c r="M37"/>
  <c r="M36"/>
  <c r="M35"/>
  <c r="M33"/>
  <c r="I2160" i="3"/>
  <c r="J1341" l="1"/>
  <c r="J1339"/>
  <c r="H1157"/>
  <c r="G983" l="1"/>
  <c r="L478"/>
  <c r="I88" i="2"/>
  <c r="I87"/>
  <c r="I86"/>
  <c r="I85"/>
  <c r="I84"/>
  <c r="I83"/>
  <c r="I82"/>
  <c r="I81"/>
  <c r="I80"/>
  <c r="D89"/>
  <c r="E89"/>
  <c r="F89"/>
  <c r="G89"/>
  <c r="H89"/>
  <c r="I89" l="1"/>
  <c r="E592" i="5" l="1"/>
  <c r="E521"/>
  <c r="J247" i="6"/>
  <c r="I53" i="7"/>
  <c r="J167"/>
  <c r="P178" i="8"/>
  <c r="R148"/>
  <c r="O117"/>
  <c r="M371" i="6"/>
  <c r="L371"/>
  <c r="K371"/>
  <c r="J371"/>
  <c r="I371"/>
  <c r="H371"/>
  <c r="G371"/>
  <c r="F371"/>
  <c r="E371"/>
  <c r="D371"/>
  <c r="L359"/>
  <c r="K359"/>
  <c r="J359"/>
  <c r="I359"/>
  <c r="H359"/>
  <c r="G359"/>
  <c r="F359"/>
  <c r="E359"/>
  <c r="D359"/>
  <c r="L346"/>
  <c r="K346"/>
  <c r="J346"/>
  <c r="J372" s="1"/>
  <c r="I346"/>
  <c r="I372" s="1"/>
  <c r="H346"/>
  <c r="H372" s="1"/>
  <c r="G346"/>
  <c r="G372" s="1"/>
  <c r="F346"/>
  <c r="F372" s="1"/>
  <c r="E346"/>
  <c r="E372" s="1"/>
  <c r="D346"/>
  <c r="D372" s="1"/>
  <c r="L573" i="3"/>
  <c r="L225"/>
  <c r="K372" i="6" l="1"/>
  <c r="L372"/>
  <c r="M372"/>
  <c r="E214" i="2"/>
  <c r="E215"/>
  <c r="E216"/>
  <c r="E209"/>
  <c r="E210"/>
  <c r="E211"/>
  <c r="E212"/>
  <c r="E204"/>
  <c r="E205"/>
  <c r="E206"/>
  <c r="E207"/>
  <c r="E199"/>
  <c r="E200"/>
  <c r="E201"/>
  <c r="E202"/>
  <c r="E194"/>
  <c r="E195"/>
  <c r="E189"/>
  <c r="E190"/>
  <c r="E191"/>
  <c r="E192"/>
  <c r="E184"/>
  <c r="E185"/>
  <c r="E186"/>
  <c r="E187"/>
  <c r="E179"/>
  <c r="E180"/>
  <c r="E181"/>
  <c r="E182"/>
  <c r="E174"/>
  <c r="E175"/>
  <c r="E176"/>
  <c r="E177"/>
  <c r="E169"/>
  <c r="E170"/>
  <c r="E171"/>
  <c r="E172"/>
  <c r="E164"/>
  <c r="E165"/>
  <c r="E166"/>
  <c r="E167"/>
  <c r="E159" l="1"/>
  <c r="E160"/>
  <c r="E161"/>
  <c r="E162"/>
  <c r="E154"/>
  <c r="E155"/>
  <c r="E156"/>
  <c r="E157"/>
  <c r="E149"/>
  <c r="E150"/>
  <c r="E151"/>
  <c r="E152"/>
  <c r="C54"/>
  <c r="F309" i="6" l="1"/>
  <c r="F308"/>
  <c r="F307"/>
  <c r="F306"/>
  <c r="F304"/>
  <c r="F303"/>
  <c r="F302"/>
  <c r="F301"/>
  <c r="F300"/>
  <c r="F298"/>
  <c r="F297"/>
  <c r="F296"/>
  <c r="F295"/>
  <c r="F294"/>
  <c r="F292"/>
  <c r="F291"/>
  <c r="F290"/>
  <c r="F289"/>
  <c r="F288"/>
  <c r="F286"/>
  <c r="F285"/>
  <c r="F284"/>
  <c r="F283"/>
  <c r="F282"/>
  <c r="F280"/>
  <c r="F279"/>
  <c r="F278"/>
  <c r="F277"/>
  <c r="F276"/>
  <c r="F274"/>
  <c r="F273"/>
  <c r="F272"/>
  <c r="F271"/>
  <c r="F270"/>
  <c r="F268"/>
  <c r="F267"/>
  <c r="F266"/>
  <c r="F265"/>
  <c r="F264"/>
  <c r="I52" i="7"/>
  <c r="I50"/>
  <c r="I49"/>
  <c r="I48"/>
  <c r="I47"/>
  <c r="I46"/>
  <c r="I44"/>
  <c r="I43"/>
  <c r="I42"/>
  <c r="I41"/>
  <c r="I40"/>
  <c r="I38"/>
  <c r="I37"/>
  <c r="I36"/>
  <c r="I35"/>
  <c r="I34"/>
  <c r="I32"/>
  <c r="I31"/>
  <c r="I30"/>
  <c r="I29"/>
  <c r="I28"/>
  <c r="I26"/>
  <c r="I25"/>
  <c r="I24"/>
  <c r="I23"/>
  <c r="I22"/>
  <c r="I20"/>
  <c r="I19"/>
  <c r="I18"/>
  <c r="I17"/>
  <c r="I16"/>
  <c r="I14"/>
  <c r="I13"/>
  <c r="I12"/>
  <c r="I11"/>
  <c r="I10"/>
  <c r="I8"/>
  <c r="I7"/>
  <c r="I6"/>
  <c r="I5"/>
  <c r="I4"/>
  <c r="G455" i="9"/>
  <c r="P384"/>
  <c r="O178" i="8"/>
  <c r="N178"/>
  <c r="M178"/>
  <c r="L178"/>
  <c r="Q148"/>
  <c r="P148"/>
  <c r="O148"/>
  <c r="N148"/>
  <c r="N117"/>
  <c r="M117"/>
  <c r="L117"/>
  <c r="R83"/>
  <c r="Q83"/>
  <c r="P83"/>
  <c r="O83"/>
  <c r="H46"/>
  <c r="H45"/>
  <c r="J166" i="7"/>
  <c r="J164"/>
  <c r="J163"/>
  <c r="J162"/>
  <c r="J161"/>
  <c r="J160"/>
  <c r="E590" i="5"/>
  <c r="E589"/>
  <c r="E588"/>
  <c r="E519"/>
  <c r="E518"/>
  <c r="E517"/>
  <c r="E516"/>
  <c r="G391"/>
  <c r="G389"/>
  <c r="G388"/>
  <c r="G386"/>
  <c r="P1303" i="4"/>
  <c r="P1302"/>
  <c r="P1301"/>
  <c r="P1300"/>
  <c r="P1299"/>
  <c r="P1297"/>
  <c r="P1296"/>
  <c r="I2158" i="3"/>
  <c r="I2157"/>
  <c r="I2156"/>
  <c r="I2155"/>
  <c r="I2154"/>
  <c r="I2152"/>
  <c r="I2151"/>
  <c r="I2150"/>
  <c r="I2149"/>
  <c r="I2148"/>
  <c r="J1338"/>
  <c r="J1337"/>
  <c r="J1335"/>
  <c r="J1334"/>
  <c r="J1333"/>
  <c r="J1332"/>
  <c r="J1331"/>
  <c r="H1136"/>
  <c r="L1087"/>
  <c r="L1086"/>
  <c r="L1084"/>
  <c r="L1083"/>
  <c r="G982"/>
  <c r="G980"/>
  <c r="G979"/>
  <c r="G978"/>
  <c r="G977"/>
  <c r="G976"/>
  <c r="G970"/>
  <c r="G971"/>
  <c r="G968"/>
  <c r="G967"/>
  <c r="G966"/>
  <c r="G965"/>
  <c r="G964"/>
  <c r="G962"/>
  <c r="L916"/>
  <c r="L915"/>
  <c r="L913"/>
  <c r="L912"/>
  <c r="J814"/>
  <c r="J812"/>
  <c r="J811"/>
  <c r="J810"/>
  <c r="J809"/>
  <c r="J808"/>
  <c r="J806"/>
  <c r="J805"/>
  <c r="J804"/>
  <c r="J803"/>
  <c r="J802"/>
  <c r="J800"/>
  <c r="J799"/>
  <c r="J798"/>
  <c r="J797"/>
  <c r="J796"/>
  <c r="J794"/>
  <c r="J793"/>
  <c r="J792"/>
  <c r="J791"/>
  <c r="J790"/>
  <c r="G814"/>
  <c r="G812"/>
  <c r="G811"/>
  <c r="G810"/>
  <c r="G809"/>
  <c r="G808"/>
  <c r="G806"/>
  <c r="G805"/>
  <c r="G804"/>
  <c r="G803"/>
  <c r="G802"/>
  <c r="G797"/>
  <c r="G796"/>
  <c r="G794"/>
  <c r="L742"/>
  <c r="L741"/>
  <c r="L739"/>
  <c r="L738"/>
  <c r="L572"/>
  <c r="L571"/>
  <c r="L569"/>
  <c r="L568"/>
  <c r="M364" i="2"/>
  <c r="M338"/>
  <c r="M337"/>
  <c r="M333"/>
  <c r="C53"/>
  <c r="C51"/>
  <c r="C50"/>
  <c r="C49"/>
  <c r="C48"/>
  <c r="C47"/>
  <c r="C45"/>
  <c r="C44"/>
  <c r="C43"/>
  <c r="I912" i="9"/>
  <c r="F684"/>
  <c r="G752"/>
  <c r="I838"/>
  <c r="F154"/>
  <c r="K230"/>
  <c r="F78"/>
  <c r="F4"/>
  <c r="M205" i="4" l="1"/>
  <c r="M204"/>
  <c r="M203"/>
  <c r="M202"/>
  <c r="L477" i="3" l="1"/>
  <c r="L476"/>
  <c r="L474"/>
  <c r="L473"/>
  <c r="L467"/>
  <c r="L465"/>
  <c r="L464"/>
  <c r="L462"/>
  <c r="L461"/>
  <c r="C250" i="2"/>
  <c r="L1505" i="3"/>
  <c r="L1504"/>
  <c r="L1503"/>
  <c r="L1502"/>
  <c r="M45" i="10"/>
  <c r="J44"/>
  <c r="M44" s="1"/>
  <c r="J43"/>
  <c r="M43" s="1"/>
  <c r="J42"/>
  <c r="M42" s="1"/>
  <c r="J41"/>
  <c r="M41" s="1"/>
  <c r="J39"/>
  <c r="M39" s="1"/>
  <c r="J38"/>
  <c r="M38" s="1"/>
  <c r="J37"/>
  <c r="J36"/>
  <c r="J35"/>
  <c r="J33"/>
  <c r="J32"/>
  <c r="J31"/>
  <c r="J30"/>
  <c r="J29"/>
  <c r="J27"/>
  <c r="M27" s="1"/>
  <c r="J26"/>
  <c r="M26" s="1"/>
  <c r="J25"/>
  <c r="M25" s="1"/>
  <c r="J249" i="6"/>
  <c r="J246"/>
  <c r="K172"/>
  <c r="N371"/>
  <c r="O1337" i="4"/>
  <c r="N1337"/>
  <c r="M1337"/>
  <c r="L1337"/>
  <c r="K1337"/>
  <c r="K680"/>
  <c r="K435"/>
  <c r="M259"/>
  <c r="M258"/>
  <c r="M257"/>
  <c r="M256"/>
  <c r="H1156" i="3"/>
  <c r="L224"/>
  <c r="L223"/>
  <c r="L222"/>
  <c r="L221"/>
  <c r="L219"/>
  <c r="L218"/>
  <c r="L217"/>
  <c r="L216"/>
  <c r="L215"/>
  <c r="L213"/>
  <c r="L212"/>
  <c r="L211"/>
  <c r="L210"/>
  <c r="L209"/>
  <c r="L207"/>
  <c r="L206"/>
  <c r="L205"/>
  <c r="L204"/>
  <c r="L203"/>
  <c r="L201"/>
  <c r="L200"/>
  <c r="L199"/>
  <c r="L198"/>
  <c r="L197"/>
  <c r="M329" i="2"/>
  <c r="H1154" i="3"/>
  <c r="H1153"/>
  <c r="H1152"/>
  <c r="H1151"/>
  <c r="H1150"/>
  <c r="H1148"/>
  <c r="H1147"/>
  <c r="H1146"/>
  <c r="H1145"/>
  <c r="H1144"/>
  <c r="H1142"/>
  <c r="H1141"/>
  <c r="H1140"/>
  <c r="H1139"/>
  <c r="H1138"/>
  <c r="G192"/>
  <c r="G190"/>
  <c r="G189"/>
  <c r="G188"/>
  <c r="G187"/>
  <c r="G186"/>
  <c r="K171" i="6"/>
  <c r="K170"/>
  <c r="K168"/>
  <c r="K167"/>
  <c r="K166"/>
  <c r="K434" i="4"/>
  <c r="K433"/>
  <c r="K432"/>
  <c r="K431"/>
  <c r="K429"/>
  <c r="K428"/>
  <c r="F367"/>
  <c r="F366"/>
  <c r="M309"/>
  <c r="M307"/>
  <c r="M306"/>
  <c r="M305"/>
  <c r="M304"/>
  <c r="M255"/>
  <c r="M253"/>
  <c r="M201"/>
  <c r="M199"/>
  <c r="M90"/>
  <c r="J1329" i="3"/>
  <c r="J1328"/>
  <c r="J1327"/>
  <c r="J1326"/>
  <c r="J1325"/>
  <c r="J244" i="6"/>
  <c r="E587" i="5"/>
  <c r="J242" i="6"/>
  <c r="J241"/>
  <c r="H44" i="8"/>
  <c r="K120" i="5"/>
  <c r="J158" i="7"/>
  <c r="J157"/>
  <c r="J156"/>
  <c r="J243" i="6"/>
  <c r="J240"/>
  <c r="J238"/>
  <c r="J237"/>
  <c r="J236"/>
  <c r="J235"/>
  <c r="J234"/>
  <c r="J232"/>
  <c r="J231"/>
  <c r="J230"/>
  <c r="J229"/>
  <c r="J228"/>
  <c r="J226"/>
  <c r="J225"/>
  <c r="J224"/>
  <c r="J223"/>
  <c r="J222"/>
  <c r="J220"/>
  <c r="J219"/>
  <c r="J218"/>
  <c r="J217"/>
  <c r="J216"/>
  <c r="J214"/>
  <c r="J213"/>
  <c r="J212"/>
  <c r="J211"/>
  <c r="J210"/>
  <c r="J208"/>
  <c r="J207"/>
  <c r="J206"/>
  <c r="J205"/>
  <c r="J204"/>
  <c r="J202"/>
  <c r="J201"/>
  <c r="J200"/>
  <c r="J199"/>
  <c r="J198"/>
  <c r="J196"/>
  <c r="J195"/>
  <c r="J194"/>
  <c r="J193"/>
  <c r="J192"/>
  <c r="E431" i="5"/>
  <c r="E430"/>
  <c r="E429"/>
  <c r="E427"/>
  <c r="E426"/>
  <c r="E425"/>
  <c r="E424"/>
  <c r="E423"/>
  <c r="E421"/>
  <c r="E420"/>
  <c r="E419"/>
  <c r="E418"/>
  <c r="E417"/>
  <c r="E415"/>
  <c r="E414"/>
  <c r="E413"/>
  <c r="E412"/>
  <c r="E411"/>
  <c r="G387"/>
  <c r="G385"/>
  <c r="K119"/>
  <c r="P1284" i="4"/>
  <c r="P1283"/>
  <c r="K427"/>
  <c r="K426"/>
  <c r="K425"/>
  <c r="K423"/>
  <c r="K422"/>
  <c r="K421"/>
  <c r="K420"/>
  <c r="K419"/>
  <c r="K417"/>
  <c r="K416"/>
  <c r="K415"/>
  <c r="K414"/>
  <c r="K413"/>
  <c r="F365"/>
  <c r="F364"/>
  <c r="F362"/>
  <c r="F361"/>
  <c r="F360"/>
  <c r="F359"/>
  <c r="F358"/>
  <c r="F356"/>
  <c r="F355"/>
  <c r="F354"/>
  <c r="F353"/>
  <c r="F352"/>
  <c r="F350"/>
  <c r="F349"/>
  <c r="F348"/>
  <c r="F347"/>
  <c r="F346"/>
  <c r="F344"/>
  <c r="F343"/>
  <c r="F342"/>
  <c r="F341"/>
  <c r="F340"/>
  <c r="F338"/>
  <c r="F337"/>
  <c r="F336"/>
  <c r="F335"/>
  <c r="F334"/>
  <c r="M303"/>
  <c r="M301"/>
  <c r="M252"/>
  <c r="M251"/>
  <c r="M250"/>
  <c r="M249"/>
  <c r="M247"/>
  <c r="M198"/>
  <c r="M197"/>
  <c r="M196"/>
  <c r="M195"/>
  <c r="O143"/>
  <c r="O142"/>
  <c r="O141"/>
  <c r="M89"/>
  <c r="M88"/>
  <c r="M87"/>
  <c r="M86"/>
  <c r="M84"/>
  <c r="M83"/>
  <c r="M32"/>
  <c r="M31"/>
  <c r="M30"/>
  <c r="M29"/>
  <c r="M148" i="8"/>
  <c r="L148"/>
  <c r="J148"/>
  <c r="H43"/>
  <c r="H42"/>
  <c r="H40"/>
  <c r="H39"/>
  <c r="H38"/>
  <c r="H37"/>
  <c r="M37" i="10"/>
  <c r="J24"/>
  <c r="M24" s="1"/>
  <c r="J23"/>
  <c r="M23" s="1"/>
  <c r="J21"/>
  <c r="M21" s="1"/>
  <c r="J20"/>
  <c r="M20" s="1"/>
  <c r="J19"/>
  <c r="M19" s="1"/>
  <c r="J18"/>
  <c r="M18" s="1"/>
  <c r="J17"/>
  <c r="M17" s="1"/>
  <c r="J15"/>
  <c r="M15" s="1"/>
  <c r="J7"/>
  <c r="M7" s="1"/>
  <c r="J8"/>
  <c r="J5"/>
  <c r="N83" i="8"/>
  <c r="K117"/>
  <c r="K178"/>
  <c r="E515" i="5"/>
  <c r="E513"/>
  <c r="E512"/>
  <c r="E511"/>
  <c r="E510"/>
  <c r="E509"/>
  <c r="E507"/>
  <c r="E506"/>
  <c r="E505"/>
  <c r="E504"/>
  <c r="E503"/>
  <c r="E501"/>
  <c r="E500"/>
  <c r="E499"/>
  <c r="E498"/>
  <c r="E497"/>
  <c r="E495"/>
  <c r="E494"/>
  <c r="E493"/>
  <c r="E492"/>
  <c r="E491"/>
  <c r="E489"/>
  <c r="E488"/>
  <c r="E487"/>
  <c r="E486"/>
  <c r="E485"/>
  <c r="E483"/>
  <c r="E482"/>
  <c r="E481"/>
  <c r="E480"/>
  <c r="E479"/>
  <c r="H1135" i="3"/>
  <c r="H1134"/>
  <c r="H1133"/>
  <c r="H1132"/>
  <c r="H1130"/>
  <c r="H1129"/>
  <c r="H1128"/>
  <c r="H1127"/>
  <c r="H1126"/>
  <c r="H1124"/>
  <c r="H1123"/>
  <c r="H1122"/>
  <c r="H1121"/>
  <c r="J766"/>
  <c r="J767"/>
  <c r="J768"/>
  <c r="J769"/>
  <c r="J770"/>
  <c r="J772"/>
  <c r="J773"/>
  <c r="J774"/>
  <c r="J775"/>
  <c r="J776"/>
  <c r="J778"/>
  <c r="J779"/>
  <c r="J780"/>
  <c r="J781"/>
  <c r="J782"/>
  <c r="J785"/>
  <c r="J786"/>
  <c r="J787"/>
  <c r="J788"/>
  <c r="G766"/>
  <c r="G767"/>
  <c r="G768"/>
  <c r="G769"/>
  <c r="G770"/>
  <c r="G772"/>
  <c r="G773"/>
  <c r="G774"/>
  <c r="G775"/>
  <c r="G776"/>
  <c r="G778"/>
  <c r="G779"/>
  <c r="G780"/>
  <c r="G781"/>
  <c r="G782"/>
  <c r="G784"/>
  <c r="G785"/>
  <c r="G786"/>
  <c r="G787"/>
  <c r="G788"/>
  <c r="G790"/>
  <c r="G791"/>
  <c r="G792"/>
  <c r="G793"/>
  <c r="G798"/>
  <c r="G799"/>
  <c r="G800"/>
  <c r="E550" i="5"/>
  <c r="E551"/>
  <c r="E552"/>
  <c r="E553"/>
  <c r="E554"/>
  <c r="E556"/>
  <c r="E557"/>
  <c r="E558"/>
  <c r="E559"/>
  <c r="E560"/>
  <c r="E562"/>
  <c r="E563"/>
  <c r="E564"/>
  <c r="E565"/>
  <c r="E566"/>
  <c r="E568"/>
  <c r="E569"/>
  <c r="E570"/>
  <c r="E571"/>
  <c r="E572"/>
  <c r="E574"/>
  <c r="E575"/>
  <c r="E576"/>
  <c r="E577"/>
  <c r="E578"/>
  <c r="E580"/>
  <c r="E581"/>
  <c r="E582"/>
  <c r="E583"/>
  <c r="E584"/>
  <c r="E586"/>
  <c r="E623" i="3"/>
  <c r="E598"/>
  <c r="E599"/>
  <c r="E600"/>
  <c r="E602"/>
  <c r="E603"/>
  <c r="E604"/>
  <c r="E605"/>
  <c r="E606"/>
  <c r="E608"/>
  <c r="E609"/>
  <c r="E610"/>
  <c r="E611"/>
  <c r="E612"/>
  <c r="E614"/>
  <c r="E615"/>
  <c r="E616"/>
  <c r="E617"/>
  <c r="E618"/>
  <c r="E620"/>
  <c r="E621"/>
  <c r="E622"/>
  <c r="E624"/>
  <c r="E626"/>
  <c r="E627"/>
  <c r="E628"/>
  <c r="E629"/>
  <c r="E630"/>
  <c r="E632"/>
  <c r="E633"/>
  <c r="E634"/>
  <c r="E635"/>
  <c r="E636"/>
  <c r="L553"/>
  <c r="L554"/>
  <c r="L555"/>
  <c r="L556"/>
  <c r="L557"/>
  <c r="L559"/>
  <c r="L560"/>
  <c r="L561"/>
  <c r="L562"/>
  <c r="L563"/>
  <c r="L565"/>
  <c r="L566"/>
  <c r="L567"/>
  <c r="L472"/>
  <c r="L471"/>
  <c r="L470"/>
  <c r="L468"/>
  <c r="L466"/>
  <c r="L458"/>
  <c r="L459"/>
  <c r="L460"/>
  <c r="G308" i="2"/>
  <c r="E308"/>
  <c r="D308"/>
  <c r="J6" i="10"/>
  <c r="M6" s="1"/>
  <c r="J9"/>
  <c r="J11"/>
  <c r="M11" s="1"/>
  <c r="J12"/>
  <c r="J13"/>
  <c r="M13" s="1"/>
  <c r="J14"/>
  <c r="M14"/>
  <c r="M5"/>
  <c r="M8"/>
  <c r="M9"/>
  <c r="M12"/>
  <c r="J178" i="8"/>
  <c r="I178"/>
  <c r="H178"/>
  <c r="G178"/>
  <c r="F178"/>
  <c r="E178"/>
  <c r="D178"/>
  <c r="K148"/>
  <c r="I148"/>
  <c r="H148"/>
  <c r="G148"/>
  <c r="F148"/>
  <c r="J117"/>
  <c r="I117"/>
  <c r="H117"/>
  <c r="G117"/>
  <c r="F117"/>
  <c r="E117"/>
  <c r="D117"/>
  <c r="M83"/>
  <c r="L83"/>
  <c r="K83"/>
  <c r="J83"/>
  <c r="I83"/>
  <c r="H83"/>
  <c r="G83"/>
  <c r="J130" i="7"/>
  <c r="J131"/>
  <c r="J132"/>
  <c r="J133"/>
  <c r="J134"/>
  <c r="J136"/>
  <c r="J137"/>
  <c r="J138"/>
  <c r="J139"/>
  <c r="J140"/>
  <c r="J142"/>
  <c r="J143"/>
  <c r="J144"/>
  <c r="J145"/>
  <c r="J146"/>
  <c r="J148"/>
  <c r="J149"/>
  <c r="J150"/>
  <c r="J151"/>
  <c r="J152"/>
  <c r="J154"/>
  <c r="J155"/>
  <c r="K128" i="6"/>
  <c r="K129"/>
  <c r="K130"/>
  <c r="K131"/>
  <c r="K132"/>
  <c r="K134"/>
  <c r="K135"/>
  <c r="K136"/>
  <c r="K137"/>
  <c r="K138"/>
  <c r="K140"/>
  <c r="K141"/>
  <c r="K142"/>
  <c r="K143"/>
  <c r="K144"/>
  <c r="K146"/>
  <c r="K147"/>
  <c r="K148"/>
  <c r="K149"/>
  <c r="K150"/>
  <c r="K152"/>
  <c r="K153"/>
  <c r="K154"/>
  <c r="K155"/>
  <c r="K156"/>
  <c r="K158"/>
  <c r="K159"/>
  <c r="K160"/>
  <c r="K161"/>
  <c r="K162"/>
  <c r="K164"/>
  <c r="K165"/>
  <c r="J345" i="5"/>
  <c r="J346"/>
  <c r="J347"/>
  <c r="J349"/>
  <c r="J350"/>
  <c r="J351"/>
  <c r="J352"/>
  <c r="J353"/>
  <c r="J355"/>
  <c r="J356"/>
  <c r="J357"/>
  <c r="J358"/>
  <c r="J359"/>
  <c r="J361"/>
  <c r="J362"/>
  <c r="J363"/>
  <c r="G343"/>
  <c r="G344"/>
  <c r="G345"/>
  <c r="G346"/>
  <c r="G347"/>
  <c r="G349"/>
  <c r="G350"/>
  <c r="G351"/>
  <c r="G352"/>
  <c r="G353"/>
  <c r="G355"/>
  <c r="G356"/>
  <c r="G357"/>
  <c r="G358"/>
  <c r="G359"/>
  <c r="G361"/>
  <c r="G362"/>
  <c r="G363"/>
  <c r="G364"/>
  <c r="G365"/>
  <c r="G367"/>
  <c r="G368"/>
  <c r="G369"/>
  <c r="G370"/>
  <c r="G371"/>
  <c r="G373"/>
  <c r="G374"/>
  <c r="G375"/>
  <c r="G376"/>
  <c r="G377"/>
  <c r="G379"/>
  <c r="G380"/>
  <c r="G381"/>
  <c r="G382"/>
  <c r="G383"/>
  <c r="K75"/>
  <c r="K76"/>
  <c r="K77"/>
  <c r="K78"/>
  <c r="K79"/>
  <c r="K81"/>
  <c r="K82"/>
  <c r="K83"/>
  <c r="K84"/>
  <c r="K85"/>
  <c r="K87"/>
  <c r="K88"/>
  <c r="K89"/>
  <c r="K90"/>
  <c r="K91"/>
  <c r="K93"/>
  <c r="K94"/>
  <c r="K95"/>
  <c r="K96"/>
  <c r="K97"/>
  <c r="K99"/>
  <c r="K100"/>
  <c r="K101"/>
  <c r="K102"/>
  <c r="K103"/>
  <c r="K105"/>
  <c r="K106"/>
  <c r="K107"/>
  <c r="K108"/>
  <c r="K109"/>
  <c r="K111"/>
  <c r="K112"/>
  <c r="K113"/>
  <c r="K114"/>
  <c r="K115"/>
  <c r="K117"/>
  <c r="K118"/>
  <c r="J1337" i="4"/>
  <c r="I1337"/>
  <c r="P1276"/>
  <c r="P1277"/>
  <c r="P1278"/>
  <c r="P1279"/>
  <c r="P1281"/>
  <c r="P1282"/>
  <c r="P1285"/>
  <c r="P1287"/>
  <c r="P1288"/>
  <c r="P1289"/>
  <c r="P1290"/>
  <c r="P1291"/>
  <c r="P1293"/>
  <c r="P1294"/>
  <c r="P1295"/>
  <c r="K656"/>
  <c r="K657"/>
  <c r="K658"/>
  <c r="K659"/>
  <c r="K660"/>
  <c r="K662"/>
  <c r="K663"/>
  <c r="K664"/>
  <c r="K665"/>
  <c r="K666"/>
  <c r="K668"/>
  <c r="K669"/>
  <c r="K670"/>
  <c r="K671"/>
  <c r="K674"/>
  <c r="K401"/>
  <c r="K402"/>
  <c r="K403"/>
  <c r="K404"/>
  <c r="K405"/>
  <c r="K407"/>
  <c r="K408"/>
  <c r="K409"/>
  <c r="K410"/>
  <c r="K411"/>
  <c r="M279"/>
  <c r="M280"/>
  <c r="M281"/>
  <c r="M282"/>
  <c r="M283"/>
  <c r="M285"/>
  <c r="M286"/>
  <c r="M287"/>
  <c r="M288"/>
  <c r="M289"/>
  <c r="M291"/>
  <c r="M292"/>
  <c r="M293"/>
  <c r="M294"/>
  <c r="M295"/>
  <c r="M297"/>
  <c r="M298"/>
  <c r="M299"/>
  <c r="M300"/>
  <c r="M225"/>
  <c r="M226"/>
  <c r="M227"/>
  <c r="M228"/>
  <c r="M229"/>
  <c r="M231"/>
  <c r="M232"/>
  <c r="M233"/>
  <c r="M234"/>
  <c r="M235"/>
  <c r="M237"/>
  <c r="M238"/>
  <c r="M239"/>
  <c r="M240"/>
  <c r="M241"/>
  <c r="M243"/>
  <c r="M244"/>
  <c r="M245"/>
  <c r="M246"/>
  <c r="L1501" i="3"/>
  <c r="H1120"/>
  <c r="H1118"/>
  <c r="H1117"/>
  <c r="H1116"/>
  <c r="H1115"/>
  <c r="L1082"/>
  <c r="L1081"/>
  <c r="G974"/>
  <c r="G973"/>
  <c r="G972"/>
  <c r="L911"/>
  <c r="L910"/>
  <c r="L737"/>
  <c r="L736"/>
  <c r="G174"/>
  <c r="G175"/>
  <c r="G176"/>
  <c r="G177"/>
  <c r="G178"/>
  <c r="G180"/>
  <c r="G181"/>
  <c r="G182"/>
  <c r="G183"/>
  <c r="G184"/>
  <c r="G426"/>
  <c r="G427"/>
  <c r="G428"/>
  <c r="G429"/>
  <c r="G430"/>
  <c r="G432"/>
  <c r="G433"/>
  <c r="G434"/>
  <c r="G435"/>
  <c r="G436"/>
  <c r="G438"/>
  <c r="G439"/>
  <c r="G440"/>
  <c r="G441"/>
  <c r="G442"/>
  <c r="G444"/>
  <c r="G445"/>
  <c r="G446"/>
  <c r="G447"/>
  <c r="G448"/>
  <c r="G450"/>
  <c r="G451"/>
  <c r="G452"/>
  <c r="G453"/>
  <c r="G940"/>
  <c r="G941"/>
  <c r="G942"/>
  <c r="G943"/>
  <c r="G944"/>
  <c r="G946"/>
  <c r="G947"/>
  <c r="G948"/>
  <c r="G949"/>
  <c r="G950"/>
  <c r="G952"/>
  <c r="G953"/>
  <c r="G954"/>
  <c r="G955"/>
  <c r="G956"/>
  <c r="G958"/>
  <c r="G959"/>
  <c r="G960"/>
  <c r="G961"/>
  <c r="M193" i="4"/>
  <c r="O139"/>
  <c r="N308" i="2"/>
  <c r="O308" s="1"/>
  <c r="N298"/>
  <c r="D298"/>
  <c r="N289"/>
  <c r="O289" s="1"/>
  <c r="N291"/>
  <c r="N292"/>
  <c r="N293"/>
  <c r="O293" s="1"/>
  <c r="N294"/>
  <c r="O294" s="1"/>
  <c r="N295"/>
  <c r="O295" s="1"/>
  <c r="N296"/>
  <c r="O296" s="1"/>
  <c r="D288"/>
  <c r="O316"/>
  <c r="O315"/>
  <c r="O314"/>
  <c r="O313"/>
  <c r="O312"/>
  <c r="O309"/>
  <c r="O305"/>
  <c r="O304"/>
  <c r="O303"/>
  <c r="O302"/>
  <c r="O301"/>
  <c r="O292"/>
  <c r="P297"/>
  <c r="Q297" s="1"/>
  <c r="P296"/>
  <c r="P295"/>
  <c r="Q295" s="1"/>
  <c r="P294"/>
  <c r="P293"/>
  <c r="Q293" s="1"/>
  <c r="P292"/>
  <c r="P291"/>
  <c r="Q291" s="1"/>
  <c r="P290"/>
  <c r="P289"/>
  <c r="Q289" s="1"/>
  <c r="L297"/>
  <c r="L296"/>
  <c r="M296" s="1"/>
  <c r="L295"/>
  <c r="L294"/>
  <c r="M294" s="1"/>
  <c r="L293"/>
  <c r="L292"/>
  <c r="M292" s="1"/>
  <c r="L291"/>
  <c r="L290"/>
  <c r="M290" s="1"/>
  <c r="L289"/>
  <c r="J297"/>
  <c r="K297" s="1"/>
  <c r="J296"/>
  <c r="J295"/>
  <c r="K295" s="1"/>
  <c r="J294"/>
  <c r="J293"/>
  <c r="K293" s="1"/>
  <c r="J292"/>
  <c r="J291"/>
  <c r="K291" s="1"/>
  <c r="J290"/>
  <c r="J289"/>
  <c r="G297"/>
  <c r="G296"/>
  <c r="H296" s="1"/>
  <c r="G295"/>
  <c r="G294"/>
  <c r="H294" s="1"/>
  <c r="G293"/>
  <c r="G292"/>
  <c r="H292" s="1"/>
  <c r="G291"/>
  <c r="G290"/>
  <c r="H290" s="1"/>
  <c r="G289"/>
  <c r="P308"/>
  <c r="Q308" s="1"/>
  <c r="P298"/>
  <c r="Q298" s="1"/>
  <c r="P288"/>
  <c r="Q288" s="1"/>
  <c r="Q317"/>
  <c r="Q316"/>
  <c r="Q315"/>
  <c r="Q314"/>
  <c r="Q313"/>
  <c r="Q312"/>
  <c r="Q311"/>
  <c r="Q310"/>
  <c r="Q309"/>
  <c r="Q307"/>
  <c r="Q305"/>
  <c r="Q304"/>
  <c r="Q303"/>
  <c r="Q302"/>
  <c r="Q301"/>
  <c r="Q296"/>
  <c r="Q294"/>
  <c r="Q292"/>
  <c r="Q290"/>
  <c r="L308"/>
  <c r="M308" s="1"/>
  <c r="L298"/>
  <c r="M298" s="1"/>
  <c r="L288"/>
  <c r="M288" s="1"/>
  <c r="M317"/>
  <c r="M316"/>
  <c r="M315"/>
  <c r="M314"/>
  <c r="M313"/>
  <c r="M312"/>
  <c r="M311"/>
  <c r="M310"/>
  <c r="M309"/>
  <c r="M307"/>
  <c r="M305"/>
  <c r="M304"/>
  <c r="M303"/>
  <c r="M302"/>
  <c r="M301"/>
  <c r="M297"/>
  <c r="M295"/>
  <c r="M293"/>
  <c r="M291"/>
  <c r="M289"/>
  <c r="J308"/>
  <c r="K308" s="1"/>
  <c r="K317"/>
  <c r="K316"/>
  <c r="K315"/>
  <c r="K314"/>
  <c r="K313"/>
  <c r="K312"/>
  <c r="K311"/>
  <c r="K310"/>
  <c r="K309"/>
  <c r="J298"/>
  <c r="K298" s="1"/>
  <c r="K307"/>
  <c r="K305"/>
  <c r="K304"/>
  <c r="K303"/>
  <c r="K302"/>
  <c r="K301"/>
  <c r="K296"/>
  <c r="K294"/>
  <c r="K292"/>
  <c r="K290"/>
  <c r="G298"/>
  <c r="H298" s="1"/>
  <c r="E298"/>
  <c r="I308"/>
  <c r="H308"/>
  <c r="H317"/>
  <c r="H316"/>
  <c r="H315"/>
  <c r="H314"/>
  <c r="H313"/>
  <c r="H312"/>
  <c r="H311"/>
  <c r="H310"/>
  <c r="H309"/>
  <c r="H307"/>
  <c r="H305"/>
  <c r="H304"/>
  <c r="H303"/>
  <c r="H302"/>
  <c r="H301"/>
  <c r="H288"/>
  <c r="H297"/>
  <c r="H295"/>
  <c r="H293"/>
  <c r="H291"/>
  <c r="H289"/>
  <c r="F317"/>
  <c r="F316"/>
  <c r="F315"/>
  <c r="F314"/>
  <c r="F313"/>
  <c r="F312"/>
  <c r="F311"/>
  <c r="F310"/>
  <c r="F309"/>
  <c r="F298"/>
  <c r="F307"/>
  <c r="F305"/>
  <c r="F304"/>
  <c r="F303"/>
  <c r="F302"/>
  <c r="F301"/>
  <c r="E289"/>
  <c r="F289" s="1"/>
  <c r="E290"/>
  <c r="F290" s="1"/>
  <c r="E291"/>
  <c r="F291" s="1"/>
  <c r="E292"/>
  <c r="F292" s="1"/>
  <c r="E293"/>
  <c r="F293" s="1"/>
  <c r="E294"/>
  <c r="F294" s="1"/>
  <c r="E295"/>
  <c r="F295" s="1"/>
  <c r="E296"/>
  <c r="F296" s="1"/>
  <c r="E297"/>
  <c r="F297" s="1"/>
  <c r="F308" i="9"/>
  <c r="H6" i="8"/>
  <c r="H7"/>
  <c r="H8"/>
  <c r="H9"/>
  <c r="H10"/>
  <c r="H12"/>
  <c r="H13"/>
  <c r="H14"/>
  <c r="H15"/>
  <c r="H16"/>
  <c r="H18"/>
  <c r="H19"/>
  <c r="H20"/>
  <c r="H21"/>
  <c r="H22"/>
  <c r="H24"/>
  <c r="H25"/>
  <c r="H26"/>
  <c r="H27"/>
  <c r="H28"/>
  <c r="H30"/>
  <c r="H31"/>
  <c r="H32"/>
  <c r="H33"/>
  <c r="H34"/>
  <c r="H36"/>
  <c r="M5" i="4"/>
  <c r="M6"/>
  <c r="M7"/>
  <c r="M8"/>
  <c r="M9"/>
  <c r="M11"/>
  <c r="M12"/>
  <c r="M13"/>
  <c r="M14"/>
  <c r="M15"/>
  <c r="M17"/>
  <c r="M18"/>
  <c r="M19"/>
  <c r="M20"/>
  <c r="M21"/>
  <c r="M23"/>
  <c r="M24"/>
  <c r="M25"/>
  <c r="M26"/>
  <c r="M27"/>
  <c r="M62"/>
  <c r="M63"/>
  <c r="M64"/>
  <c r="M65"/>
  <c r="M66"/>
  <c r="M68"/>
  <c r="M69"/>
  <c r="M70"/>
  <c r="M71"/>
  <c r="M72"/>
  <c r="M74"/>
  <c r="M75"/>
  <c r="M76"/>
  <c r="M77"/>
  <c r="M78"/>
  <c r="M80"/>
  <c r="M81"/>
  <c r="M82"/>
  <c r="O117"/>
  <c r="O118"/>
  <c r="O119"/>
  <c r="O120"/>
  <c r="O121"/>
  <c r="O123"/>
  <c r="O124"/>
  <c r="O125"/>
  <c r="O126"/>
  <c r="O127"/>
  <c r="O129"/>
  <c r="O130"/>
  <c r="O131"/>
  <c r="O132"/>
  <c r="O133"/>
  <c r="O135"/>
  <c r="O136"/>
  <c r="O137"/>
  <c r="O138"/>
  <c r="M171"/>
  <c r="M172"/>
  <c r="M173"/>
  <c r="M174"/>
  <c r="M175"/>
  <c r="M177"/>
  <c r="M178"/>
  <c r="M179"/>
  <c r="M180"/>
  <c r="M181"/>
  <c r="M183"/>
  <c r="M184"/>
  <c r="M185"/>
  <c r="M186"/>
  <c r="M187"/>
  <c r="M189"/>
  <c r="M190"/>
  <c r="M191"/>
  <c r="M192"/>
  <c r="D1337"/>
  <c r="E1337"/>
  <c r="F1337"/>
  <c r="G1337"/>
  <c r="H1337"/>
  <c r="L723" i="3"/>
  <c r="L724"/>
  <c r="L725"/>
  <c r="L726"/>
  <c r="L727"/>
  <c r="L729"/>
  <c r="L730"/>
  <c r="L731"/>
  <c r="L732"/>
  <c r="L733"/>
  <c r="L735"/>
  <c r="L897"/>
  <c r="L898"/>
  <c r="L899"/>
  <c r="L900"/>
  <c r="L901"/>
  <c r="L903"/>
  <c r="L904"/>
  <c r="L905"/>
  <c r="L906"/>
  <c r="L907"/>
  <c r="L909"/>
  <c r="L1068"/>
  <c r="L1069"/>
  <c r="L1070"/>
  <c r="L1071"/>
  <c r="L1072"/>
  <c r="L1074"/>
  <c r="L1075"/>
  <c r="L1076"/>
  <c r="L1077"/>
  <c r="L1078"/>
  <c r="L1080"/>
  <c r="L1489"/>
  <c r="L1490"/>
  <c r="L1491"/>
  <c r="L1492"/>
  <c r="L1493"/>
  <c r="L1495"/>
  <c r="L1496"/>
  <c r="L1497"/>
  <c r="L1498"/>
  <c r="L1499"/>
  <c r="I2112"/>
  <c r="I2113"/>
  <c r="I2114"/>
  <c r="I2115"/>
  <c r="I2116"/>
  <c r="I2118"/>
  <c r="I2119"/>
  <c r="I2120"/>
  <c r="I2121"/>
  <c r="I2122"/>
  <c r="I2124"/>
  <c r="I2125"/>
  <c r="I2126"/>
  <c r="I2127"/>
  <c r="I2128"/>
  <c r="I2130"/>
  <c r="I2131"/>
  <c r="I2132"/>
  <c r="I2133"/>
  <c r="I2134"/>
  <c r="I2136"/>
  <c r="I2137"/>
  <c r="I2138"/>
  <c r="I2139"/>
  <c r="I2140"/>
  <c r="I2142"/>
  <c r="I2143"/>
  <c r="I2144"/>
  <c r="I2145"/>
  <c r="I2146"/>
  <c r="C5" i="2"/>
  <c r="C6"/>
  <c r="C7"/>
  <c r="C8"/>
  <c r="C9"/>
  <c r="C11"/>
  <c r="C12"/>
  <c r="C13"/>
  <c r="C14"/>
  <c r="C15"/>
  <c r="C17"/>
  <c r="C18"/>
  <c r="C19"/>
  <c r="C20"/>
  <c r="C21"/>
  <c r="C23"/>
  <c r="C24"/>
  <c r="C25"/>
  <c r="C26"/>
  <c r="C27"/>
  <c r="C29"/>
  <c r="C30"/>
  <c r="C31"/>
  <c r="C32"/>
  <c r="C33"/>
  <c r="C35"/>
  <c r="C36"/>
  <c r="C37"/>
  <c r="C38"/>
  <c r="C39"/>
  <c r="C41"/>
  <c r="C42"/>
  <c r="E217"/>
  <c r="C232"/>
  <c r="C233"/>
  <c r="C235"/>
  <c r="C236"/>
  <c r="C237"/>
  <c r="C238"/>
  <c r="C239"/>
  <c r="C240"/>
  <c r="C241"/>
  <c r="C242"/>
  <c r="C243"/>
  <c r="C244"/>
  <c r="C245"/>
  <c r="C246"/>
  <c r="C247"/>
  <c r="C248"/>
  <c r="C249"/>
  <c r="M342"/>
  <c r="M343"/>
  <c r="M345"/>
  <c r="M346"/>
  <c r="M348"/>
  <c r="M349"/>
  <c r="M351"/>
  <c r="M352"/>
  <c r="M354"/>
  <c r="M355"/>
  <c r="M357"/>
  <c r="M358"/>
  <c r="M361"/>
  <c r="E288"/>
  <c r="F288" s="1"/>
  <c r="N372" i="6" l="1"/>
  <c r="F308" i="2"/>
  <c r="N288"/>
  <c r="O288" s="1"/>
  <c r="O298"/>
  <c r="J288"/>
  <c r="K288" s="1"/>
  <c r="K289"/>
</calcChain>
</file>

<file path=xl/sharedStrings.xml><?xml version="1.0" encoding="utf-8"?>
<sst xmlns="http://schemas.openxmlformats.org/spreadsheetml/2006/main" count="7792" uniqueCount="1570">
  <si>
    <t>i</t>
  </si>
  <si>
    <t>ii</t>
  </si>
  <si>
    <t>iii</t>
  </si>
  <si>
    <t>ℓ</t>
  </si>
  <si>
    <t>iv</t>
  </si>
  <si>
    <t>Indices of the volume of agricultural production (split-years)</t>
  </si>
  <si>
    <r>
      <t>Per capita</t>
    </r>
    <r>
      <rPr>
        <sz val="9"/>
        <rFont val="Arial"/>
        <family val="2"/>
      </rPr>
      <t xml:space="preserve"> consumption of various agricultural products</t>
    </r>
  </si>
  <si>
    <t>Price indices of intermediate goods and services</t>
  </si>
  <si>
    <t>Table 37 – Pears: production, sales on markets, exports, purchases for processing, prices realised, gross values and total value of production</t>
  </si>
  <si>
    <t>Table 38 – Peaches: production, sales on markets, exports, purchases for processing, prices realised, gross values and total value of production</t>
  </si>
  <si>
    <t>Table 39 – Plums: production, sales on markets, exports, purchases for processing, prices realised, gross values and total value of production</t>
  </si>
  <si>
    <t>Table 40 – Prunes, cherries and quinces: production and gross values</t>
  </si>
  <si>
    <t>Table 41 – Figs: production, sales on markets, purchases for processing, prices realised, gross values and total value of production</t>
  </si>
  <si>
    <t>Table 42 – Strawberries and other berries: production, gross value, sales on markets and purchases for processing</t>
  </si>
  <si>
    <t>Table 43 – Watermelons, melons and other summer fruit: production, gross value and sales on markets</t>
  </si>
  <si>
    <t>Table 45 – Wine: production and average prices</t>
  </si>
  <si>
    <t>Table 46 – Avocados and bananas: production, gross value, sales on markets and exports</t>
  </si>
  <si>
    <t>Table 47 – Granadillas and litchis: production, gross value, sales on markets and purchases for processing</t>
  </si>
  <si>
    <t>Table 48 – Guavas and loquats: production, gross value, sales on markets and purchases for processing</t>
  </si>
  <si>
    <t>Table 50 – Pineapples: production, gross value, sales on markets, purchases for processing and exports</t>
  </si>
  <si>
    <t>Table 53 – Grapefruit: production, gross value, sales on markets, exports and purchases for processing</t>
  </si>
  <si>
    <t>Table 54 – Naartjes: production, gross value, sales on markets and exports</t>
  </si>
  <si>
    <t>Table 44 – Dried fruit: production and average producer prices</t>
  </si>
  <si>
    <t>Table 55 – Vegetables: production</t>
  </si>
  <si>
    <t>Table 58 – Cattle: numbers, numbers slaughtered and average price of beef</t>
  </si>
  <si>
    <t>Table 62 – Pig numbers, number slaughtered and average price, production and consumption of pork</t>
  </si>
  <si>
    <t>Table 63 – Sheep and goat numbers: breed composition in the RSA</t>
  </si>
  <si>
    <t>Table 64 – Sheep, lambs and goats: slaughterings at abattoirs, auction prices on the hook, production and consumption</t>
  </si>
  <si>
    <t>Table 68 – Livestock numbers and livestock losses: commercial producers</t>
  </si>
  <si>
    <t>Source:  SA Wine Industry Information and Systems (SAWIS)</t>
  </si>
  <si>
    <t xml:space="preserve">Before 1997, Sorghum Board </t>
  </si>
  <si>
    <t>Table 80 – Gross value of certain major vegetables</t>
  </si>
  <si>
    <t>Table 79 – Gross value of individual products</t>
  </si>
  <si>
    <t>Table 74 – Value of certain intermediate production goods purchased</t>
  </si>
  <si>
    <t>Table 78 – Gross value of agricultural production</t>
  </si>
  <si>
    <t>Producer deliveries</t>
  </si>
  <si>
    <t>SA processed</t>
  </si>
  <si>
    <t xml:space="preserve">Total </t>
  </si>
  <si>
    <t>Oil and oilcake</t>
  </si>
  <si>
    <t>Stock slaughtered</t>
  </si>
  <si>
    <t>All items</t>
  </si>
  <si>
    <t>Food</t>
  </si>
  <si>
    <t>Meat</t>
  </si>
  <si>
    <t>Grain products</t>
  </si>
  <si>
    <t>Milk, cheese and eggs</t>
  </si>
  <si>
    <t>Source: Statistics SA</t>
  </si>
  <si>
    <t>Deliveries</t>
  </si>
  <si>
    <t>Small quantities</t>
  </si>
  <si>
    <t>Large quantities</t>
  </si>
  <si>
    <t>Average f.a.e. prices</t>
  </si>
  <si>
    <t>Potatoes</t>
  </si>
  <si>
    <t>Tomatoes</t>
  </si>
  <si>
    <t>Pumpkins</t>
  </si>
  <si>
    <t>Onions</t>
  </si>
  <si>
    <t>Sweet potatoes</t>
  </si>
  <si>
    <t>Green peas</t>
  </si>
  <si>
    <t>Beetroot</t>
  </si>
  <si>
    <t>Cauliflower</t>
  </si>
  <si>
    <t>Cabbage and red cabbage</t>
  </si>
  <si>
    <t>Carrots</t>
  </si>
  <si>
    <t>Green beans</t>
  </si>
  <si>
    <t>Other</t>
  </si>
  <si>
    <t>Product</t>
  </si>
  <si>
    <t>Cabbages</t>
  </si>
  <si>
    <t>Table 67 – Production of sheep and goat skins and karakul pelts</t>
  </si>
  <si>
    <t>Average auction prices</t>
  </si>
  <si>
    <t xml:space="preserve">#    </t>
  </si>
  <si>
    <t>Dried root</t>
  </si>
  <si>
    <t>Selling prices</t>
  </si>
  <si>
    <t>Gr I</t>
  </si>
  <si>
    <t>Gr II</t>
  </si>
  <si>
    <t>ha</t>
  </si>
  <si>
    <t>Commercial Agriculture</t>
  </si>
  <si>
    <t>Mangoes</t>
  </si>
  <si>
    <t>Year October to September</t>
  </si>
  <si>
    <t>Apples, dried</t>
  </si>
  <si>
    <t>Apples, fresh</t>
  </si>
  <si>
    <t>Plums, dried</t>
  </si>
  <si>
    <t>Plums, fresh</t>
  </si>
  <si>
    <t>Marketing year: May to April</t>
  </si>
  <si>
    <t>Private persons</t>
  </si>
  <si>
    <t>Other debt</t>
  </si>
  <si>
    <t>As at 31 December</t>
  </si>
  <si>
    <t>Angora</t>
  </si>
  <si>
    <t>Number</t>
  </si>
  <si>
    <t>Kind</t>
  </si>
  <si>
    <t>Sheep</t>
  </si>
  <si>
    <t>Goats</t>
  </si>
  <si>
    <t>Saudi Arabia</t>
  </si>
  <si>
    <t>Italy</t>
  </si>
  <si>
    <t>Kenya</t>
  </si>
  <si>
    <t>Angola</t>
  </si>
  <si>
    <t>of origin</t>
  </si>
  <si>
    <t>Gem squashes</t>
  </si>
  <si>
    <t>Hubbard squashes</t>
  </si>
  <si>
    <t>Cucumbers</t>
  </si>
  <si>
    <t>Lettuce</t>
  </si>
  <si>
    <t>Green mealies</t>
  </si>
  <si>
    <t>Marrows</t>
  </si>
  <si>
    <t>Turnips</t>
  </si>
  <si>
    <t>Pigs</t>
  </si>
  <si>
    <t>Ostriches</t>
  </si>
  <si>
    <t>Poultry</t>
  </si>
  <si>
    <t>Losses</t>
  </si>
  <si>
    <t>Cigars, cheroots, cigarillos and cigarettes</t>
  </si>
  <si>
    <t>Food preparations</t>
  </si>
  <si>
    <t>value and total value of production</t>
  </si>
  <si>
    <t>Table</t>
  </si>
  <si>
    <t xml:space="preserve">CONTENTS                                                    </t>
  </si>
  <si>
    <t>Developing Agriculture in former homelands</t>
  </si>
  <si>
    <t>Farmland as % of total area</t>
  </si>
  <si>
    <t>Potentially arable land as % of total area</t>
  </si>
  <si>
    <t>Grazing land as % of total area</t>
  </si>
  <si>
    <t>Nature conservation as % of total area</t>
  </si>
  <si>
    <t>Forestry as % of total area</t>
  </si>
  <si>
    <t>Other land as % of total area</t>
  </si>
  <si>
    <t xml:space="preserve">Undenatured ethyl alcohol </t>
  </si>
  <si>
    <t>Sep. '06</t>
  </si>
  <si>
    <t>Year October-September</t>
  </si>
  <si>
    <t>Prior to 1993/94, Dairy Board</t>
  </si>
  <si>
    <t>Table 81 – Gross capital formation in agriculture</t>
  </si>
  <si>
    <t>Year January to December</t>
  </si>
  <si>
    <t>of destination</t>
  </si>
  <si>
    <t>2.1</t>
  </si>
  <si>
    <t>4.1</t>
  </si>
  <si>
    <t>Average f.a.e. price</t>
  </si>
  <si>
    <t>quantity processed</t>
  </si>
  <si>
    <t>Crops &amp; orchards</t>
  </si>
  <si>
    <t>Total farming debt</t>
  </si>
  <si>
    <t xml:space="preserve">Weighted annual interest rates and interest rate index with respect to the Land Bank, </t>
  </si>
  <si>
    <t>Value of imports and exports – total and for agriculture</t>
  </si>
  <si>
    <t xml:space="preserve">Western </t>
  </si>
  <si>
    <t xml:space="preserve">Northern </t>
  </si>
  <si>
    <t xml:space="preserve">KwaZulu- </t>
  </si>
  <si>
    <t xml:space="preserve">Free </t>
  </si>
  <si>
    <t>State</t>
  </si>
  <si>
    <t xml:space="preserve">Eastern </t>
  </si>
  <si>
    <t xml:space="preserve">North </t>
  </si>
  <si>
    <t>West</t>
  </si>
  <si>
    <t>Consumption</t>
  </si>
  <si>
    <t>Source: Mid-year estimates by Statistics South Africa, News release P0302</t>
  </si>
  <si>
    <t>Census figures:</t>
  </si>
  <si>
    <t xml:space="preserve">2006/07 </t>
  </si>
  <si>
    <t>Sep. '07</t>
  </si>
  <si>
    <t>Unspecified</t>
  </si>
  <si>
    <t>Total population</t>
  </si>
  <si>
    <t>preparations</t>
  </si>
  <si>
    <t>Peptones, other protein substances and hide powder</t>
  </si>
  <si>
    <t>Producer sales</t>
  </si>
  <si>
    <t>Exports</t>
  </si>
  <si>
    <t>Total</t>
  </si>
  <si>
    <t>1970/71</t>
  </si>
  <si>
    <t>1971/72</t>
  </si>
  <si>
    <t>1972/73</t>
  </si>
  <si>
    <t>1973/74</t>
  </si>
  <si>
    <t>1974/75</t>
  </si>
  <si>
    <t>1975/76</t>
  </si>
  <si>
    <t>1976/77</t>
  </si>
  <si>
    <t>1977/78</t>
  </si>
  <si>
    <t>Province</t>
  </si>
  <si>
    <t>Population group</t>
  </si>
  <si>
    <t>Tree fruit</t>
  </si>
  <si>
    <t>Producer prices</t>
  </si>
  <si>
    <t>Raisins</t>
  </si>
  <si>
    <t>Unbleached sultanas</t>
  </si>
  <si>
    <t>From 1998/99, Dried Fruit Technical Services</t>
  </si>
  <si>
    <t>Peanut butter and direct edible market</t>
  </si>
  <si>
    <t xml:space="preserve">1999/00 </t>
  </si>
  <si>
    <t>Processed for human consumption</t>
  </si>
  <si>
    <t>Quantity of important vegetables sold on the major fresh produce markets</t>
  </si>
  <si>
    <t xml:space="preserve">Population of South Africa by population group                                                                                                                    </t>
  </si>
  <si>
    <r>
      <t>1 000 cm</t>
    </r>
    <r>
      <rPr>
        <vertAlign val="superscript"/>
        <sz val="10"/>
        <rFont val="Arial"/>
        <family val="2"/>
      </rPr>
      <t>3</t>
    </r>
  </si>
  <si>
    <r>
      <t>1 cu metre (m</t>
    </r>
    <r>
      <rPr>
        <vertAlign val="superscript"/>
        <sz val="10"/>
        <rFont val="Arial"/>
        <family val="2"/>
      </rPr>
      <t>3</t>
    </r>
    <r>
      <rPr>
        <sz val="10"/>
        <rFont val="Arial"/>
        <family val="2"/>
      </rPr>
      <t>)</t>
    </r>
  </si>
  <si>
    <r>
      <t>1 000 dm</t>
    </r>
    <r>
      <rPr>
        <vertAlign val="superscript"/>
        <sz val="10"/>
        <rFont val="Arial"/>
        <family val="2"/>
      </rPr>
      <t>3</t>
    </r>
  </si>
  <si>
    <r>
      <t>1 dm</t>
    </r>
    <r>
      <rPr>
        <vertAlign val="superscript"/>
        <sz val="10"/>
        <rFont val="Arial"/>
        <family val="2"/>
      </rPr>
      <t>3</t>
    </r>
  </si>
  <si>
    <r>
      <t>0,7646 m</t>
    </r>
    <r>
      <rPr>
        <vertAlign val="superscript"/>
        <sz val="10"/>
        <rFont val="Arial"/>
        <family val="2"/>
      </rPr>
      <t>3</t>
    </r>
  </si>
  <si>
    <t>c/kg</t>
  </si>
  <si>
    <t>1 000</t>
  </si>
  <si>
    <t>Calendar year</t>
  </si>
  <si>
    <t>Indices of consumer prices</t>
  </si>
  <si>
    <t>Price indices of farming requisites</t>
  </si>
  <si>
    <t>Price indices of machinery and implements</t>
  </si>
  <si>
    <t>Milk</t>
  </si>
  <si>
    <t>Production of vegetables</t>
  </si>
  <si>
    <t>Table 72 – Prices of fresh milk and eggs</t>
  </si>
  <si>
    <t>Fresh milk</t>
  </si>
  <si>
    <t>Eggs</t>
  </si>
  <si>
    <t>10 October 1996</t>
  </si>
  <si>
    <t>(excluding TBVC states)</t>
  </si>
  <si>
    <t>North West</t>
  </si>
  <si>
    <t>Mpumalanga</t>
  </si>
  <si>
    <t>KwaZulu-Natal</t>
  </si>
  <si>
    <t>Crushed groundnuts</t>
  </si>
  <si>
    <t>Condensed milk and milk powder</t>
  </si>
  <si>
    <t>1999</t>
  </si>
  <si>
    <t>Table 73 – Consumption of dairy products</t>
  </si>
  <si>
    <t xml:space="preserve">SA Dairy Foundation </t>
  </si>
  <si>
    <t>Maize</t>
  </si>
  <si>
    <t>Wheat</t>
  </si>
  <si>
    <t>Grain sorghum</t>
  </si>
  <si>
    <t>Barley</t>
  </si>
  <si>
    <t>Oats</t>
  </si>
  <si>
    <t>Sugar</t>
  </si>
  <si>
    <t>Dry beans</t>
  </si>
  <si>
    <t xml:space="preserve">  </t>
  </si>
  <si>
    <t>Maize: area planted, production, producer prices, producer price index and gross value</t>
  </si>
  <si>
    <t>Maize: deliveries, selling prices, consumption, exports and average export realisation</t>
  </si>
  <si>
    <t>Maize: production per province</t>
  </si>
  <si>
    <t>Wheat: area planted, production, producer prices, producer price index and gross value</t>
  </si>
  <si>
    <t>Wheat: deliveries, selling prices, consumption and exports</t>
  </si>
  <si>
    <t>Wheat: production per province</t>
  </si>
  <si>
    <t>Grain sorghum: area planted, floor and producer prices, producer price index and gross value</t>
  </si>
  <si>
    <t>Grain sorghum: deliveries, consumption, exports and average export realisation</t>
  </si>
  <si>
    <t>Groundnuts: area planted, production, producer prices, producer price index and gross value</t>
  </si>
  <si>
    <t>Groundnuts: sales by producers, local sales and exports</t>
  </si>
  <si>
    <t>Sunflower seed: area planted, production, producer prices, producer price index and gross value</t>
  </si>
  <si>
    <t>Sunflower seed: sales by producers, local sales and exports</t>
  </si>
  <si>
    <t>Soya beans: area planted, production, producer prices, producer price index and gross value</t>
  </si>
  <si>
    <t>Soya beans: deliveries by producers, processing and exports</t>
  </si>
  <si>
    <t xml:space="preserve">Oats: area planted, production, producer prices and price index, gross value, deliveries and </t>
  </si>
  <si>
    <t xml:space="preserve">Barley: area planted, production, producer prices and price index, gross value, deliveries and </t>
  </si>
  <si>
    <t>Dry beans: area planted, production and producer prices</t>
  </si>
  <si>
    <t>Dry beans: gross value, price index, marketing, consumption, imports and exports</t>
  </si>
  <si>
    <t>Cowpeas, dry peas and lentils: production and gross value</t>
  </si>
  <si>
    <t xml:space="preserve">Sugar cane: area planted, production, producer prices, producer price index and gross value, </t>
  </si>
  <si>
    <t>Chicory: area planted, production, producer prices, gross value, selling prices and consumption</t>
  </si>
  <si>
    <t>Cotton: area planted, production, producer price, price index and gross value</t>
  </si>
  <si>
    <t>Wattle bark: production, producer price, gross value and exports</t>
  </si>
  <si>
    <t xml:space="preserve">Lucerne and other hay: area planted to lucerne; producer price of lucerne hay; and production </t>
  </si>
  <si>
    <t>Tobacco: area planted and production of leaf tobacco</t>
  </si>
  <si>
    <t>Tobacco: production, average producer price, gross value, price index and selling prices</t>
  </si>
  <si>
    <t>Source: Agricultural censuses and 1996 survey by Statistics SA</t>
  </si>
  <si>
    <t>TOTAL ANIMAL PRODUCTS</t>
  </si>
  <si>
    <t>Table 4.1 – Employment in the agric, hunting, forestry and fishing industry</t>
  </si>
  <si>
    <t>Value of wool sales at auctions and average auction prices</t>
  </si>
  <si>
    <t>Wool sales at auctions and mohair production</t>
  </si>
  <si>
    <t>Source: Dry Bean Producers' Organisation</t>
  </si>
  <si>
    <t>Table 28 – Chicory: area planted, production, producer price, gross value, selling prices and consumption</t>
  </si>
  <si>
    <t>Soya-beans</t>
  </si>
  <si>
    <t xml:space="preserve">Agriculture, hunting, </t>
  </si>
  <si>
    <t>forestry and fishing</t>
  </si>
  <si>
    <t>CONVERSION FACTORS</t>
  </si>
  <si>
    <r>
      <t>1.</t>
    </r>
    <r>
      <rPr>
        <b/>
        <sz val="7"/>
        <rFont val="Times New Roman"/>
        <family val="1"/>
      </rPr>
      <t xml:space="preserve">      </t>
    </r>
    <r>
      <rPr>
        <b/>
        <sz val="10"/>
        <rFont val="Arial"/>
        <family val="2"/>
      </rPr>
      <t>Length</t>
    </r>
  </si>
  <si>
    <t>1 cm</t>
  </si>
  <si>
    <t>1 metre (m)</t>
  </si>
  <si>
    <t>1 kilometre (km)</t>
  </si>
  <si>
    <t>1 inch</t>
  </si>
  <si>
    <t>1 yard</t>
  </si>
  <si>
    <t>1 mile</t>
  </si>
  <si>
    <t>100 cm</t>
  </si>
  <si>
    <t>1 000 m</t>
  </si>
  <si>
    <t>36 inches</t>
  </si>
  <si>
    <t>1 760 yards</t>
  </si>
  <si>
    <t>0,3937 in</t>
  </si>
  <si>
    <t>1,0936 yds</t>
  </si>
  <si>
    <t>0,6214 mile</t>
  </si>
  <si>
    <t>2,5400 cm</t>
  </si>
  <si>
    <t>0,9144 m</t>
  </si>
  <si>
    <t>1,6093 km</t>
  </si>
  <si>
    <r>
      <t>2.</t>
    </r>
    <r>
      <rPr>
        <b/>
        <sz val="7"/>
        <rFont val="Times New Roman"/>
        <family val="1"/>
      </rPr>
      <t xml:space="preserve">      </t>
    </r>
    <r>
      <rPr>
        <b/>
        <sz val="10"/>
        <rFont val="Arial"/>
        <family val="2"/>
      </rPr>
      <t>Area</t>
    </r>
  </si>
  <si>
    <t>1 hectare (ha)</t>
  </si>
  <si>
    <t>Prunes</t>
  </si>
  <si>
    <t>Cherries</t>
  </si>
  <si>
    <t>Quinces</t>
  </si>
  <si>
    <t>Small white beans</t>
  </si>
  <si>
    <t>Sugar beans</t>
  </si>
  <si>
    <t>Yellow</t>
  </si>
  <si>
    <t>Brown</t>
  </si>
  <si>
    <t>Chicory SA Ltd.</t>
  </si>
  <si>
    <t>Until 1992/93, Chicory Board</t>
  </si>
  <si>
    <t>Kg per year</t>
  </si>
  <si>
    <t>Strawberries</t>
  </si>
  <si>
    <t>1 sq yard</t>
  </si>
  <si>
    <t>1 acre</t>
  </si>
  <si>
    <t>9 sq feet</t>
  </si>
  <si>
    <t>4 840 sq yards</t>
  </si>
  <si>
    <t>Table 69 – Meat and eggs: production of white meat and eggs, consumption of white and red meat and eggs</t>
  </si>
  <si>
    <t>1,1960 sq yards</t>
  </si>
  <si>
    <t>2,4711 acres</t>
  </si>
  <si>
    <t>0,3861 sq miles</t>
  </si>
  <si>
    <t>Source: Statistics SA: Agricultural Censuses and Surveys</t>
  </si>
  <si>
    <t>Production year</t>
  </si>
  <si>
    <t>Gross value</t>
  </si>
  <si>
    <t>Basic</t>
  </si>
  <si>
    <t>Net</t>
  </si>
  <si>
    <t>1 000 ha</t>
  </si>
  <si>
    <t>1 000 t</t>
  </si>
  <si>
    <t xml:space="preserve">Economically active population for 1985, 1991, 1996 and 2001                                                                                </t>
  </si>
  <si>
    <t>2002/03</t>
  </si>
  <si>
    <t>1999/00</t>
  </si>
  <si>
    <t>Seed and feed</t>
  </si>
  <si>
    <t>Maize Board until April 1997</t>
  </si>
  <si>
    <t>Cape</t>
  </si>
  <si>
    <t>Natal</t>
  </si>
  <si>
    <t>Transvaal</t>
  </si>
  <si>
    <t>Mpuma-</t>
  </si>
  <si>
    <t>langa</t>
  </si>
  <si>
    <t>Gross litres</t>
  </si>
  <si>
    <t>Butter</t>
  </si>
  <si>
    <t>Cheese</t>
  </si>
  <si>
    <t>Condensed milk</t>
  </si>
  <si>
    <t>Whole milk powder</t>
  </si>
  <si>
    <t>Skimmed milk powder</t>
  </si>
  <si>
    <t>Creamery butter</t>
  </si>
  <si>
    <t>Factory cheese</t>
  </si>
  <si>
    <t>Total production</t>
  </si>
  <si>
    <t>Large white kidney beans</t>
  </si>
  <si>
    <t>Raw skins of sheep and lambs</t>
  </si>
  <si>
    <t>Sugar confectionary</t>
  </si>
  <si>
    <t>Other meat and edible meat offal</t>
  </si>
  <si>
    <t xml:space="preserve">Cape Wools SA </t>
  </si>
  <si>
    <t>Raw hides and skins of bovine</t>
  </si>
  <si>
    <t>Country of destination</t>
  </si>
  <si>
    <t>United Kingdom</t>
  </si>
  <si>
    <t>Netherlands</t>
  </si>
  <si>
    <t>Belgium</t>
  </si>
  <si>
    <t>Japan</t>
  </si>
  <si>
    <t>Mozambique</t>
  </si>
  <si>
    <t>United States</t>
  </si>
  <si>
    <t>Germany</t>
  </si>
  <si>
    <t>Sunflower- and cotton-seed oil</t>
  </si>
  <si>
    <t>Meat and edible offal of poultry</t>
  </si>
  <si>
    <t>Palm oil</t>
  </si>
  <si>
    <t>Preparations used in animal feeding</t>
  </si>
  <si>
    <t>Coffee</t>
  </si>
  <si>
    <t>Malt</t>
  </si>
  <si>
    <t>Milk and cream</t>
  </si>
  <si>
    <t>Meat of sheep or goats</t>
  </si>
  <si>
    <t>Dried leguminous vegetables</t>
  </si>
  <si>
    <t>Country of origin</t>
  </si>
  <si>
    <t>1995/96</t>
  </si>
  <si>
    <t>1996/97</t>
  </si>
  <si>
    <t>1997/98</t>
  </si>
  <si>
    <t>1998/99</t>
  </si>
  <si>
    <t>2000/01</t>
  </si>
  <si>
    <t>2001/02</t>
  </si>
  <si>
    <t>statistics not available</t>
  </si>
  <si>
    <t>nil or negligible</t>
  </si>
  <si>
    <t>not applicable</t>
  </si>
  <si>
    <t>White</t>
  </si>
  <si>
    <t>2005=100</t>
  </si>
  <si>
    <t>2005 = 100</t>
  </si>
  <si>
    <t>Sep. '08</t>
  </si>
  <si>
    <t>Sep. '09</t>
  </si>
  <si>
    <t>2010/11</t>
  </si>
  <si>
    <t>2009/09</t>
  </si>
  <si>
    <t>Mush-rooms</t>
  </si>
  <si>
    <t>2011/12</t>
  </si>
  <si>
    <t>Table 21 - Oats: area planted, production, producer prices and price index, gross value, deliveries and quantity processed</t>
  </si>
  <si>
    <t>Producer price of undried root</t>
  </si>
  <si>
    <t xml:space="preserve">2007/08 </t>
  </si>
  <si>
    <t xml:space="preserve">2008/09 </t>
  </si>
  <si>
    <t>Department of Agriculture, Forestry and Fisheries</t>
  </si>
  <si>
    <t>Tel. +27 12 319 7141</t>
  </si>
  <si>
    <t>E-mail: SheilaF@daff.gov.za</t>
  </si>
  <si>
    <t>Coloured</t>
  </si>
  <si>
    <t>Black</t>
  </si>
  <si>
    <t>Cape Wools SA</t>
  </si>
  <si>
    <t>Manufac-turing</t>
  </si>
  <si>
    <t>Kilometers to miles</t>
  </si>
  <si>
    <t>Ounces to grammes</t>
  </si>
  <si>
    <t>Kilogrammes to pounds</t>
  </si>
  <si>
    <t>10,76</t>
  </si>
  <si>
    <t>0,3937</t>
  </si>
  <si>
    <t>0,6214</t>
  </si>
  <si>
    <t>28,35</t>
  </si>
  <si>
    <t>ABBREVIATIONS</t>
  </si>
  <si>
    <t>c</t>
  </si>
  <si>
    <t>c.i.f.</t>
  </si>
  <si>
    <t>f.o.r.</t>
  </si>
  <si>
    <t>h.p.</t>
  </si>
  <si>
    <t>SAGIS</t>
  </si>
  <si>
    <t>R</t>
  </si>
  <si>
    <t>TBVC states</t>
  </si>
  <si>
    <t>f.a.e.</t>
  </si>
  <si>
    <t>Source: Statistics SA – Population Censuses and 1999 October Household Survey</t>
  </si>
  <si>
    <t>Potentially arable land</t>
  </si>
  <si>
    <t>Arable land utilised</t>
  </si>
  <si>
    <t>Grazing land</t>
  </si>
  <si>
    <t>Forestry</t>
  </si>
  <si>
    <t>Ha</t>
  </si>
  <si>
    <t>–</t>
  </si>
  <si>
    <t>Source: SAGIS</t>
  </si>
  <si>
    <t>Utilisation of milk production</t>
  </si>
  <si>
    <t>Production of dairy products</t>
  </si>
  <si>
    <t>Prices of fresh milk and eggs</t>
  </si>
  <si>
    <t>Consumption of dairy products</t>
  </si>
  <si>
    <t>Value of certain intermediate production goods purchased</t>
  </si>
  <si>
    <t>Gross and net farm income and gross value added by the agricultural sector</t>
  </si>
  <si>
    <t>Annual gross domestic product by industry at current prices</t>
  </si>
  <si>
    <t>Percentage contribution to the annual gross domestic product by industry at current prices</t>
  </si>
  <si>
    <t>Gross value of agricultural production</t>
  </si>
  <si>
    <t>Gross value of individual products</t>
  </si>
  <si>
    <t>Gross value of certain major vegetables</t>
  </si>
  <si>
    <t>Gross capital formation in agriculture</t>
  </si>
  <si>
    <t>Value of capital assets on commercial farms</t>
  </si>
  <si>
    <t>2006/07</t>
  </si>
  <si>
    <t>_</t>
  </si>
  <si>
    <t>Teff</t>
  </si>
  <si>
    <t>Other hay</t>
  </si>
  <si>
    <t>Hay pro-duced</t>
  </si>
  <si>
    <t>Flue-cured</t>
  </si>
  <si>
    <t>Air-cured</t>
  </si>
  <si>
    <t>Burley</t>
  </si>
  <si>
    <t>Oriental</t>
  </si>
  <si>
    <t>Loquats</t>
  </si>
  <si>
    <t>06 May 1970</t>
  </si>
  <si>
    <t>06 May 1980</t>
  </si>
  <si>
    <t>05 March 1985</t>
  </si>
  <si>
    <t>07 March 1991</t>
  </si>
  <si>
    <t>v</t>
  </si>
  <si>
    <t>Unspeci-fied/Other</t>
  </si>
  <si>
    <t>Hectares to acres</t>
  </si>
  <si>
    <t>Square metres to square feet</t>
  </si>
  <si>
    <t>Centimetres to inches</t>
  </si>
  <si>
    <r>
      <t>1 sq metre (m</t>
    </r>
    <r>
      <rPr>
        <vertAlign val="superscript"/>
        <sz val="10"/>
        <rFont val="Arial"/>
        <family val="2"/>
      </rPr>
      <t>2</t>
    </r>
    <r>
      <rPr>
        <sz val="10"/>
        <rFont val="Arial"/>
        <family val="2"/>
      </rPr>
      <t>)</t>
    </r>
  </si>
  <si>
    <r>
      <t>10 000 cm</t>
    </r>
    <r>
      <rPr>
        <vertAlign val="superscript"/>
        <sz val="10"/>
        <rFont val="Arial"/>
        <family val="2"/>
      </rPr>
      <t>2</t>
    </r>
  </si>
  <si>
    <r>
      <t>10 000 m</t>
    </r>
    <r>
      <rPr>
        <vertAlign val="superscript"/>
        <sz val="10"/>
        <rFont val="Arial"/>
        <family val="2"/>
      </rPr>
      <t>2</t>
    </r>
  </si>
  <si>
    <r>
      <t>1 sq km (km</t>
    </r>
    <r>
      <rPr>
        <vertAlign val="superscript"/>
        <sz val="10"/>
        <rFont val="Arial"/>
        <family val="2"/>
      </rPr>
      <t>2</t>
    </r>
    <r>
      <rPr>
        <sz val="10"/>
        <rFont val="Arial"/>
        <family val="2"/>
      </rPr>
      <t>)</t>
    </r>
  </si>
  <si>
    <r>
      <t>100 hectares</t>
    </r>
    <r>
      <rPr>
        <vertAlign val="superscript"/>
        <sz val="10"/>
        <rFont val="Arial"/>
        <family val="2"/>
      </rPr>
      <t>2</t>
    </r>
  </si>
  <si>
    <r>
      <t>0,8361 m</t>
    </r>
    <r>
      <rPr>
        <vertAlign val="superscript"/>
        <sz val="10"/>
        <rFont val="Arial"/>
        <family val="2"/>
      </rPr>
      <t>2</t>
    </r>
  </si>
  <si>
    <r>
      <t>4 046,9 m</t>
    </r>
    <r>
      <rPr>
        <vertAlign val="superscript"/>
        <sz val="10"/>
        <rFont val="Arial"/>
        <family val="2"/>
      </rPr>
      <t>2</t>
    </r>
  </si>
  <si>
    <r>
      <t>1 cu dm (dm</t>
    </r>
    <r>
      <rPr>
        <vertAlign val="superscript"/>
        <sz val="10"/>
        <rFont val="Arial"/>
        <family val="2"/>
      </rPr>
      <t>3</t>
    </r>
    <r>
      <rPr>
        <sz val="10"/>
        <rFont val="Arial"/>
        <family val="2"/>
      </rPr>
      <t>)</t>
    </r>
  </si>
  <si>
    <t>Indian/ Asian</t>
  </si>
  <si>
    <t>vii</t>
  </si>
  <si>
    <t xml:space="preserve">Number of farming units and land utilisation by dominant branches of agriculture per province  </t>
  </si>
  <si>
    <t>in the RSA</t>
  </si>
  <si>
    <t>Pig numbers (31 August)</t>
  </si>
  <si>
    <t>31 August</t>
  </si>
  <si>
    <t>Production of white meat</t>
  </si>
  <si>
    <t>Meat imports</t>
  </si>
  <si>
    <t>Auction markets</t>
  </si>
  <si>
    <t>Non-auction markets</t>
  </si>
  <si>
    <t>kg</t>
  </si>
  <si>
    <t>Number of workers</t>
  </si>
  <si>
    <t>Land Bank</t>
  </si>
  <si>
    <t>Average</t>
  </si>
  <si>
    <t>Index</t>
  </si>
  <si>
    <t>Bread and grain products</t>
  </si>
  <si>
    <t>Milk, milk products and eggs</t>
  </si>
  <si>
    <t>United Kindom</t>
  </si>
  <si>
    <t>Australia</t>
  </si>
  <si>
    <t>Malaysia</t>
  </si>
  <si>
    <t>Thailand</t>
  </si>
  <si>
    <t>India</t>
  </si>
  <si>
    <t>Indonesia</t>
  </si>
  <si>
    <t>China</t>
  </si>
  <si>
    <t>Brazil</t>
  </si>
  <si>
    <t>New Zealand</t>
  </si>
  <si>
    <t>Spain</t>
  </si>
  <si>
    <t>Own con-struction</t>
  </si>
  <si>
    <t>Change in stocks</t>
  </si>
  <si>
    <t>Oils and fats</t>
  </si>
  <si>
    <t>Western Cape</t>
  </si>
  <si>
    <t>Field crops</t>
  </si>
  <si>
    <t>Horticulture</t>
  </si>
  <si>
    <t>Animal production</t>
  </si>
  <si>
    <t>Total Production</t>
  </si>
  <si>
    <t>Gross</t>
  </si>
  <si>
    <t>Sources:</t>
  </si>
  <si>
    <t>GSA</t>
  </si>
  <si>
    <t>Sheep and goats slaughtered</t>
  </si>
  <si>
    <t>Pigs slaughtered</t>
  </si>
  <si>
    <t>Other livestock products</t>
  </si>
  <si>
    <t>GRAND TOTAL</t>
  </si>
  <si>
    <t>1992/93</t>
  </si>
  <si>
    <t>1993/94</t>
  </si>
  <si>
    <t>1994/95</t>
  </si>
  <si>
    <t>*</t>
  </si>
  <si>
    <t>%</t>
  </si>
  <si>
    <t>Angora goats</t>
  </si>
  <si>
    <t>Other goats</t>
  </si>
  <si>
    <t>Purchases for processing</t>
  </si>
  <si>
    <t>Dried</t>
  </si>
  <si>
    <t>Total value of production</t>
  </si>
  <si>
    <t>Volume</t>
  </si>
  <si>
    <t>Average price</t>
  </si>
  <si>
    <t>Net realisation</t>
  </si>
  <si>
    <t>Fresh volume</t>
  </si>
  <si>
    <t>Merino</t>
  </si>
  <si>
    <t>Karakul</t>
  </si>
  <si>
    <t>Hay</t>
  </si>
  <si>
    <t>Lucerne seed</t>
  </si>
  <si>
    <t>Sugar cane</t>
  </si>
  <si>
    <t>Chicory root</t>
  </si>
  <si>
    <t>Tobacco</t>
  </si>
  <si>
    <t>Cotton</t>
  </si>
  <si>
    <t>Groundnuts</t>
  </si>
  <si>
    <t>Sunflower seed</t>
  </si>
  <si>
    <t>Pressed</t>
  </si>
  <si>
    <t>Table grapes</t>
  </si>
  <si>
    <t xml:space="preserve"> </t>
  </si>
  <si>
    <t>Agriculture</t>
  </si>
  <si>
    <t>Processed products</t>
  </si>
  <si>
    <t>Dry peas</t>
  </si>
  <si>
    <t>Lentils</t>
  </si>
  <si>
    <t>Area planted</t>
  </si>
  <si>
    <t>Production</t>
  </si>
  <si>
    <t>Producer price</t>
  </si>
  <si>
    <t>Total RSA</t>
  </si>
  <si>
    <t>Construction</t>
  </si>
  <si>
    <t>Wool skins</t>
  </si>
  <si>
    <t>Hair skins</t>
  </si>
  <si>
    <t>Production of dried chicory root</t>
  </si>
  <si>
    <t>Production year: April to March</t>
  </si>
  <si>
    <t>Marketing year: April to March</t>
  </si>
  <si>
    <t>2008/09</t>
  </si>
  <si>
    <t>Metres to yards</t>
  </si>
  <si>
    <t>Metres to feet</t>
  </si>
  <si>
    <t>R1 000</t>
  </si>
  <si>
    <t>t</t>
  </si>
  <si>
    <t>#</t>
  </si>
  <si>
    <t>2005/06</t>
  </si>
  <si>
    <t>Production and consumption of beef and veal</t>
  </si>
  <si>
    <t>cent</t>
  </si>
  <si>
    <t>cost, insurance, freight</t>
  </si>
  <si>
    <t>free on rail</t>
  </si>
  <si>
    <t>hectare</t>
  </si>
  <si>
    <t>horse power</t>
  </si>
  <si>
    <t>litre</t>
  </si>
  <si>
    <t>South African Grain Information Service</t>
  </si>
  <si>
    <t>Rand</t>
  </si>
  <si>
    <t>Republic of South Africa</t>
  </si>
  <si>
    <t>metric ton</t>
  </si>
  <si>
    <t>Transkei, Bophuthatswana, Venda, Ciskei</t>
  </si>
  <si>
    <t>free alongside elevator</t>
  </si>
  <si>
    <t>Date</t>
  </si>
  <si>
    <t>Coloured and Asian</t>
  </si>
  <si>
    <t>Unspecified/</t>
  </si>
  <si>
    <t xml:space="preserve">      Until 1990/91, prices for grade SB2, delivered in bags</t>
  </si>
  <si>
    <t>Year: July to June</t>
  </si>
  <si>
    <t>Table 51 – Oranges: production, gross value, sales on markets, exports and purchases for processing</t>
  </si>
  <si>
    <t>Year February to January</t>
  </si>
  <si>
    <t>Year July to June</t>
  </si>
  <si>
    <t>Marketed by producers</t>
  </si>
  <si>
    <t>Seed produced</t>
  </si>
  <si>
    <t>1997</t>
  </si>
  <si>
    <t>Production of eggs</t>
  </si>
  <si>
    <t>Human consumption of eggs</t>
  </si>
  <si>
    <t>1998</t>
  </si>
  <si>
    <t>Source: Customs and Excise</t>
  </si>
  <si>
    <t>R'000</t>
  </si>
  <si>
    <t>Wine</t>
  </si>
  <si>
    <t>0,5683 litres</t>
  </si>
  <si>
    <t>4,5461 litres</t>
  </si>
  <si>
    <r>
      <t>4.</t>
    </r>
    <r>
      <rPr>
        <b/>
        <sz val="7"/>
        <rFont val="Times New Roman"/>
        <family val="1"/>
      </rPr>
      <t xml:space="preserve">      </t>
    </r>
    <r>
      <rPr>
        <b/>
        <sz val="10"/>
        <rFont val="Arial"/>
        <family val="2"/>
      </rPr>
      <t>Weight</t>
    </r>
  </si>
  <si>
    <t>1 gramme (g)</t>
  </si>
  <si>
    <t>1 kg</t>
  </si>
  <si>
    <t>1 ounce</t>
  </si>
  <si>
    <t>1 pound</t>
  </si>
  <si>
    <t>1 ton</t>
  </si>
  <si>
    <t>1 000 mg</t>
  </si>
  <si>
    <t>1 000 g</t>
  </si>
  <si>
    <t>1 000 kg</t>
  </si>
  <si>
    <t>437,5 grains</t>
  </si>
  <si>
    <t>16 ounces</t>
  </si>
  <si>
    <t>2 240 pounds</t>
  </si>
  <si>
    <t>0,0353 oz</t>
  </si>
  <si>
    <t>2,2046 lb</t>
  </si>
  <si>
    <t>0,9842 ton</t>
  </si>
  <si>
    <t>28,350 g</t>
  </si>
  <si>
    <t>0,4536 kg</t>
  </si>
  <si>
    <t>1,0161 kg</t>
  </si>
  <si>
    <t>Multiply by</t>
  </si>
  <si>
    <t>Advance price</t>
  </si>
  <si>
    <t>Fruit and vegetable juices</t>
  </si>
  <si>
    <t>Total commercial farming units</t>
  </si>
  <si>
    <t>Hectares</t>
  </si>
  <si>
    <t>Mixed farming</t>
  </si>
  <si>
    <t>1996:</t>
  </si>
  <si>
    <t>1993:</t>
  </si>
  <si>
    <t>France</t>
  </si>
  <si>
    <t>Canada</t>
  </si>
  <si>
    <t>Iran</t>
  </si>
  <si>
    <t>Zambia</t>
  </si>
  <si>
    <t>Korea</t>
  </si>
  <si>
    <t>Zimbabwe</t>
  </si>
  <si>
    <t>Hong Kong</t>
  </si>
  <si>
    <t>Malawi</t>
  </si>
  <si>
    <t>Mauritius</t>
  </si>
  <si>
    <t>Rice</t>
  </si>
  <si>
    <t>Whiskies, rum, gin and other alcoholic beverages</t>
  </si>
  <si>
    <t>Soya-bean oil-cake</t>
  </si>
  <si>
    <t>10 October 2001</t>
  </si>
  <si>
    <t>Delivered to the Board</t>
  </si>
  <si>
    <t>Feb. 1996</t>
  </si>
  <si>
    <t>Argentina</t>
  </si>
  <si>
    <t>Quantity</t>
  </si>
  <si>
    <t>Value</t>
  </si>
  <si>
    <t>Weights</t>
  </si>
  <si>
    <t>Table 60 – Production and consumption of beef and veal</t>
  </si>
  <si>
    <t>Total production RSA origin</t>
  </si>
  <si>
    <t>Imports</t>
  </si>
  <si>
    <t>Pineapples</t>
  </si>
  <si>
    <t>Northern Province</t>
  </si>
  <si>
    <t>Gauteng</t>
  </si>
  <si>
    <t>-</t>
  </si>
  <si>
    <t>Consumption of meat</t>
  </si>
  <si>
    <t>Per capita</t>
  </si>
  <si>
    <t>Hides and skins</t>
  </si>
  <si>
    <t>Untreated</t>
  </si>
  <si>
    <t>Wet salted</t>
  </si>
  <si>
    <t>Dry salted</t>
  </si>
  <si>
    <t>Sun dried</t>
  </si>
  <si>
    <t>Exported</t>
  </si>
  <si>
    <t>Processed locally</t>
  </si>
  <si>
    <t>C1</t>
  </si>
  <si>
    <t>Gross human</t>
  </si>
  <si>
    <t>Seed</t>
  </si>
  <si>
    <t>Seed-cotton</t>
  </si>
  <si>
    <t>Year</t>
  </si>
  <si>
    <t>Bark extract</t>
  </si>
  <si>
    <t>Lucerne</t>
  </si>
  <si>
    <t>Preserved fruit and nuts</t>
  </si>
  <si>
    <t>Fixed improvements</t>
  </si>
  <si>
    <t>Tractors, machinery and implements</t>
  </si>
  <si>
    <t>Change in livestock inventory</t>
  </si>
  <si>
    <t>Land and fixed improvements</t>
  </si>
  <si>
    <t>Machinery, implements, motor vehicles and tractors</t>
  </si>
  <si>
    <t>Livestock</t>
  </si>
  <si>
    <t>processing</t>
  </si>
  <si>
    <t>consumption</t>
  </si>
  <si>
    <t>Limpopo</t>
  </si>
  <si>
    <t>Page</t>
  </si>
  <si>
    <t>Population and land utilisation</t>
  </si>
  <si>
    <t>Value of production, income and expenditure of the farm sector</t>
  </si>
  <si>
    <t>Capital formation, farm assets and liabilities</t>
  </si>
  <si>
    <t>International Trade</t>
  </si>
  <si>
    <t>Indices</t>
  </si>
  <si>
    <t>Miscellaneous</t>
  </si>
  <si>
    <t>Packing material</t>
  </si>
  <si>
    <t>Fuel</t>
  </si>
  <si>
    <t>Fertilisers</t>
  </si>
  <si>
    <t>Stock and poultry feed</t>
  </si>
  <si>
    <t>R million</t>
  </si>
  <si>
    <t>Agriculture, forestry, hunting and fishing</t>
  </si>
  <si>
    <t>Mining and quarrying</t>
  </si>
  <si>
    <t>Manufacturing</t>
  </si>
  <si>
    <t>Wholesale and retail trade; catering and accommodation</t>
  </si>
  <si>
    <t>Value added at basic prices</t>
  </si>
  <si>
    <t>Source:</t>
  </si>
  <si>
    <t>TOTAL HORTICULTURE</t>
  </si>
  <si>
    <t>Wool</t>
  </si>
  <si>
    <t>Mohair</t>
  </si>
  <si>
    <t>Karakul pelts</t>
  </si>
  <si>
    <t>Ostrich feathers and products</t>
  </si>
  <si>
    <t>Fowls slaughtered</t>
  </si>
  <si>
    <t>Cattle and calves slaughtered</t>
  </si>
  <si>
    <t>Vine fruit</t>
  </si>
  <si>
    <t>Table 82 – Value of capital assets on commercial farms</t>
  </si>
  <si>
    <t>Table 83 – Total farming debt</t>
  </si>
  <si>
    <t>Table 84 – Value of imports and exports – total and for agriculture</t>
  </si>
  <si>
    <t>89</t>
  </si>
  <si>
    <t>Table 90 – Indices of the volume of agricultural production (calendar year)</t>
  </si>
  <si>
    <t>90</t>
  </si>
  <si>
    <t>Table 91 – Indices of producer prices of agricultural products</t>
  </si>
  <si>
    <t>Table 92 – Indices of producer prices of field crops</t>
  </si>
  <si>
    <t>Table 93 – Indices of producer prices of horticultural products</t>
  </si>
  <si>
    <t>Table 94 – Indices of producer prices of important vegetables sold on the major fresh produce markets</t>
  </si>
  <si>
    <t>Table 95 – Indices of producer prices of animal products</t>
  </si>
  <si>
    <t>Table 96 – Indices of producer prices of certain livestock products</t>
  </si>
  <si>
    <t>Table 97 – Indices of consumer prices</t>
  </si>
  <si>
    <t>Table 98 – Price indices of farming requisites</t>
  </si>
  <si>
    <t>Mainte-nance and repairs</t>
  </si>
  <si>
    <t>water supply</t>
  </si>
  <si>
    <t>Electricity, gas and</t>
  </si>
  <si>
    <t xml:space="preserve">Wholesale and retail </t>
  </si>
  <si>
    <t xml:space="preserve">trade and catering </t>
  </si>
  <si>
    <t>and accomodation</t>
  </si>
  <si>
    <t xml:space="preserve">Transport, storage </t>
  </si>
  <si>
    <t>and communication</t>
  </si>
  <si>
    <t>estate and business</t>
  </si>
  <si>
    <t xml:space="preserve">Finance, insurance, real </t>
  </si>
  <si>
    <t>personal services</t>
  </si>
  <si>
    <t xml:space="preserve">Community, social and </t>
  </si>
  <si>
    <t xml:space="preserve">Economically active </t>
  </si>
  <si>
    <t>population</t>
  </si>
  <si>
    <t>Not economically active</t>
  </si>
  <si>
    <t>Aug. 1975</t>
  </si>
  <si>
    <t>Aug. 1976</t>
  </si>
  <si>
    <t>Aug. 1977</t>
  </si>
  <si>
    <t>Aug. 1978</t>
  </si>
  <si>
    <t>Aug. 1979</t>
  </si>
  <si>
    <t>Aug. 1980</t>
  </si>
  <si>
    <t>Aug. 1981</t>
  </si>
  <si>
    <t>Aug. 1983</t>
  </si>
  <si>
    <t>Aug. 1985</t>
  </si>
  <si>
    <t>Aug. 1986</t>
  </si>
  <si>
    <t>Aug. 1987</t>
  </si>
  <si>
    <t>Aug. 1988</t>
  </si>
  <si>
    <t>Feb. 1990</t>
  </si>
  <si>
    <t>Feb. 1991</t>
  </si>
  <si>
    <t>Feb. 1992</t>
  </si>
  <si>
    <t>Feb. 1993</t>
  </si>
  <si>
    <t>Feb. 1994</t>
  </si>
  <si>
    <t>Feb. 1995</t>
  </si>
  <si>
    <t>Avocados</t>
  </si>
  <si>
    <t>Bananas</t>
  </si>
  <si>
    <t>Granadillas</t>
  </si>
  <si>
    <t>Litchis</t>
  </si>
  <si>
    <t>Private consumption expenditure on food</t>
  </si>
  <si>
    <r>
      <t>3.</t>
    </r>
    <r>
      <rPr>
        <b/>
        <sz val="7"/>
        <rFont val="Times New Roman"/>
        <family val="1"/>
      </rPr>
      <t xml:space="preserve">      </t>
    </r>
    <r>
      <rPr>
        <b/>
        <sz val="10"/>
        <rFont val="Arial"/>
        <family val="2"/>
      </rPr>
      <t>Capacity</t>
    </r>
  </si>
  <si>
    <t>1 litre</t>
  </si>
  <si>
    <t>Green mealies and sweet</t>
  </si>
  <si>
    <t>corn</t>
  </si>
  <si>
    <t>1 cu yard</t>
  </si>
  <si>
    <t>1 pint</t>
  </si>
  <si>
    <t>1 gallon</t>
  </si>
  <si>
    <t>27 cu feet</t>
  </si>
  <si>
    <t>4 gills</t>
  </si>
  <si>
    <t>8 pints</t>
  </si>
  <si>
    <t>0,0353 cu ft</t>
  </si>
  <si>
    <t>1,3080 cu yds</t>
  </si>
  <si>
    <t>0,2200 gallon</t>
  </si>
  <si>
    <t>Eastern Cape</t>
  </si>
  <si>
    <t>Northern Cape</t>
  </si>
  <si>
    <t>North-West</t>
  </si>
  <si>
    <t>Free State</t>
  </si>
  <si>
    <t>Wattle bark</t>
  </si>
  <si>
    <t>Sisal</t>
  </si>
  <si>
    <t>Other field crops</t>
  </si>
  <si>
    <t>TOTAL FIELD CROPS</t>
  </si>
  <si>
    <t>Viticulture</t>
  </si>
  <si>
    <t>Citrus fruit</t>
  </si>
  <si>
    <t>Subtropical fruit</t>
  </si>
  <si>
    <t>Deciduous and other fruit</t>
  </si>
  <si>
    <t>Dried fruit</t>
  </si>
  <si>
    <t>Nuts</t>
  </si>
  <si>
    <t>Vegetables</t>
  </si>
  <si>
    <t>2009/10</t>
  </si>
  <si>
    <t>Flowers and bulbs</t>
  </si>
  <si>
    <t>Rooibos tea</t>
  </si>
  <si>
    <t>Tea</t>
  </si>
  <si>
    <t>Other horticultural products</t>
  </si>
  <si>
    <t>Workers in agriculture,  hunting, forestry and fishing</t>
  </si>
  <si>
    <t>2003/04</t>
  </si>
  <si>
    <t>Watermelons and melons</t>
  </si>
  <si>
    <t>Watermelons</t>
  </si>
  <si>
    <t>Musk melons</t>
  </si>
  <si>
    <t>Sweet melons</t>
  </si>
  <si>
    <t>Wine produced</t>
  </si>
  <si>
    <t>Average prices of wine sold in bulk</t>
  </si>
  <si>
    <t>Good wine</t>
  </si>
  <si>
    <t>Rebate wine</t>
  </si>
  <si>
    <t>Distilling wine</t>
  </si>
  <si>
    <t xml:space="preserve">Total wine crop </t>
  </si>
  <si>
    <t xml:space="preserve">Distilling wine </t>
  </si>
  <si>
    <t>Production of cattle hides and calf skins</t>
  </si>
  <si>
    <t>Census Year</t>
  </si>
  <si>
    <t>Butternut squashes</t>
  </si>
  <si>
    <t>All vegetables</t>
  </si>
  <si>
    <t>Cattle</t>
  </si>
  <si>
    <t>Calves</t>
  </si>
  <si>
    <t>Million</t>
  </si>
  <si>
    <t>Land and Agricultural Bank</t>
  </si>
  <si>
    <t>Commercial banks</t>
  </si>
  <si>
    <t>Department of Agriculture</t>
  </si>
  <si>
    <t>Bulls</t>
  </si>
  <si>
    <t>Cows over 2 years</t>
  </si>
  <si>
    <t>Heifers 1 to 2 years</t>
  </si>
  <si>
    <t>Young oxen</t>
  </si>
  <si>
    <t>Oxen</t>
  </si>
  <si>
    <t>Dairy</t>
  </si>
  <si>
    <t>2004/05</t>
  </si>
  <si>
    <t>Land utilisation in South Africa – 1991</t>
  </si>
  <si>
    <t>Consump-tion expen-diture on food</t>
  </si>
  <si>
    <t>2000</t>
  </si>
  <si>
    <t>Until 1997/98, Dried Fruit Board</t>
  </si>
  <si>
    <t>1978/79</t>
  </si>
  <si>
    <t>1979/80</t>
  </si>
  <si>
    <t>1980/81</t>
  </si>
  <si>
    <t>1981/82</t>
  </si>
  <si>
    <t>1982/83</t>
  </si>
  <si>
    <t>1983/84</t>
  </si>
  <si>
    <t>1984/85</t>
  </si>
  <si>
    <t>1985/86</t>
  </si>
  <si>
    <t>1986/87</t>
  </si>
  <si>
    <t>1987/88</t>
  </si>
  <si>
    <t>1988/89</t>
  </si>
  <si>
    <t>1989/90</t>
  </si>
  <si>
    <t>1990/91</t>
  </si>
  <si>
    <t>1991/92</t>
  </si>
  <si>
    <t xml:space="preserve">         Prior to 1982/83: 216 tons and more</t>
  </si>
  <si>
    <t xml:space="preserve">         Prior to 1979/80: 380 tons and more</t>
  </si>
  <si>
    <t xml:space="preserve">         Prior to 1971/72: 453 tons and more</t>
  </si>
  <si>
    <t>Prunes, cherries and quinces: production and gross value</t>
  </si>
  <si>
    <t xml:space="preserve">Figs: production, sales on markets, exports, purchases for processing, prices realised, gross </t>
  </si>
  <si>
    <t>Strawberries and other berries: production, gross value, sales on markets and purchases for</t>
  </si>
  <si>
    <t>Watermelons, melons and other summer fruit: production, gross value, sales on markets</t>
  </si>
  <si>
    <t>Dried fruit: production</t>
  </si>
  <si>
    <t>Wine: production and average prices</t>
  </si>
  <si>
    <t>Avocados and bananas: production, gross value, sales on markets and exports</t>
  </si>
  <si>
    <t>Granadillas and litchis: production, gross value, sales on markets and purchases for processing</t>
  </si>
  <si>
    <t>Guavas and loquats: production, gross value, sales on markets and purchases for processing</t>
  </si>
  <si>
    <t>Pineapples: production, gross value, sales on markets, purchases for processing and exports</t>
  </si>
  <si>
    <t>Oranges: production, gross value, sales on markets, exports and purchases for processing</t>
  </si>
  <si>
    <t>Lemons: production, gross value, sales on markets, exports and purchases for processing</t>
  </si>
  <si>
    <t>Grapefruit: production, gross value, sales on markets, exports and purchases for processing</t>
  </si>
  <si>
    <t>Naartjes: production, gross value, sales on markets and exports</t>
  </si>
  <si>
    <t>Cattle: composition of the herd in RSA</t>
  </si>
  <si>
    <t>Sheep and goat numbers: breed composition RSA</t>
  </si>
  <si>
    <t>Sheep, lambs and goats: slaughterings at abattoirs, auction prices on the hook, production and</t>
  </si>
  <si>
    <t>Indices of the volume of agricultural production (calendar years)</t>
  </si>
  <si>
    <t>gross value and total value of production</t>
  </si>
  <si>
    <t xml:space="preserve">Apples: production, sales on markets, exports, purchases for processing, prices realised, </t>
  </si>
  <si>
    <t>From 1975/76 to 1995/96, SA Wool Board</t>
  </si>
  <si>
    <t>Table 65 – Wool sales at auctions and mohair production</t>
  </si>
  <si>
    <t xml:space="preserve">Apricots: production, sales on markets, exports, purchases for processing, prices realised, </t>
  </si>
  <si>
    <t xml:space="preserve">Grapes: production, sales on markets, exports, purchases for processing, prices realised, </t>
  </si>
  <si>
    <t xml:space="preserve">Pears: production, sales on markets, exports, purchases for processing, prices realised, </t>
  </si>
  <si>
    <t xml:space="preserve">Peaches: production, sales on markets, exports, purchases for processing, prices realised, </t>
  </si>
  <si>
    <t>grossvalue and total value of production</t>
  </si>
  <si>
    <t xml:space="preserve">Plums: production, sales on markets, exports, purchases for processing, prices realised, </t>
  </si>
  <si>
    <t>and eggs</t>
  </si>
  <si>
    <t>Meat and eggs: production of white meat and eggs, and consumption of white and red meat</t>
  </si>
  <si>
    <t>2007/08</t>
  </si>
  <si>
    <t>Average price of important vegetables sold on the major fresh produce markets</t>
  </si>
  <si>
    <t>Cattle numbers, numbers slaughtered and average price of beef</t>
  </si>
  <si>
    <t>Pig numbers, number slaughtered and average price, production and consumption of pork</t>
  </si>
  <si>
    <t>Production of sheep and goat skins and karakul pelts</t>
  </si>
  <si>
    <t>Livestock numbers and livestock losses – commercial producers</t>
  </si>
  <si>
    <t>Indices of producer prices of agricultural products</t>
  </si>
  <si>
    <t>Indices of producer prices of certain livestock products</t>
  </si>
  <si>
    <t>Indices of producer prices of animal products</t>
  </si>
  <si>
    <t>Indices of producer prices of vegetables</t>
  </si>
  <si>
    <t>Indices of producer prices of horticultural products</t>
  </si>
  <si>
    <t>Indices of producer prices of field crops</t>
  </si>
  <si>
    <t>co-operatives and commercial banks</t>
  </si>
  <si>
    <t>Table 8 – Maize: deliveries, selling prices, consumption, exports and average export realisation</t>
  </si>
  <si>
    <t>Table 12 – Wheat: production per province</t>
  </si>
  <si>
    <t>Gross value of production</t>
  </si>
  <si>
    <t>Compiled by</t>
  </si>
  <si>
    <t>PRETORIA 0001</t>
  </si>
  <si>
    <t>Published in the Republic of South Africa by</t>
  </si>
  <si>
    <t>Hard copy obtainable from</t>
  </si>
  <si>
    <t>This publication or any part thereof may be reproduced or used, provided that the Directorate Agricultural Statistics is acknowledged as the source of the basic data wherever you process, apply, utilise, publish or distribute the data; and also that you specify that the relevant application and analyses (where applicable) result from your own processing of the data.</t>
  </si>
  <si>
    <t>Livestock (continued)</t>
  </si>
  <si>
    <t>Table 13 – Grain sorghum: area planted, production,  producer prices, producer price index and gross value</t>
  </si>
  <si>
    <t>Table 10 – Wheat: area planted, production, producer prices, producer price index and gross value</t>
  </si>
  <si>
    <t>Table 7 – Maize: area planted, production, producer prices, producer price index and gross value</t>
  </si>
  <si>
    <t xml:space="preserve">Table 15 – Groundnuts: area planted, production, producer prices, producer price index and gross value </t>
  </si>
  <si>
    <t>Table 16 – Groundnuts: sales by producers, local sales and exports</t>
  </si>
  <si>
    <t>Table 17 – Sunflower seed: area planted, production, producer prices, producer price index and gross value</t>
  </si>
  <si>
    <t>Table 18 - Sunflower seed: sales by producers, local sales and exports</t>
  </si>
  <si>
    <t>Table 14 – Grain sorghum: deliveries, consumption, exports and average export realisation</t>
  </si>
  <si>
    <t>SA pro-cessed for human purposes</t>
  </si>
  <si>
    <t>Edible groundnuts</t>
  </si>
  <si>
    <t>Table 22 – Barley: area planted, production, producer prices and price index, gross value, deliveries and quantity processed</t>
  </si>
  <si>
    <t>Table 24 – Dry beans: area planted, production and producer prices</t>
  </si>
  <si>
    <t>Table 25 – Dry beans: gross value, price index, marketing, consumption, imports and exports</t>
  </si>
  <si>
    <t>Table 27 – Sugar cane: area planted, production, producer prices, producer price index and gross value, and production and exports of sugar</t>
  </si>
  <si>
    <t>and production and exports of sugar</t>
  </si>
  <si>
    <t>Table 29 – Cotton: area planted, production, producer price, price index and gross value</t>
  </si>
  <si>
    <t>Table 30 – Wattle bark: production, producer prices, gross value and exports</t>
  </si>
  <si>
    <t>Gross value of seed</t>
  </si>
  <si>
    <t>Gross value of hay</t>
  </si>
  <si>
    <t>Producer price of hay</t>
  </si>
  <si>
    <t xml:space="preserve"> 2007/08</t>
  </si>
  <si>
    <t xml:space="preserve">Table 31 – Lucerne and other hay: area planted to lucerne; producer price of lucerne hay; and production and gross values of hay and lucerne seed  </t>
  </si>
  <si>
    <t xml:space="preserve">and gross values of hay and lucerne seed  </t>
  </si>
  <si>
    <t>Table 32 – Tobacco: area planted to and production of leaf tobacco</t>
  </si>
  <si>
    <t>Table 33 – Tobacco: production, average producer price, gross value, price index and selling prices</t>
  </si>
  <si>
    <t>Table 34 – Apples: production, sales on markets, exports, purchases for processing, prices realised, gross values and total value of production</t>
  </si>
  <si>
    <t>Table 35 – Apricots: production, sales on markets, exports, purchases for processing, prices realised, gross value and total value of production</t>
  </si>
  <si>
    <t>Table 36 – Grapes: production, sales on markets, exports, purchases for processing, prices realised, gross values and total value of production</t>
  </si>
  <si>
    <t>2007:</t>
  </si>
  <si>
    <t>Employment in agriculture, hunting, forestry and fishing, and total employment</t>
  </si>
  <si>
    <t>Nature conservation</t>
  </si>
  <si>
    <t>Table 19 – Soya beans: area planted, production, producer prices, producer price index and gross value</t>
  </si>
  <si>
    <t>Table 20 – Soya beans: deliveries by producers, processing and exports</t>
  </si>
  <si>
    <t>Table 23 – Canola: area planted, production, producer prices and price index, gross value, deliveries and quantity processed</t>
  </si>
  <si>
    <t>Canola: area planted, production, producer prices and price index, gross value, deliveries and quantity processed</t>
  </si>
  <si>
    <t>Canola</t>
  </si>
  <si>
    <t>Table 101 – Weighted annual interest rates and interest rate index with respect to the Land Bank, co-operatives and commercial banks</t>
  </si>
  <si>
    <t>Table 102 – Private consumption expenditure on food</t>
  </si>
  <si>
    <t>Sep. '10</t>
  </si>
  <si>
    <t>Sep. '11</t>
  </si>
  <si>
    <t>Tractors</t>
  </si>
  <si>
    <t>Trucks</t>
  </si>
  <si>
    <t>DEPARTMENT OF AGRICULTURE, FORESTRY AND FISHERIES</t>
  </si>
  <si>
    <t>Directorate Statistics and Economic Analysis</t>
  </si>
  <si>
    <t>Private Bag X246</t>
  </si>
  <si>
    <t>Resource Centre</t>
  </si>
  <si>
    <t>Private Bag X144</t>
  </si>
  <si>
    <t>kilogramme</t>
  </si>
  <si>
    <t>The data are also available on stiffy disk in "Microsoft Word" or "Microsoft Excel".</t>
  </si>
  <si>
    <t>RSA</t>
  </si>
  <si>
    <t>1 ton (t)</t>
  </si>
  <si>
    <t>To convert</t>
  </si>
  <si>
    <t xml:space="preserve">Number of farm employees and domestic workers on farms                                                                                         </t>
  </si>
  <si>
    <t>Mangoes and papayas: production, gross value, sales on markets</t>
  </si>
  <si>
    <t>Value of the Southern African Customs Union (SACU) exports of agricultural products</t>
  </si>
  <si>
    <t>Value of the Southern African Customs Union (SACU) exports of agricultural products by country</t>
  </si>
  <si>
    <t>Value of the Southern African Customs Union (SACU) imports of agricultural products</t>
  </si>
  <si>
    <t xml:space="preserve">Value of the Southern African Customs Union (SACU) imports of agricultural products by country </t>
  </si>
  <si>
    <t>All weights and measures are expressed in metric units. For your convenience, conversion factors are given on page iii.</t>
  </si>
  <si>
    <t>Table 4 – Number of farm employees and domestic workers on farms</t>
  </si>
  <si>
    <t>Hay produced</t>
  </si>
  <si>
    <t>Table 49 – Mangoes and papayas: production, gross value and sales on markets</t>
  </si>
  <si>
    <t>Papayas</t>
  </si>
  <si>
    <t>Table 52 – Lemons and limes: production, gross value, sales on markets, exports and purchases for processing</t>
  </si>
  <si>
    <t>Non-woolled sheep</t>
  </si>
  <si>
    <t>Other woolled sheep</t>
  </si>
  <si>
    <t>Green mealies and sweetcorn</t>
  </si>
  <si>
    <t>Feb. 2007</t>
  </si>
  <si>
    <t>Agricultural cooperatives</t>
  </si>
  <si>
    <t>Wool realisation values</t>
  </si>
  <si>
    <r>
      <t>Table 3 – Economically active population for 1985</t>
    </r>
    <r>
      <rPr>
        <vertAlign val="superscript"/>
        <sz val="8"/>
        <color indexed="8"/>
        <rFont val="Calibri"/>
        <family val="2"/>
      </rPr>
      <t>1</t>
    </r>
    <r>
      <rPr>
        <sz val="8"/>
        <color indexed="8"/>
        <rFont val="Arial"/>
        <family val="2"/>
      </rPr>
      <t>, 1991</t>
    </r>
    <r>
      <rPr>
        <vertAlign val="superscript"/>
        <sz val="8"/>
        <color indexed="8"/>
        <rFont val="Arial"/>
        <family val="2"/>
      </rPr>
      <t>1</t>
    </r>
    <r>
      <rPr>
        <sz val="8"/>
        <color indexed="8"/>
        <rFont val="Arial"/>
        <family val="2"/>
      </rPr>
      <t>, 1996</t>
    </r>
    <r>
      <rPr>
        <vertAlign val="superscript"/>
        <sz val="8"/>
        <color indexed="8"/>
        <rFont val="Calibri"/>
        <family val="2"/>
      </rPr>
      <t>2</t>
    </r>
    <r>
      <rPr>
        <vertAlign val="superscript"/>
        <sz val="9.9"/>
        <color indexed="8"/>
        <rFont val="Arial"/>
        <family val="2"/>
      </rPr>
      <t xml:space="preserve">, </t>
    </r>
    <r>
      <rPr>
        <vertAlign val="superscript"/>
        <sz val="8"/>
        <color indexed="8"/>
        <rFont val="Calibri"/>
        <family val="2"/>
      </rPr>
      <t>3</t>
    </r>
    <r>
      <rPr>
        <vertAlign val="superscript"/>
        <sz val="9.9"/>
        <color indexed="8"/>
        <rFont val="Arial"/>
        <family val="2"/>
      </rPr>
      <t xml:space="preserve">, </t>
    </r>
    <r>
      <rPr>
        <vertAlign val="superscript"/>
        <sz val="8"/>
        <color indexed="8"/>
        <rFont val="Calibri"/>
        <family val="2"/>
      </rPr>
      <t>4</t>
    </r>
    <r>
      <rPr>
        <sz val="8"/>
        <color indexed="8"/>
        <rFont val="Arial"/>
        <family val="2"/>
      </rPr>
      <t xml:space="preserve"> and 2001</t>
    </r>
    <r>
      <rPr>
        <vertAlign val="superscript"/>
        <sz val="8"/>
        <color indexed="8"/>
        <rFont val="Arial"/>
        <family val="2"/>
      </rPr>
      <t>2, 3, 4</t>
    </r>
  </si>
  <si>
    <t>Table 70 – Milk: utilisation of production</t>
  </si>
  <si>
    <t>2002:</t>
  </si>
  <si>
    <t>Sunflower seed oil</t>
  </si>
  <si>
    <t>Combined index</t>
  </si>
  <si>
    <t>Gem-squashes</t>
  </si>
  <si>
    <t>All farming requisites</t>
  </si>
  <si>
    <t>Food production</t>
  </si>
  <si>
    <t>Expenditure on intermediate goods and services</t>
  </si>
  <si>
    <t>Marketing year: Oct. to Sep.</t>
  </si>
  <si>
    <t>Marketing year: October to September</t>
  </si>
  <si>
    <t>Marketing year: Oct. to Sep.</t>
  </si>
  <si>
    <t>Marketing year: January to December</t>
  </si>
  <si>
    <t>Production year: May to April</t>
  </si>
  <si>
    <t>Production year: October to September</t>
  </si>
  <si>
    <t>Undenatured ethyl alcohol (beverages)</t>
  </si>
  <si>
    <t>Table 100 – Price indices of intermediate goods and services</t>
  </si>
  <si>
    <t>Table 2.1 – Mid-year population estimates by province</t>
  </si>
  <si>
    <t>Mid-year population estimates by province</t>
  </si>
  <si>
    <t>ABSTRACT</t>
  </si>
  <si>
    <t>OF</t>
  </si>
  <si>
    <t>Agricultural</t>
  </si>
  <si>
    <t>Statistics</t>
  </si>
  <si>
    <t>Total agriculture in SA</t>
  </si>
  <si>
    <t>Source: From 1990, Crop Estimates Committee</t>
  </si>
  <si>
    <t xml:space="preserve">Source: Statistics SA - Census of Agriculture 1993, 2002 and 2007, and agricultural survey 1996, </t>
  </si>
  <si>
    <t>Estimated total population</t>
  </si>
  <si>
    <t>Source: Statistics SA - Labour Force Surveys</t>
  </si>
  <si>
    <t>Source:  Development Bank of Southern Africa</t>
  </si>
  <si>
    <t xml:space="preserve">       From 1986/87 to 1996/97, price for grade M1 in bags, excluding price of bags</t>
  </si>
  <si>
    <r>
      <t>Area planted</t>
    </r>
    <r>
      <rPr>
        <vertAlign val="superscript"/>
        <sz val="8"/>
        <color indexed="8"/>
        <rFont val="Arial"/>
        <family val="2"/>
      </rPr>
      <t>1</t>
    </r>
  </si>
  <si>
    <r>
      <t>Table 9 – Maize: production per province</t>
    </r>
    <r>
      <rPr>
        <vertAlign val="superscript"/>
        <sz val="8"/>
        <color indexed="8"/>
        <rFont val="Arial"/>
        <family val="2"/>
      </rPr>
      <t>1</t>
    </r>
  </si>
  <si>
    <t xml:space="preserve">                 Wheat Board until 1997</t>
  </si>
  <si>
    <t>Table 11 – Wheat: deliveries, selling prices, consumption and exports</t>
  </si>
  <si>
    <t xml:space="preserve">      From 1992/93 to 1993/94, prices for grade SB</t>
  </si>
  <si>
    <t xml:space="preserve">      From 1991/92, bulk prices</t>
  </si>
  <si>
    <t xml:space="preserve">       Up to 1985/86, price for grade B1 in bags, excluding price of bags</t>
  </si>
  <si>
    <t>R/ton</t>
  </si>
  <si>
    <t>Table 26 – Cowpeas, dry peas and lentils: production and gross value</t>
  </si>
  <si>
    <r>
      <t>Producer price</t>
    </r>
    <r>
      <rPr>
        <vertAlign val="superscript"/>
        <sz val="8"/>
        <color indexed="8"/>
        <rFont val="Arial"/>
        <family val="2"/>
      </rPr>
      <t>1</t>
    </r>
  </si>
  <si>
    <r>
      <t>Price index</t>
    </r>
    <r>
      <rPr>
        <vertAlign val="superscript"/>
        <sz val="8"/>
        <color indexed="8"/>
        <rFont val="Arial"/>
        <family val="2"/>
      </rPr>
      <t>2</t>
    </r>
  </si>
  <si>
    <r>
      <t>Production of sugar</t>
    </r>
    <r>
      <rPr>
        <vertAlign val="superscript"/>
        <sz val="8"/>
        <color indexed="8"/>
        <rFont val="Arial"/>
        <family val="2"/>
      </rPr>
      <t>1</t>
    </r>
  </si>
  <si>
    <r>
      <t>Sugar exports</t>
    </r>
    <r>
      <rPr>
        <vertAlign val="superscript"/>
        <sz val="8"/>
        <color indexed="8"/>
        <rFont val="Arial"/>
        <family val="2"/>
      </rPr>
      <t>3</t>
    </r>
  </si>
  <si>
    <t>c/50 kg</t>
  </si>
  <si>
    <r>
      <rPr>
        <vertAlign val="superscript"/>
        <sz val="7"/>
        <color indexed="8"/>
        <rFont val="Arial"/>
        <family val="2"/>
      </rPr>
      <t>1</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</si>
  <si>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</si>
  <si>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Hectares for the RSA only</t>
    </r>
  </si>
  <si>
    <r>
      <rPr>
        <vertAlign val="superscript"/>
        <sz val="7"/>
        <color indexed="8"/>
        <rFont val="Arial"/>
        <family val="2"/>
      </rPr>
      <t>2</t>
    </r>
    <r>
      <rPr>
        <sz val="7"/>
        <color indexed="8"/>
        <rFont val="Times New Roman"/>
        <family val="1"/>
      </rPr>
      <t xml:space="preserve">   </t>
    </r>
    <r>
      <rPr>
        <sz val="7"/>
        <color indexed="8"/>
        <rFont val="Arial"/>
        <family val="2"/>
      </rPr>
      <t>Lint production by RSA ginners from RSA, Namibia, Zimbabwe and Botswana seed-cotton</t>
    </r>
  </si>
  <si>
    <r>
      <rPr>
        <vertAlign val="superscript"/>
        <sz val="7"/>
        <color indexed="8"/>
        <rFont val="Arial"/>
        <family val="2"/>
      </rPr>
      <t>3</t>
    </r>
    <r>
      <rPr>
        <sz val="7"/>
        <color indexed="8"/>
        <rFont val="Times New Roman"/>
        <family val="1"/>
      </rPr>
      <t xml:space="preserve">   </t>
    </r>
    <r>
      <rPr>
        <sz val="7"/>
        <color indexed="8"/>
        <rFont val="Arial"/>
        <family val="2"/>
      </rPr>
      <t>Index figures are for calendar years, e.g. marketing year 2005/06 = 2005</t>
    </r>
  </si>
  <si>
    <r>
      <rPr>
        <vertAlign val="superscript"/>
        <sz val="7"/>
        <color indexed="8"/>
        <rFont val="Arial"/>
        <family val="2"/>
      </rPr>
      <t>5</t>
    </r>
    <r>
      <rPr>
        <sz val="7"/>
        <color indexed="8"/>
        <rFont val="Times New Roman"/>
        <family val="1"/>
      </rPr>
      <t xml:space="preserve">   </t>
    </r>
    <r>
      <rPr>
        <sz val="7"/>
        <color indexed="8"/>
        <rFont val="Arial"/>
        <family val="2"/>
      </rPr>
      <t>Preliminary</t>
    </r>
  </si>
  <si>
    <r>
      <t>Production</t>
    </r>
    <r>
      <rPr>
        <vertAlign val="superscript"/>
        <sz val="8"/>
        <color indexed="8"/>
        <rFont val="Arial"/>
        <family val="2"/>
      </rPr>
      <t>1</t>
    </r>
  </si>
  <si>
    <r>
      <t>Producer price</t>
    </r>
    <r>
      <rPr>
        <vertAlign val="superscript"/>
        <sz val="8"/>
        <color indexed="8"/>
        <rFont val="Arial"/>
        <family val="2"/>
      </rPr>
      <t>2</t>
    </r>
  </si>
  <si>
    <r>
      <t>Exports</t>
    </r>
    <r>
      <rPr>
        <vertAlign val="superscript"/>
        <sz val="8"/>
        <color indexed="8"/>
        <rFont val="Arial"/>
        <family val="2"/>
      </rPr>
      <t>1</t>
    </r>
  </si>
  <si>
    <r>
      <t>Area under lucerne</t>
    </r>
    <r>
      <rPr>
        <vertAlign val="superscript"/>
        <sz val="8"/>
        <color indexed="8"/>
        <rFont val="Arial"/>
        <family val="2"/>
      </rPr>
      <t>1</t>
    </r>
  </si>
  <si>
    <r>
      <t>Production</t>
    </r>
    <r>
      <rPr>
        <vertAlign val="superscript"/>
        <sz val="8"/>
        <color indexed="8"/>
        <rFont val="Arial"/>
        <family val="2"/>
      </rPr>
      <t>2</t>
    </r>
  </si>
  <si>
    <r>
      <t>Light</t>
    </r>
    <r>
      <rPr>
        <vertAlign val="superscript"/>
        <sz val="8"/>
        <color indexed="8"/>
        <rFont val="Arial"/>
        <family val="2"/>
      </rPr>
      <t>3</t>
    </r>
  </si>
  <si>
    <r>
      <t>Dark</t>
    </r>
    <r>
      <rPr>
        <vertAlign val="superscript"/>
        <sz val="8"/>
        <color indexed="8"/>
        <rFont val="Arial"/>
        <family val="2"/>
      </rPr>
      <t>3</t>
    </r>
  </si>
  <si>
    <t>Production year:  August to July</t>
  </si>
  <si>
    <t>Average producer price</t>
  </si>
  <si>
    <r>
      <t>Price index</t>
    </r>
    <r>
      <rPr>
        <vertAlign val="superscript"/>
        <sz val="8"/>
        <color indexed="8"/>
        <rFont val="Arial"/>
        <family val="2"/>
      </rPr>
      <t>1</t>
    </r>
  </si>
  <si>
    <r>
      <t>Selling prices of leaf tobacco</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</si>
  <si>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</si>
  <si>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4</t>
    </r>
    <r>
      <rPr>
        <sz val="7"/>
        <color indexed="8"/>
        <rFont val="Arial"/>
        <family val="2"/>
      </rPr>
      <t xml:space="preserve">   Preliminary</t>
    </r>
  </si>
  <si>
    <t>Grapes, pressed</t>
  </si>
  <si>
    <t>Grapes, dried</t>
  </si>
  <si>
    <t>Year: October to September</t>
  </si>
  <si>
    <r>
      <rPr>
        <vertAlign val="superscript"/>
        <sz val="7"/>
        <color indexed="8"/>
        <rFont val="Arial"/>
        <family val="2"/>
      </rPr>
      <t>4</t>
    </r>
    <r>
      <rPr>
        <sz val="7"/>
        <color indexed="8"/>
        <rFont val="Times New Roman"/>
        <family val="1"/>
      </rPr>
      <t xml:space="preserve">   </t>
    </r>
    <r>
      <rPr>
        <sz val="7"/>
        <color indexed="8"/>
        <rFont val="Arial"/>
        <family val="2"/>
      </rPr>
      <t>Gross value of RSA-produced cotton only</t>
    </r>
  </si>
  <si>
    <r>
      <rPr>
        <vertAlign val="superscript"/>
        <sz val="7"/>
        <color indexed="8"/>
        <rFont val="Arial"/>
        <family val="2"/>
      </rPr>
      <t>2</t>
    </r>
    <r>
      <rPr>
        <sz val="7"/>
        <color indexed="8"/>
        <rFont val="Times New Roman"/>
        <family val="1"/>
      </rPr>
      <t xml:space="preserve">   </t>
    </r>
    <r>
      <rPr>
        <sz val="7"/>
        <color indexed="8"/>
        <rFont val="Arial"/>
        <family val="2"/>
      </rPr>
      <t>Source: Tobacco RSA and Tobacco Institute of South Africa</t>
    </r>
  </si>
  <si>
    <t>Pears, dried</t>
  </si>
  <si>
    <t>Pears, fresh</t>
  </si>
  <si>
    <t>Figs, dried</t>
  </si>
  <si>
    <t>Figs, fresh</t>
  </si>
  <si>
    <t>Peaches, dried</t>
  </si>
  <si>
    <t>Peaches, fresh</t>
  </si>
  <si>
    <t>Prunes, dried</t>
  </si>
  <si>
    <t>Prunes, fresh</t>
  </si>
  <si>
    <r>
      <t>Table 56 – Quantity of important vegetables sold on the major fresh produce markets</t>
    </r>
    <r>
      <rPr>
        <vertAlign val="superscript"/>
        <sz val="8"/>
        <color indexed="8"/>
        <rFont val="Arial"/>
        <family val="2"/>
      </rPr>
      <t>1</t>
    </r>
  </si>
  <si>
    <r>
      <t>Table 59 – Cattle: composition of the herd in the RSA</t>
    </r>
    <r>
      <rPr>
        <vertAlign val="superscript"/>
        <sz val="8"/>
        <color indexed="8"/>
        <rFont val="Arial"/>
        <family val="2"/>
      </rPr>
      <t>1</t>
    </r>
  </si>
  <si>
    <t>Table 61 – Production of cattle hides and calf skins</t>
  </si>
  <si>
    <t xml:space="preserve">     Up to 2003/04, average auction price of mutton on the hook at certain auction markets</t>
  </si>
  <si>
    <t>Table 66 – Value of wool sales at auctions and average auction prices</t>
  </si>
  <si>
    <t xml:space="preserve">Source: </t>
  </si>
  <si>
    <t>Numbers (1 000)</t>
  </si>
  <si>
    <t>Cattle (1 000)</t>
  </si>
  <si>
    <t>Cattle (percentage)</t>
  </si>
  <si>
    <t xml:space="preserve">     ostriches; 100 poultry</t>
  </si>
  <si>
    <t>Table 71 – Production of dairy products</t>
  </si>
  <si>
    <t>Year:   March to February</t>
  </si>
  <si>
    <t>All intermediate goods and services purchased</t>
  </si>
  <si>
    <r>
      <t>Table 76 – Annual gross domestic product by industry at current prices</t>
    </r>
    <r>
      <rPr>
        <vertAlign val="superscript"/>
        <sz val="8"/>
        <color indexed="8"/>
        <rFont val="Arial"/>
        <family val="2"/>
      </rPr>
      <t>1</t>
    </r>
  </si>
  <si>
    <t xml:space="preserve">        business services, community, social and personal services</t>
  </si>
  <si>
    <r>
      <t>Table 77 – Percentage contribution to the annual gross domestic product by industry at current prices</t>
    </r>
    <r>
      <rPr>
        <vertAlign val="superscript"/>
        <sz val="7"/>
        <color indexed="8"/>
        <rFont val="Arial"/>
        <family val="2"/>
      </rPr>
      <t>1</t>
    </r>
  </si>
  <si>
    <t xml:space="preserve">      trust companies; non-monetary banks and trust assets; and participation mortgage bond holders</t>
  </si>
  <si>
    <t>Table 85 - Value of the Southern African Customs Union (SACU) exports of agricultural products</t>
  </si>
  <si>
    <t>Citrus fruit, fresh or dried</t>
  </si>
  <si>
    <t>Grapes, fresh or dried</t>
  </si>
  <si>
    <t>Apples, pears and quinces, fresh or dried</t>
  </si>
  <si>
    <t>Apricots, cherries, peaches, plums and sloes, fresh or dried</t>
  </si>
  <si>
    <t>Table 86 - Value of the Southern African Customs Union (SACU) exports of agricultural products by country of destination</t>
  </si>
  <si>
    <t>Table 87 - Value of the Southern African Customs Union (SACU) imports of agricultural products</t>
  </si>
  <si>
    <t>Hides and skins (bovine)</t>
  </si>
  <si>
    <t>Table 88 - Value of the Southern African Customs Union (SACU) imports of agricultural products by country of origin</t>
  </si>
  <si>
    <t>Table 89 – Indices of the volume of agricultural production (split year)</t>
  </si>
  <si>
    <t>Weights:</t>
  </si>
  <si>
    <t>Non-food production</t>
  </si>
  <si>
    <t xml:space="preserve">      Soya beans included from 1975</t>
  </si>
  <si>
    <r>
      <t>Table 99 – Price indices of machinery, trucks and implements</t>
    </r>
    <r>
      <rPr>
        <vertAlign val="superscript"/>
        <sz val="8"/>
        <color indexed="8"/>
        <rFont val="Arial"/>
        <family val="2"/>
      </rPr>
      <t>1</t>
    </r>
  </si>
  <si>
    <t xml:space="preserve">       combines, mowers, balers, hammermills, pesticide control equipment, milk machine systems</t>
  </si>
  <si>
    <t xml:space="preserve">       and wheat planters, fertiliser spreaders, maize and wheat combines, mass trailers, feed</t>
  </si>
  <si>
    <t xml:space="preserve">       movable equipment, accessories</t>
  </si>
  <si>
    <t xml:space="preserve">       2:3:2 (22), 2:3:4 (30), 3:1:0 (30), 1:0:1 (45), 2:3:4 (33), 2:1:0 (30) and 8,3N, superphosphate 16 + 1%Zn, mono ammonium </t>
  </si>
  <si>
    <t xml:space="preserve">       phosphate 0,75%Zn, potassium chloride 50%, potassium sulphate 40%, potassium nitrate, mixtures: 3:2:0 (25), 3:2:1</t>
  </si>
  <si>
    <t xml:space="preserve">        Multispec, Pulpy kidney alum, Bluetongue, Blanthrax, Multivax, “Lamsiekte”, Bovishield, Curamycin, Terramycin  LA, Maxisulf, </t>
  </si>
  <si>
    <t xml:space="preserve">        Coopermycin, Obermycin LA, Hitet, Chlorpyrifos, Endosulfan, Temik, Gaucho, Gusathion, Desis, Atrazine, Folicure, Ridomil </t>
  </si>
  <si>
    <t xml:space="preserve">        MZ, Roundup, Glean, Wenner, Gramoxone, Buctril, Velpar, Puma Super, Benlate, Sancozeb, Bravo, Wenner, Gramoxone,</t>
  </si>
  <si>
    <t xml:space="preserve">        Buctril, Score, Vitavax, Pro-Jibb, Ethapon, Dormex, Dnoc, Agral, Nemesis, TobagoRoundup, Glean, Agral, Nemesis, Tobago</t>
  </si>
  <si>
    <t xml:space="preserve">        Velpar, Puma Super, Benlate, Sancozeb, Bravo, Folicure, Ridomil MZ, Score, Vitavax, Pro-Jibb, Ethapon, Dormex, Dnoc, </t>
  </si>
  <si>
    <t xml:space="preserve">     Split year: July to June</t>
  </si>
  <si>
    <r>
      <t>Table 1 – Population of South Africa by population group</t>
    </r>
    <r>
      <rPr>
        <vertAlign val="superscript"/>
        <sz val="8"/>
        <color indexed="8"/>
        <rFont val="Arial"/>
        <family val="2"/>
      </rPr>
      <t>1</t>
    </r>
  </si>
  <si>
    <t xml:space="preserve">    from 1978, Venda as from 1980 and Ciskei as from 1982 and has again been included as from 1991</t>
  </si>
  <si>
    <r>
      <t>Table 5 – Land utilisation in South Africa, 1991</t>
    </r>
    <r>
      <rPr>
        <vertAlign val="superscript"/>
        <sz val="8"/>
        <rFont val="Arial"/>
        <family val="2"/>
      </rPr>
      <t>1</t>
    </r>
  </si>
  <si>
    <r>
      <t>Table 6 – Number of farming units and land utilisation by dominant branches of agriculture</t>
    </r>
    <r>
      <rPr>
        <vertAlign val="superscript"/>
        <sz val="8"/>
        <color indexed="8"/>
        <rFont val="Arial"/>
        <family val="2"/>
      </rPr>
      <t xml:space="preserve">1 </t>
    </r>
    <r>
      <rPr>
        <sz val="8"/>
        <color indexed="8"/>
        <rFont val="Arial"/>
        <family val="2"/>
      </rPr>
      <t>per province in the RSA</t>
    </r>
    <r>
      <rPr>
        <vertAlign val="superscript"/>
        <sz val="8"/>
        <color indexed="8"/>
        <rFont val="Arial"/>
        <family val="2"/>
      </rPr>
      <t>2</t>
    </r>
  </si>
  <si>
    <t xml:space="preserve">     Greasy basis</t>
  </si>
  <si>
    <r>
      <rPr>
        <vertAlign val="superscript"/>
        <sz val="7"/>
        <color indexed="8"/>
        <rFont val="Arial"/>
        <family val="2"/>
      </rPr>
      <t>1</t>
    </r>
    <r>
      <rPr>
        <sz val="7"/>
        <color indexed="8"/>
        <rFont val="Times New Roman"/>
        <family val="1"/>
      </rPr>
      <t xml:space="preserve">   </t>
    </r>
    <r>
      <rPr>
        <sz val="7"/>
        <color indexed="8"/>
        <rFont val="Arial"/>
        <family val="2"/>
      </rPr>
      <t>Source: Tobacco RSA and Tobacco Institute of Southern Africa</t>
    </r>
  </si>
  <si>
    <t xml:space="preserve">Area </t>
  </si>
  <si>
    <t xml:space="preserve">Cattle numbers </t>
  </si>
  <si>
    <t>(31 August)</t>
  </si>
  <si>
    <t>Production season:</t>
  </si>
  <si>
    <t xml:space="preserve">July to June          </t>
  </si>
  <si>
    <t xml:space="preserve">Production season:     </t>
  </si>
  <si>
    <t xml:space="preserve">July to June              </t>
  </si>
  <si>
    <t>Apricots, dried</t>
  </si>
  <si>
    <t>Apricots, fresh</t>
  </si>
  <si>
    <t>Indian/Asian</t>
  </si>
  <si>
    <r>
      <rPr>
        <vertAlign val="superscript"/>
        <sz val="7"/>
        <color indexed="8"/>
        <rFont val="Arial"/>
        <family val="2"/>
      </rPr>
      <t>1</t>
    </r>
    <r>
      <rPr>
        <sz val="7"/>
        <color indexed="8"/>
        <rFont val="Times New Roman"/>
        <family val="1"/>
      </rPr>
      <t>  </t>
    </r>
    <r>
      <rPr>
        <sz val="7"/>
        <color indexed="8"/>
        <rFont val="Arial"/>
        <family val="2"/>
      </rPr>
      <t xml:space="preserve">The </t>
    </r>
    <r>
      <rPr>
        <i/>
        <sz val="7"/>
        <color indexed="8"/>
        <rFont val="Arial"/>
        <family val="2"/>
      </rPr>
      <t>de facto</t>
    </r>
    <r>
      <rPr>
        <sz val="7"/>
        <color indexed="8"/>
        <rFont val="Arial"/>
        <family val="2"/>
      </rPr>
      <t xml:space="preserve"> population of former Transkei has been excluded as from 1977, Bophuthatswana as</t>
    </r>
  </si>
  <si>
    <r>
      <rPr>
        <vertAlign val="superscript"/>
        <sz val="7"/>
        <color indexed="8"/>
        <rFont val="Arial"/>
        <family val="2"/>
      </rPr>
      <t>2</t>
    </r>
    <r>
      <rPr>
        <sz val="7"/>
        <color indexed="8"/>
        <rFont val="Times New Roman"/>
        <family val="1"/>
      </rPr>
      <t xml:space="preserve">  </t>
    </r>
    <r>
      <rPr>
        <sz val="7"/>
        <color indexed="8"/>
        <rFont val="Arial"/>
        <family val="2"/>
      </rPr>
      <t>Without taking into account additional deaths as a result of HIV/AIDS</t>
    </r>
  </si>
  <si>
    <r>
      <t>Economic Sector</t>
    </r>
    <r>
      <rPr>
        <vertAlign val="superscript"/>
        <sz val="8"/>
        <color indexed="8"/>
        <rFont val="Arial"/>
        <family val="2"/>
      </rPr>
      <t>5</t>
    </r>
  </si>
  <si>
    <r>
      <rPr>
        <vertAlign val="superscript"/>
        <sz val="7"/>
        <color indexed="8"/>
        <rFont val="Arial"/>
        <family val="2"/>
      </rPr>
      <t>1</t>
    </r>
    <r>
      <rPr>
        <sz val="7"/>
        <color indexed="8"/>
        <rFont val="Arial"/>
        <family val="2"/>
      </rPr>
      <t xml:space="preserve">   1985 and 1991 figures exclude Transkei, Bophuthatswana, Venda and Ciskei</t>
    </r>
  </si>
  <si>
    <r>
      <rPr>
        <vertAlign val="superscript"/>
        <sz val="7"/>
        <color indexed="8"/>
        <rFont val="Arial"/>
        <family val="2"/>
      </rPr>
      <t>2</t>
    </r>
    <r>
      <rPr>
        <sz val="7"/>
        <color indexed="8"/>
        <rFont val="Arial"/>
        <family val="2"/>
      </rPr>
      <t xml:space="preserve">   1996 and 2001 include the former TBVC states</t>
    </r>
  </si>
  <si>
    <r>
      <rPr>
        <vertAlign val="superscript"/>
        <sz val="7"/>
        <color indexed="8"/>
        <rFont val="Arial"/>
        <family val="2"/>
      </rPr>
      <t>3</t>
    </r>
    <r>
      <rPr>
        <sz val="7"/>
        <color indexed="8"/>
        <rFont val="Times New Roman"/>
        <family val="1"/>
      </rPr>
      <t xml:space="preserve">    </t>
    </r>
    <r>
      <rPr>
        <sz val="7"/>
        <color indexed="8"/>
        <rFont val="Arial"/>
        <family val="2"/>
      </rPr>
      <t>Except for the total population, the 1996 and 2001 figures apply to the age group 15 to 65 only</t>
    </r>
  </si>
  <si>
    <r>
      <rPr>
        <vertAlign val="superscript"/>
        <sz val="7"/>
        <color indexed="8"/>
        <rFont val="Arial"/>
        <family val="2"/>
      </rPr>
      <t>4</t>
    </r>
    <r>
      <rPr>
        <sz val="7"/>
        <color indexed="8"/>
        <rFont val="Arial"/>
        <family val="2"/>
      </rPr>
      <t xml:space="preserve">   1996 amd 2001figures per economic sector exclude the unemployed</t>
    </r>
  </si>
  <si>
    <r>
      <rPr>
        <vertAlign val="superscript"/>
        <sz val="7"/>
        <color indexed="8"/>
        <rFont val="Arial"/>
        <family val="2"/>
      </rPr>
      <t>5</t>
    </r>
    <r>
      <rPr>
        <sz val="7"/>
        <color indexed="8"/>
        <rFont val="Arial"/>
        <family val="2"/>
      </rPr>
      <t xml:space="preserve">   The figures per economic sector for 1996 and 2001 are for employed people</t>
    </r>
  </si>
  <si>
    <r>
      <rPr>
        <vertAlign val="superscript"/>
        <sz val="7"/>
        <color indexed="8"/>
        <rFont val="Arial"/>
        <family val="2"/>
      </rPr>
      <t>6</t>
    </r>
    <r>
      <rPr>
        <sz val="7"/>
        <color indexed="8"/>
        <rFont val="Arial"/>
        <family val="2"/>
      </rPr>
      <t xml:space="preserve">   Up to 1991, included in "Community, social and personal services"</t>
    </r>
  </si>
  <si>
    <r>
      <rPr>
        <vertAlign val="superscript"/>
        <sz val="7"/>
        <rFont val="Arial"/>
        <family val="2"/>
      </rPr>
      <t>1</t>
    </r>
    <r>
      <rPr>
        <sz val="7"/>
        <rFont val="Arial"/>
        <family val="2"/>
      </rPr>
      <t xml:space="preserve">   Skilled labour figures are included in the number of workers in agriculture, hunting, forestry and fishing</t>
    </r>
  </si>
  <si>
    <r>
      <rPr>
        <vertAlign val="superscript"/>
        <sz val="7"/>
        <rFont val="Arial"/>
        <family val="2"/>
      </rPr>
      <t>2</t>
    </r>
    <r>
      <rPr>
        <sz val="7"/>
        <rFont val="Arial"/>
        <family val="2"/>
      </rPr>
      <t xml:space="preserve">   Total employment refers to all employment in all sectors</t>
    </r>
  </si>
  <si>
    <r>
      <t>Skilled agriculture</t>
    </r>
    <r>
      <rPr>
        <vertAlign val="superscript"/>
        <sz val="8"/>
        <rFont val="Arial"/>
        <family val="2"/>
      </rPr>
      <t>1</t>
    </r>
  </si>
  <si>
    <r>
      <t>Total employment</t>
    </r>
    <r>
      <rPr>
        <vertAlign val="superscript"/>
        <sz val="8"/>
        <rFont val="Arial"/>
        <family val="2"/>
      </rPr>
      <t>2</t>
    </r>
  </si>
  <si>
    <r>
      <t>Total area</t>
    </r>
    <r>
      <rPr>
        <vertAlign val="superscript"/>
        <sz val="8"/>
        <rFont val="Arial"/>
        <family val="2"/>
      </rPr>
      <t>2</t>
    </r>
  </si>
  <si>
    <r>
      <t>Farmland</t>
    </r>
    <r>
      <rPr>
        <vertAlign val="superscript"/>
        <sz val="8"/>
        <rFont val="Arial"/>
        <family val="2"/>
      </rPr>
      <t>3</t>
    </r>
  </si>
  <si>
    <r>
      <t>Other</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</si>
  <si>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Farmland plus nature conservation land plus forestry land plus other</t>
    </r>
  </si>
  <si>
    <r>
      <rPr>
        <vertAlign val="superscript"/>
        <sz val="7"/>
        <color indexed="8"/>
        <rFont val="Arial"/>
        <family val="2"/>
      </rPr>
      <t>2</t>
    </r>
    <r>
      <rPr>
        <sz val="7"/>
        <color indexed="8"/>
        <rFont val="Times New Roman"/>
        <family val="1"/>
      </rPr>
      <t xml:space="preserve">       </t>
    </r>
    <r>
      <rPr>
        <sz val="7"/>
        <color indexed="8"/>
        <rFont val="Arial"/>
        <family val="2"/>
      </rPr>
      <t>Potential arable land plus grazing land</t>
    </r>
  </si>
  <si>
    <r>
      <rPr>
        <vertAlign val="superscript"/>
        <sz val="7"/>
        <color indexed="8"/>
        <rFont val="Arial"/>
        <family val="2"/>
      </rPr>
      <t>3</t>
    </r>
    <r>
      <rPr>
        <sz val="7"/>
        <color indexed="8"/>
        <rFont val="Times New Roman"/>
        <family val="1"/>
      </rPr>
      <t xml:space="preserve">       </t>
    </r>
    <r>
      <rPr>
        <sz val="7"/>
        <color indexed="8"/>
        <rFont val="Arial"/>
        <family val="2"/>
      </rPr>
      <t>Land-use other than agriculture, nature conservation and forestry</t>
    </r>
  </si>
  <si>
    <r>
      <t>Land-use patterns</t>
    </r>
    <r>
      <rPr>
        <vertAlign val="superscript"/>
        <sz val="8"/>
        <color indexed="8"/>
        <rFont val="Arial"/>
        <family val="2"/>
      </rPr>
      <t>1</t>
    </r>
  </si>
  <si>
    <r>
      <t>Small-scale farmers in former homelands</t>
    </r>
    <r>
      <rPr>
        <b/>
        <vertAlign val="superscript"/>
        <sz val="8"/>
        <color indexed="8"/>
        <rFont val="Arial"/>
        <family val="2"/>
      </rPr>
      <t xml:space="preserve">3 </t>
    </r>
    <r>
      <rPr>
        <b/>
        <sz val="8"/>
        <color indexed="8"/>
        <rFont val="Arial"/>
        <family val="2"/>
      </rPr>
      <t xml:space="preserve"> </t>
    </r>
  </si>
  <si>
    <r>
      <t>Irrigation</t>
    </r>
    <r>
      <rPr>
        <b/>
        <vertAlign val="superscript"/>
        <sz val="8"/>
        <color indexed="8"/>
        <rFont val="Arial"/>
        <family val="2"/>
      </rPr>
      <t>3</t>
    </r>
    <r>
      <rPr>
        <sz val="8"/>
        <color indexed="8"/>
        <rFont val="Arial"/>
        <family val="2"/>
      </rPr>
      <t xml:space="preserve"> – hectares </t>
    </r>
  </si>
  <si>
    <r>
      <t>Selling prices</t>
    </r>
    <r>
      <rPr>
        <vertAlign val="superscript"/>
        <sz val="8"/>
        <color indexed="8"/>
        <rFont val="Arial"/>
        <family val="2"/>
      </rPr>
      <t>1</t>
    </r>
  </si>
  <si>
    <r>
      <t>Commercial consumption</t>
    </r>
    <r>
      <rPr>
        <vertAlign val="superscript"/>
        <sz val="8"/>
        <color indexed="8"/>
        <rFont val="Arial"/>
        <family val="2"/>
      </rPr>
      <t>2</t>
    </r>
  </si>
  <si>
    <r>
      <t>Quantity</t>
    </r>
    <r>
      <rPr>
        <vertAlign val="superscript"/>
        <sz val="8"/>
        <color indexed="8"/>
        <rFont val="Arial"/>
        <family val="2"/>
      </rPr>
      <t>3</t>
    </r>
  </si>
  <si>
    <r>
      <t xml:space="preserve">        </t>
    </r>
    <r>
      <rPr>
        <u/>
        <sz val="7"/>
        <color indexed="8"/>
        <rFont val="Arial"/>
        <family val="2"/>
      </rPr>
      <t xml:space="preserve"> Large quantities</t>
    </r>
    <r>
      <rPr>
        <sz val="7"/>
        <color indexed="8"/>
        <rFont val="Arial"/>
        <family val="2"/>
      </rPr>
      <t>: 190 tons and more</t>
    </r>
  </si>
  <si>
    <r>
      <t>Production</t>
    </r>
    <r>
      <rPr>
        <vertAlign val="superscript"/>
        <sz val="8"/>
        <color indexed="8"/>
        <rFont val="Arial"/>
        <family val="2"/>
      </rPr>
      <t>2, 3</t>
    </r>
  </si>
  <si>
    <r>
      <t>Total produc-tion</t>
    </r>
    <r>
      <rPr>
        <vertAlign val="superscript"/>
        <sz val="8"/>
        <color indexed="8"/>
        <rFont val="Arial"/>
        <family val="2"/>
      </rPr>
      <t>2</t>
    </r>
  </si>
  <si>
    <r>
      <t>Gross value of production</t>
    </r>
    <r>
      <rPr>
        <vertAlign val="superscript"/>
        <sz val="8"/>
        <color indexed="8"/>
        <rFont val="Arial"/>
        <family val="2"/>
      </rPr>
      <t>2</t>
    </r>
  </si>
  <si>
    <r>
      <t>Producer prices</t>
    </r>
    <r>
      <rPr>
        <vertAlign val="superscript"/>
        <sz val="8"/>
        <color indexed="8"/>
        <rFont val="Arial"/>
        <family val="2"/>
      </rPr>
      <t>3</t>
    </r>
  </si>
  <si>
    <r>
      <t>Price index</t>
    </r>
    <r>
      <rPr>
        <vertAlign val="superscript"/>
        <sz val="8"/>
        <color indexed="8"/>
        <rFont val="Arial"/>
        <family val="2"/>
      </rPr>
      <t>6</t>
    </r>
  </si>
  <si>
    <r>
      <t>BS1</t>
    </r>
    <r>
      <rPr>
        <vertAlign val="superscript"/>
        <sz val="8"/>
        <color indexed="8"/>
        <rFont val="Arial"/>
        <family val="2"/>
      </rPr>
      <t>4</t>
    </r>
  </si>
  <si>
    <r>
      <t>BL1</t>
    </r>
    <r>
      <rPr>
        <vertAlign val="superscript"/>
        <sz val="8"/>
        <color indexed="8"/>
        <rFont val="Arial"/>
        <family val="2"/>
      </rPr>
      <t>5</t>
    </r>
  </si>
  <si>
    <r>
      <t>BSS</t>
    </r>
    <r>
      <rPr>
        <vertAlign val="superscript"/>
        <sz val="8"/>
        <color indexed="8"/>
        <rFont val="Arial"/>
        <family val="2"/>
      </rPr>
      <t>2</t>
    </r>
  </si>
  <si>
    <r>
      <t>BS1</t>
    </r>
    <r>
      <rPr>
        <vertAlign val="superscript"/>
        <sz val="8"/>
        <color indexed="8"/>
        <rFont val="Arial"/>
        <family val="2"/>
      </rPr>
      <t>3</t>
    </r>
  </si>
  <si>
    <r>
      <t>BL1</t>
    </r>
    <r>
      <rPr>
        <vertAlign val="superscript"/>
        <sz val="8"/>
        <color indexed="8"/>
        <rFont val="Arial"/>
        <family val="2"/>
      </rPr>
      <t>4</t>
    </r>
  </si>
  <si>
    <r>
      <t>Total      production</t>
    </r>
    <r>
      <rPr>
        <vertAlign val="superscript"/>
        <sz val="8"/>
        <color indexed="8"/>
        <rFont val="Arial"/>
        <family val="2"/>
      </rPr>
      <t>2</t>
    </r>
  </si>
  <si>
    <r>
      <t>Net floor price GL1</t>
    </r>
    <r>
      <rPr>
        <vertAlign val="superscript"/>
        <sz val="8"/>
        <color indexed="8"/>
        <rFont val="Arial"/>
        <family val="2"/>
      </rPr>
      <t>3</t>
    </r>
  </si>
  <si>
    <r>
      <t>Average net producer price</t>
    </r>
    <r>
      <rPr>
        <vertAlign val="superscript"/>
        <sz val="8"/>
        <color indexed="8"/>
        <rFont val="Arial"/>
        <family val="2"/>
      </rPr>
      <t>4</t>
    </r>
  </si>
  <si>
    <r>
      <t>Price index</t>
    </r>
    <r>
      <rPr>
        <vertAlign val="superscript"/>
        <sz val="8"/>
        <color indexed="8"/>
        <rFont val="Arial"/>
        <family val="2"/>
      </rPr>
      <t>5</t>
    </r>
  </si>
  <si>
    <r>
      <t>1994</t>
    </r>
    <r>
      <rPr>
        <vertAlign val="superscript"/>
        <sz val="8"/>
        <color indexed="8"/>
        <rFont val="Arial"/>
        <family val="2"/>
      </rPr>
      <t>6</t>
    </r>
  </si>
  <si>
    <r>
      <t>1995</t>
    </r>
    <r>
      <rPr>
        <vertAlign val="superscript"/>
        <sz val="8"/>
        <color indexed="8"/>
        <rFont val="Arial"/>
        <family val="2"/>
      </rPr>
      <t>6</t>
    </r>
  </si>
  <si>
    <r>
      <t>1996</t>
    </r>
    <r>
      <rPr>
        <vertAlign val="superscript"/>
        <sz val="8"/>
        <color indexed="8"/>
        <rFont val="Arial"/>
        <family val="2"/>
      </rPr>
      <t>6</t>
    </r>
  </si>
  <si>
    <r>
      <t>1997</t>
    </r>
    <r>
      <rPr>
        <vertAlign val="superscript"/>
        <sz val="8"/>
        <color indexed="8"/>
        <rFont val="Arial"/>
        <family val="2"/>
      </rPr>
      <t>6</t>
    </r>
  </si>
  <si>
    <r>
      <rPr>
        <vertAlign val="superscript"/>
        <sz val="7"/>
        <color indexed="8"/>
        <rFont val="Arial"/>
        <family val="2"/>
      </rPr>
      <t>1</t>
    </r>
    <r>
      <rPr>
        <sz val="7"/>
        <color indexed="8"/>
        <rFont val="Arial"/>
        <family val="2"/>
      </rPr>
      <t>    Commercial</t>
    </r>
    <r>
      <rPr>
        <sz val="10"/>
        <rFont val="Arial"/>
        <family val="2"/>
      </rPr>
      <t/>
    </r>
  </si>
  <si>
    <r>
      <rPr>
        <vertAlign val="superscript"/>
        <sz val="7"/>
        <color indexed="8"/>
        <rFont val="Arial"/>
        <family val="2"/>
      </rPr>
      <t>2</t>
    </r>
    <r>
      <rPr>
        <sz val="7"/>
        <color indexed="8"/>
        <rFont val="Arial"/>
        <family val="2"/>
      </rPr>
      <t>    Former TBVC states and self-governing territories are included</t>
    </r>
    <r>
      <rPr>
        <sz val="10"/>
        <rFont val="Arial"/>
        <family val="2"/>
      </rPr>
      <t/>
    </r>
  </si>
  <si>
    <r>
      <rPr>
        <vertAlign val="superscript"/>
        <sz val="7"/>
        <color indexed="8"/>
        <rFont val="Arial"/>
        <family val="2"/>
      </rPr>
      <t>3</t>
    </r>
    <r>
      <rPr>
        <sz val="7"/>
        <color indexed="8"/>
        <rFont val="Times New Roman"/>
        <family val="1"/>
      </rPr>
      <t xml:space="preserve">    </t>
    </r>
    <r>
      <rPr>
        <sz val="7"/>
        <color indexed="8"/>
        <rFont val="Arial"/>
        <family val="2"/>
      </rPr>
      <t>Until 1980/81, grade KM1. Until 1986/87, grade GC1</t>
    </r>
  </si>
  <si>
    <r>
      <rPr>
        <vertAlign val="superscript"/>
        <sz val="7"/>
        <color indexed="8"/>
        <rFont val="Arial"/>
        <family val="2"/>
      </rPr>
      <t>4</t>
    </r>
    <r>
      <rPr>
        <sz val="7"/>
        <color indexed="8"/>
        <rFont val="Times New Roman"/>
        <family val="1"/>
      </rPr>
      <t xml:space="preserve">    </t>
    </r>
    <r>
      <rPr>
        <sz val="7"/>
        <color indexed="8"/>
        <rFont val="Arial"/>
        <family val="2"/>
      </rPr>
      <t>Including supplementary payment</t>
    </r>
  </si>
  <si>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</si>
  <si>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6</t>
    </r>
    <r>
      <rPr>
        <sz val="7"/>
        <color indexed="8"/>
        <rFont val="Times New Roman"/>
        <family val="1"/>
      </rPr>
      <t xml:space="preserve">    </t>
    </r>
    <r>
      <rPr>
        <sz val="7"/>
        <color indexed="8"/>
        <rFont val="Arial"/>
        <family val="2"/>
      </rPr>
      <t>Marketing system: Surplus removal system with voluntary pools from 1994 to 1997</t>
    </r>
  </si>
  <si>
    <r>
      <rPr>
        <vertAlign val="superscript"/>
        <sz val="7"/>
        <color indexed="8"/>
        <rFont val="Arial"/>
        <family val="2"/>
      </rPr>
      <t>7</t>
    </r>
    <r>
      <rPr>
        <sz val="7"/>
        <color indexed="8"/>
        <rFont val="Times New Roman"/>
        <family val="1"/>
      </rPr>
      <t xml:space="preserve">    </t>
    </r>
    <r>
      <rPr>
        <sz val="7"/>
        <color indexed="8"/>
        <rFont val="Arial"/>
        <family val="2"/>
      </rPr>
      <t>Preliminary</t>
    </r>
  </si>
  <si>
    <r>
      <rPr>
        <vertAlign val="superscript"/>
        <sz val="7"/>
        <color indexed="8"/>
        <rFont val="Arial"/>
        <family val="2"/>
      </rPr>
      <t>3</t>
    </r>
    <r>
      <rPr>
        <sz val="7"/>
        <color indexed="8"/>
        <rFont val="Times New Roman"/>
        <family val="1"/>
      </rPr>
      <t xml:space="preserve">      </t>
    </r>
    <r>
      <rPr>
        <sz val="7"/>
        <color indexed="8"/>
        <rFont val="Arial"/>
        <family val="2"/>
      </rPr>
      <t>Preliminary</t>
    </r>
  </si>
  <si>
    <r>
      <t>Producer deliveries</t>
    </r>
    <r>
      <rPr>
        <vertAlign val="superscript"/>
        <sz val="8"/>
        <color indexed="8"/>
        <rFont val="Arial"/>
        <family val="2"/>
      </rPr>
      <t>1</t>
    </r>
  </si>
  <si>
    <r>
      <t>SA pro-cessed for animal feed</t>
    </r>
    <r>
      <rPr>
        <vertAlign val="superscript"/>
        <sz val="8"/>
        <color indexed="8"/>
        <rFont val="Arial"/>
        <family val="2"/>
      </rPr>
      <t>2</t>
    </r>
  </si>
  <si>
    <r>
      <t>Total   production</t>
    </r>
    <r>
      <rPr>
        <vertAlign val="superscript"/>
        <sz val="8"/>
        <color indexed="8"/>
        <rFont val="Arial"/>
        <family val="2"/>
      </rPr>
      <t>2</t>
    </r>
  </si>
  <si>
    <r>
      <t>Advance price</t>
    </r>
    <r>
      <rPr>
        <vertAlign val="superscript"/>
        <sz val="8"/>
        <color indexed="8"/>
        <rFont val="Arial"/>
        <family val="2"/>
      </rPr>
      <t>3</t>
    </r>
  </si>
  <si>
    <r>
      <t>Net</t>
    </r>
    <r>
      <rPr>
        <vertAlign val="superscript"/>
        <sz val="8"/>
        <color indexed="8"/>
        <rFont val="Arial"/>
        <family val="2"/>
      </rPr>
      <t>4</t>
    </r>
  </si>
  <si>
    <r>
      <t>Seed and unshelled</t>
    </r>
    <r>
      <rPr>
        <vertAlign val="superscript"/>
        <sz val="8"/>
        <color indexed="8"/>
        <rFont val="Arial"/>
        <family val="2"/>
      </rPr>
      <t>1</t>
    </r>
  </si>
  <si>
    <r>
      <t>Total    production</t>
    </r>
    <r>
      <rPr>
        <vertAlign val="superscript"/>
        <sz val="8"/>
        <color indexed="8"/>
        <rFont val="Arial"/>
        <family val="2"/>
      </rPr>
      <t>2</t>
    </r>
  </si>
  <si>
    <r>
      <t>Advance price</t>
    </r>
    <r>
      <rPr>
        <vertAlign val="superscript"/>
        <sz val="8"/>
        <color indexed="8"/>
        <rFont val="Arial"/>
        <family val="2"/>
      </rPr>
      <t>4</t>
    </r>
  </si>
  <si>
    <r>
      <t>Net price</t>
    </r>
    <r>
      <rPr>
        <vertAlign val="superscript"/>
        <sz val="8"/>
        <color indexed="8"/>
        <rFont val="Arial"/>
        <family val="2"/>
      </rPr>
      <t>4</t>
    </r>
  </si>
  <si>
    <r>
      <t>Other</t>
    </r>
    <r>
      <rPr>
        <vertAlign val="superscript"/>
        <sz val="8"/>
        <color indexed="8"/>
        <rFont val="Arial"/>
        <family val="2"/>
      </rPr>
      <t>1</t>
    </r>
  </si>
  <si>
    <r>
      <t>Total pro-duction</t>
    </r>
    <r>
      <rPr>
        <vertAlign val="superscript"/>
        <sz val="8"/>
        <color indexed="8"/>
        <rFont val="Arial"/>
        <family val="2"/>
      </rPr>
      <t>2</t>
    </r>
  </si>
  <si>
    <r>
      <t>Price index</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</si>
  <si>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</si>
  <si>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</si>
  <si>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</si>
  <si>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 Index figures are for calendar years</t>
    </r>
  </si>
  <si>
    <r>
      <rPr>
        <vertAlign val="superscript"/>
        <sz val="7"/>
        <color indexed="8"/>
        <rFont val="Arial"/>
        <family val="2"/>
      </rPr>
      <t>5</t>
    </r>
    <r>
      <rPr>
        <sz val="7"/>
        <color indexed="8"/>
        <rFont val="Arial"/>
        <family val="2"/>
      </rPr>
      <t xml:space="preserve">   Preliminary</t>
    </r>
  </si>
  <si>
    <r>
      <t>Full-fat</t>
    </r>
    <r>
      <rPr>
        <vertAlign val="superscript"/>
        <sz val="8"/>
        <color indexed="8"/>
        <rFont val="Arial"/>
        <family val="2"/>
      </rPr>
      <t>1</t>
    </r>
  </si>
  <si>
    <r>
      <rPr>
        <vertAlign val="superscript"/>
        <sz val="7"/>
        <color indexed="8"/>
        <rFont val="Arial"/>
        <family val="2"/>
      </rPr>
      <t>1</t>
    </r>
    <r>
      <rPr>
        <sz val="7"/>
        <color indexed="8"/>
        <rFont val="Times New Roman"/>
        <family val="1"/>
      </rPr>
      <t>    </t>
    </r>
    <r>
      <rPr>
        <sz val="7"/>
        <color indexed="8"/>
        <rFont val="Arial"/>
        <family val="2"/>
      </rPr>
      <t>Full-fat not included prior to 1980/81</t>
    </r>
  </si>
  <si>
    <r>
      <rPr>
        <vertAlign val="superscript"/>
        <sz val="7"/>
        <color indexed="8"/>
        <rFont val="Arial"/>
        <family val="2"/>
      </rPr>
      <t>2</t>
    </r>
    <r>
      <rPr>
        <sz val="7"/>
        <color indexed="8"/>
        <rFont val="Times New Roman"/>
        <family val="1"/>
      </rPr>
      <t xml:space="preserve">    </t>
    </r>
    <r>
      <rPr>
        <sz val="7"/>
        <color indexed="8"/>
        <rFont val="Arial"/>
        <family val="2"/>
      </rPr>
      <t>Excluding sales by the private sector</t>
    </r>
  </si>
  <si>
    <r>
      <rPr>
        <vertAlign val="superscript"/>
        <sz val="7"/>
        <color indexed="8"/>
        <rFont val="Arial"/>
        <family val="2"/>
      </rPr>
      <t>3</t>
    </r>
    <r>
      <rPr>
        <sz val="7"/>
        <color indexed="8"/>
        <rFont val="Times New Roman"/>
        <family val="1"/>
      </rPr>
      <t xml:space="preserve">    </t>
    </r>
    <r>
      <rPr>
        <sz val="7"/>
        <color indexed="8"/>
        <rFont val="Arial"/>
        <family val="2"/>
      </rPr>
      <t xml:space="preserve">From 1995, full-fat soya is included in either human or feed consumption, based on the intended usage declared </t>
    </r>
  </si>
  <si>
    <r>
      <rPr>
        <vertAlign val="superscript"/>
        <sz val="7"/>
        <color indexed="8"/>
        <rFont val="Arial"/>
        <family val="2"/>
      </rPr>
      <t>4</t>
    </r>
    <r>
      <rPr>
        <sz val="7"/>
        <color indexed="8"/>
        <rFont val="Arial"/>
        <family val="2"/>
      </rPr>
      <t xml:space="preserve">    Preliminary</t>
    </r>
  </si>
  <si>
    <r>
      <t>Area   planted</t>
    </r>
    <r>
      <rPr>
        <vertAlign val="superscript"/>
        <sz val="8"/>
        <color indexed="8"/>
        <rFont val="Arial"/>
        <family val="2"/>
      </rPr>
      <t>1, 2</t>
    </r>
  </si>
  <si>
    <r>
      <t>Deliveries</t>
    </r>
    <r>
      <rPr>
        <vertAlign val="superscript"/>
        <sz val="8"/>
        <color indexed="8"/>
        <rFont val="Arial"/>
        <family val="2"/>
      </rPr>
      <t>5, 6</t>
    </r>
  </si>
  <si>
    <r>
      <t>Processed</t>
    </r>
    <r>
      <rPr>
        <vertAlign val="superscript"/>
        <sz val="8"/>
        <color indexed="8"/>
        <rFont val="Arial"/>
        <family val="2"/>
      </rPr>
      <t>6</t>
    </r>
  </si>
  <si>
    <r>
      <t>planted</t>
    </r>
    <r>
      <rPr>
        <vertAlign val="superscript"/>
        <sz val="8"/>
        <color indexed="8"/>
        <rFont val="Arial"/>
        <family val="2"/>
      </rPr>
      <t>1, 2</t>
    </r>
  </si>
  <si>
    <r>
      <t>Production per province</t>
    </r>
    <r>
      <rPr>
        <vertAlign val="superscript"/>
        <sz val="8"/>
        <color indexed="8"/>
        <rFont val="Arial"/>
        <family val="2"/>
      </rPr>
      <t>1</t>
    </r>
  </si>
  <si>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</si>
  <si>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Includes plantings for feed and marketing purposes</t>
    </r>
  </si>
  <si>
    <r>
      <rPr>
        <vertAlign val="superscript"/>
        <sz val="7"/>
        <color indexed="8"/>
        <rFont val="Arial"/>
        <family val="2"/>
      </rPr>
      <t>4</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</si>
  <si>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5</t>
    </r>
    <r>
      <rPr>
        <sz val="7"/>
        <color indexed="8"/>
        <rFont val="Times New Roman"/>
        <family val="1"/>
      </rPr>
      <t xml:space="preserve">    </t>
    </r>
    <r>
      <rPr>
        <sz val="7"/>
        <color indexed="8"/>
        <rFont val="Arial"/>
        <family val="2"/>
      </rPr>
      <t>Prior to 1999/2000, receipts by Wheat Board</t>
    </r>
  </si>
  <si>
    <r>
      <rPr>
        <vertAlign val="superscript"/>
        <sz val="7"/>
        <color indexed="8"/>
        <rFont val="Arial"/>
        <family val="2"/>
      </rPr>
      <t>6</t>
    </r>
    <r>
      <rPr>
        <sz val="7"/>
        <color indexed="8"/>
        <rFont val="Times New Roman"/>
        <family val="1"/>
      </rPr>
      <t xml:space="preserve">    </t>
    </r>
    <r>
      <rPr>
        <sz val="7"/>
        <color indexed="8"/>
        <rFont val="Arial"/>
        <family val="2"/>
      </rPr>
      <t>Source: SAGIS</t>
    </r>
  </si>
  <si>
    <r>
      <rPr>
        <vertAlign val="superscript"/>
        <sz val="7"/>
        <color indexed="8"/>
        <rFont val="Arial"/>
        <family val="2"/>
      </rPr>
      <t>7</t>
    </r>
    <r>
      <rPr>
        <sz val="7"/>
        <color indexed="8"/>
        <rFont val="Arial"/>
        <family val="2"/>
      </rPr>
      <t>    Preliminary</t>
    </r>
  </si>
  <si>
    <r>
      <t>Price Index</t>
    </r>
    <r>
      <rPr>
        <vertAlign val="superscript"/>
        <sz val="8"/>
        <color indexed="8"/>
        <rFont val="Arial"/>
        <family val="2"/>
      </rPr>
      <t>3</t>
    </r>
  </si>
  <si>
    <r>
      <t>Deliveries</t>
    </r>
    <r>
      <rPr>
        <vertAlign val="superscript"/>
        <sz val="8"/>
        <color indexed="8"/>
        <rFont val="Arial"/>
        <family val="2"/>
      </rPr>
      <t>4</t>
    </r>
  </si>
  <si>
    <r>
      <t>Processed</t>
    </r>
    <r>
      <rPr>
        <vertAlign val="superscript"/>
        <sz val="8"/>
        <color indexed="8"/>
        <rFont val="Arial"/>
        <family val="2"/>
      </rPr>
      <t>4</t>
    </r>
  </si>
  <si>
    <r>
      <rPr>
        <vertAlign val="superscript"/>
        <sz val="7"/>
        <color indexed="8"/>
        <rFont val="Arial"/>
        <family val="2"/>
      </rPr>
      <t>1</t>
    </r>
    <r>
      <rPr>
        <sz val="7"/>
        <color indexed="8"/>
        <rFont val="Arial"/>
        <family val="2"/>
      </rPr>
      <t xml:space="preserve">   Commercial</t>
    </r>
  </si>
  <si>
    <r>
      <rPr>
        <vertAlign val="superscript"/>
        <sz val="7"/>
        <color indexed="8"/>
        <rFont val="Arial"/>
        <family val="2"/>
      </rPr>
      <t>2</t>
    </r>
    <r>
      <rPr>
        <sz val="7"/>
        <color indexed="8"/>
        <rFont val="Arial"/>
        <family val="2"/>
      </rPr>
      <t xml:space="preserve">   Estimated average price</t>
    </r>
  </si>
  <si>
    <r>
      <rPr>
        <vertAlign val="superscript"/>
        <sz val="7"/>
        <color indexed="8"/>
        <rFont val="Arial"/>
        <family val="2"/>
      </rPr>
      <t>3</t>
    </r>
    <r>
      <rPr>
        <sz val="7"/>
        <color indexed="8"/>
        <rFont val="Arial"/>
        <family val="2"/>
      </rPr>
      <t xml:space="preserve">   Index figures are for split years, e. g. production year 2005 = 2005/06</t>
    </r>
  </si>
  <si>
    <r>
      <rPr>
        <vertAlign val="superscript"/>
        <sz val="7"/>
        <color indexed="8"/>
        <rFont val="Arial"/>
        <family val="2"/>
      </rPr>
      <t>4</t>
    </r>
    <r>
      <rPr>
        <sz val="7"/>
        <color indexed="8"/>
        <rFont val="Arial"/>
        <family val="2"/>
      </rPr>
      <t xml:space="preserve">   Source: SAGIS</t>
    </r>
  </si>
  <si>
    <r>
      <t>Haricot beans</t>
    </r>
    <r>
      <rPr>
        <vertAlign val="superscript"/>
        <sz val="8"/>
        <color indexed="8"/>
        <rFont val="Arial"/>
        <family val="2"/>
      </rPr>
      <t>4</t>
    </r>
  </si>
  <si>
    <r>
      <t>Production</t>
    </r>
    <r>
      <rPr>
        <vertAlign val="superscript"/>
        <sz val="8"/>
        <color indexed="8"/>
        <rFont val="Arial"/>
        <family val="2"/>
      </rPr>
      <t>1)</t>
    </r>
  </si>
  <si>
    <r>
      <t>Imports</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</si>
  <si>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</si>
  <si>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2</t>
    </r>
    <r>
      <rPr>
        <sz val="7"/>
        <color indexed="8"/>
        <rFont val="Times New Roman"/>
        <family val="1"/>
      </rPr>
      <t xml:space="preserve">   </t>
    </r>
    <r>
      <rPr>
        <sz val="7"/>
        <color indexed="8"/>
        <rFont val="Arial"/>
        <family val="2"/>
      </rPr>
      <t>Includes imports from adjacent countries</t>
    </r>
  </si>
  <si>
    <r>
      <rPr>
        <vertAlign val="superscript"/>
        <sz val="7"/>
        <color indexed="8"/>
        <rFont val="Arial"/>
        <family val="2"/>
      </rPr>
      <t>1</t>
    </r>
    <r>
      <rPr>
        <sz val="7"/>
        <color indexed="8"/>
        <rFont val="Times New Roman"/>
        <family val="1"/>
      </rPr>
      <t xml:space="preserve">   </t>
    </r>
    <r>
      <rPr>
        <sz val="7"/>
        <color indexed="8"/>
        <rFont val="Arial"/>
        <family val="2"/>
      </rPr>
      <t>Source: Canegrowers</t>
    </r>
  </si>
  <si>
    <r>
      <rPr>
        <vertAlign val="superscript"/>
        <sz val="7"/>
        <color indexed="8"/>
        <rFont val="Arial"/>
        <family val="2"/>
      </rPr>
      <t>2</t>
    </r>
    <r>
      <rPr>
        <sz val="7"/>
        <color indexed="8"/>
        <rFont val="Times New Roman"/>
        <family val="1"/>
      </rPr>
      <t xml:space="preserve">   </t>
    </r>
    <r>
      <rPr>
        <sz val="7"/>
        <color indexed="8"/>
        <rFont val="Arial"/>
        <family val="2"/>
      </rPr>
      <t>Index figures are for calendar years, e.g. 2005/06 = 2005</t>
    </r>
  </si>
  <si>
    <r>
      <rPr>
        <vertAlign val="superscript"/>
        <sz val="7"/>
        <color indexed="8"/>
        <rFont val="Arial"/>
        <family val="2"/>
      </rPr>
      <t>3</t>
    </r>
    <r>
      <rPr>
        <sz val="7"/>
        <color indexed="8"/>
        <rFont val="Times New Roman"/>
        <family val="1"/>
      </rPr>
      <t>   </t>
    </r>
    <r>
      <rPr>
        <sz val="7"/>
        <color indexed="8"/>
        <rFont val="Arial"/>
        <family val="2"/>
      </rPr>
      <t>Source: Customs and Excise</t>
    </r>
  </si>
  <si>
    <r>
      <rPr>
        <vertAlign val="superscript"/>
        <sz val="7"/>
        <color indexed="8"/>
        <rFont val="Arial"/>
        <family val="2"/>
      </rPr>
      <t>4</t>
    </r>
    <r>
      <rPr>
        <sz val="7"/>
        <color indexed="8"/>
        <rFont val="Times New Roman"/>
        <family val="1"/>
      </rPr>
      <t xml:space="preserve">   </t>
    </r>
    <r>
      <rPr>
        <sz val="7"/>
        <color indexed="8"/>
        <rFont val="Arial"/>
        <family val="2"/>
      </rPr>
      <t>Preliminary</t>
    </r>
  </si>
  <si>
    <r>
      <t>Gross value</t>
    </r>
    <r>
      <rPr>
        <vertAlign val="superscript"/>
        <sz val="8"/>
        <color indexed="8"/>
        <rFont val="Arial"/>
        <family val="2"/>
      </rPr>
      <t>1</t>
    </r>
  </si>
  <si>
    <r>
      <t>Price index</t>
    </r>
    <r>
      <rPr>
        <vertAlign val="superscript"/>
        <sz val="8"/>
        <color indexed="8"/>
        <rFont val="Arial"/>
        <family val="2"/>
      </rPr>
      <t>3</t>
    </r>
  </si>
  <si>
    <r>
      <t>Gross value</t>
    </r>
    <r>
      <rPr>
        <vertAlign val="superscript"/>
        <sz val="8"/>
        <color indexed="8"/>
        <rFont val="Arial"/>
        <family val="2"/>
      </rPr>
      <t>4</t>
    </r>
  </si>
  <si>
    <r>
      <t>Lint</t>
    </r>
    <r>
      <rPr>
        <vertAlign val="superscript"/>
        <sz val="8"/>
        <color indexed="8"/>
        <rFont val="Arial"/>
        <family val="2"/>
      </rPr>
      <t>2</t>
    </r>
  </si>
  <si>
    <r>
      <t>Sales on markets</t>
    </r>
    <r>
      <rPr>
        <vertAlign val="superscript"/>
        <sz val="8"/>
        <color indexed="8"/>
        <rFont val="Arial"/>
        <family val="2"/>
      </rPr>
      <t>1</t>
    </r>
  </si>
  <si>
    <r>
      <t>Dried</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</si>
  <si>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</si>
  <si>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xml:space="preserve">   Preliminary</t>
    </r>
  </si>
  <si>
    <r>
      <t>Other berries</t>
    </r>
    <r>
      <rPr>
        <vertAlign val="superscript"/>
        <sz val="8"/>
        <color indexed="8"/>
        <rFont val="Arial"/>
        <family val="2"/>
      </rPr>
      <t>2</t>
    </r>
  </si>
  <si>
    <r>
      <t>Other summer fruit</t>
    </r>
    <r>
      <rPr>
        <vertAlign val="superscript"/>
        <sz val="8"/>
        <color indexed="8"/>
        <rFont val="Arial"/>
        <family val="2"/>
      </rPr>
      <t>2</t>
    </r>
  </si>
  <si>
    <r>
      <rPr>
        <vertAlign val="superscript"/>
        <sz val="7"/>
        <color indexed="8"/>
        <rFont val="Times New Roman"/>
        <family val="1"/>
      </rPr>
      <t>1</t>
    </r>
    <r>
      <rPr>
        <sz val="7"/>
        <color indexed="8"/>
        <rFont val="Times New Roman"/>
        <family val="1"/>
      </rPr>
      <t xml:space="preserve">   </t>
    </r>
    <r>
      <rPr>
        <sz val="7"/>
        <color indexed="8"/>
        <rFont val="Arial"/>
        <family val="2"/>
      </rPr>
      <t>Preliminary</t>
    </r>
  </si>
  <si>
    <r>
      <t>Juice for concentrate</t>
    </r>
    <r>
      <rPr>
        <vertAlign val="superscript"/>
        <sz val="8"/>
        <color indexed="8"/>
        <rFont val="Arial"/>
        <family val="2"/>
      </rPr>
      <t xml:space="preserve"> </t>
    </r>
  </si>
  <si>
    <r>
      <rPr>
        <vertAlign val="superscript"/>
        <sz val="7"/>
        <color indexed="8"/>
        <rFont val="Arial"/>
        <family val="2"/>
      </rPr>
      <t>1</t>
    </r>
    <r>
      <rPr>
        <sz val="7"/>
        <color indexed="8"/>
        <rFont val="Arial"/>
        <family val="2"/>
      </rPr>
      <t xml:space="preserve">  Preliminary</t>
    </r>
  </si>
  <si>
    <r>
      <t>Guavas</t>
    </r>
    <r>
      <rPr>
        <vertAlign val="superscript"/>
        <sz val="8"/>
        <color indexed="8"/>
        <rFont val="Arial"/>
        <family val="2"/>
      </rPr>
      <t>1</t>
    </r>
  </si>
  <si>
    <r>
      <t>Sales on markets</t>
    </r>
    <r>
      <rPr>
        <vertAlign val="superscript"/>
        <sz val="8"/>
        <color indexed="8"/>
        <rFont val="Arial"/>
        <family val="2"/>
      </rPr>
      <t>2</t>
    </r>
  </si>
  <si>
    <r>
      <t>Year February to January</t>
    </r>
    <r>
      <rPr>
        <vertAlign val="superscript"/>
        <sz val="8"/>
        <color indexed="8"/>
        <rFont val="Arial"/>
        <family val="2"/>
      </rPr>
      <t>1</t>
    </r>
  </si>
  <si>
    <r>
      <t>Exports</t>
    </r>
    <r>
      <rPr>
        <vertAlign val="superscript"/>
        <sz val="8"/>
        <color indexed="8"/>
        <rFont val="Arial"/>
        <family val="2"/>
      </rPr>
      <t>2</t>
    </r>
  </si>
  <si>
    <r>
      <t>Green mealies</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</si>
  <si>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t>
    </r>
    <r>
      <rPr>
        <sz val="7"/>
        <color indexed="8"/>
        <rFont val="Arial"/>
        <family val="2"/>
      </rPr>
      <t>Sweetcorn included</t>
    </r>
  </si>
  <si>
    <r>
      <t>Slaughterings</t>
    </r>
    <r>
      <rPr>
        <vertAlign val="superscript"/>
        <sz val="8"/>
        <color indexed="8"/>
        <rFont val="Arial"/>
        <family val="2"/>
      </rPr>
      <t>1</t>
    </r>
  </si>
  <si>
    <r>
      <t>Average  price</t>
    </r>
    <r>
      <rPr>
        <vertAlign val="superscript"/>
        <sz val="8"/>
        <color indexed="8"/>
        <rFont val="Arial"/>
        <family val="2"/>
      </rPr>
      <t>2, 3</t>
    </r>
  </si>
  <si>
    <r>
      <rPr>
        <vertAlign val="superscript"/>
        <sz val="7"/>
        <color indexed="8"/>
        <rFont val="Arial"/>
        <family val="2"/>
      </rPr>
      <t>2</t>
    </r>
    <r>
      <rPr>
        <sz val="7"/>
        <color indexed="8"/>
        <rFont val="Arial"/>
        <family val="2"/>
      </rPr>
      <t xml:space="preserve">    Purchase price of chilled carcasses, including the fifth quarter</t>
    </r>
  </si>
  <si>
    <r>
      <t>Cattle hides</t>
    </r>
    <r>
      <rPr>
        <vertAlign val="superscript"/>
        <sz val="8"/>
        <color indexed="8"/>
        <rFont val="Arial"/>
        <family val="2"/>
      </rPr>
      <t>1</t>
    </r>
  </si>
  <si>
    <r>
      <t>Calf skins</t>
    </r>
    <r>
      <rPr>
        <vertAlign val="superscript"/>
        <sz val="8"/>
        <color indexed="8"/>
        <rFont val="Arial"/>
        <family val="2"/>
      </rPr>
      <t>1</t>
    </r>
  </si>
  <si>
    <r>
      <t>Slaughte-rings</t>
    </r>
    <r>
      <rPr>
        <vertAlign val="superscript"/>
        <sz val="8"/>
        <color indexed="8"/>
        <rFont val="Arial"/>
        <family val="2"/>
      </rPr>
      <t>1</t>
    </r>
  </si>
  <si>
    <r>
      <t>price</t>
    </r>
    <r>
      <rPr>
        <vertAlign val="superscript"/>
        <sz val="8"/>
        <color indexed="8"/>
        <rFont val="Arial"/>
        <family val="2"/>
      </rPr>
      <t>2, 3</t>
    </r>
  </si>
  <si>
    <r>
      <rPr>
        <vertAlign val="superscript"/>
        <sz val="7"/>
        <color indexed="8"/>
        <rFont val="Arial"/>
        <family val="2"/>
      </rPr>
      <t>3</t>
    </r>
    <r>
      <rPr>
        <sz val="7"/>
        <color indexed="8"/>
        <rFont val="Arial"/>
        <family val="2"/>
      </rPr>
      <t xml:space="preserve">   Source: From 2003/04, the Red Meat Abattoir Association</t>
    </r>
  </si>
  <si>
    <r>
      <t>Sheep</t>
    </r>
    <r>
      <rPr>
        <vertAlign val="superscript"/>
        <sz val="8"/>
        <color indexed="8"/>
        <rFont val="Arial"/>
        <family val="2"/>
      </rPr>
      <t>1</t>
    </r>
  </si>
  <si>
    <r>
      <t>Goats</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</si>
  <si>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numbers in the RSA</t>
    </r>
  </si>
  <si>
    <r>
      <t>Slaughterings at abattoirs</t>
    </r>
    <r>
      <rPr>
        <vertAlign val="superscript"/>
        <sz val="8"/>
        <color indexed="8"/>
        <rFont val="Arial"/>
        <family val="2"/>
      </rPr>
      <t>1</t>
    </r>
  </si>
  <si>
    <r>
      <t>Average price paid to feedlots or farmers</t>
    </r>
    <r>
      <rPr>
        <vertAlign val="superscript"/>
        <sz val="8"/>
        <color indexed="8"/>
        <rFont val="Arial"/>
        <family val="2"/>
      </rPr>
      <t>2, 3</t>
    </r>
  </si>
  <si>
    <r>
      <t>1993/94</t>
    </r>
    <r>
      <rPr>
        <vertAlign val="superscript"/>
        <sz val="8"/>
        <color indexed="8"/>
        <rFont val="Arial"/>
        <family val="2"/>
      </rPr>
      <t>2)</t>
    </r>
  </si>
  <si>
    <r>
      <rPr>
        <vertAlign val="superscript"/>
        <sz val="7"/>
        <color indexed="8"/>
        <rFont val="Arial"/>
        <family val="2"/>
      </rPr>
      <t>1</t>
    </r>
    <r>
      <rPr>
        <sz val="7"/>
        <color indexed="8"/>
        <rFont val="Arial"/>
        <family val="2"/>
      </rPr>
      <t xml:space="preserve">   Slaughtered for commercial market and for own consumption</t>
    </r>
  </si>
  <si>
    <r>
      <t>Wool sales</t>
    </r>
    <r>
      <rPr>
        <vertAlign val="superscript"/>
        <sz val="8"/>
        <color indexed="8"/>
        <rFont val="Arial"/>
        <family val="2"/>
      </rPr>
      <t>1</t>
    </r>
  </si>
  <si>
    <r>
      <t>Mohair production</t>
    </r>
    <r>
      <rPr>
        <vertAlign val="superscript"/>
        <sz val="8"/>
        <color indexed="8"/>
        <rFont val="Arial"/>
        <family val="2"/>
      </rPr>
      <t>4</t>
    </r>
  </si>
  <si>
    <r>
      <t>Merino</t>
    </r>
    <r>
      <rPr>
        <vertAlign val="superscript"/>
        <sz val="8"/>
        <color indexed="8"/>
        <rFont val="Arial"/>
        <family val="2"/>
      </rPr>
      <t>2</t>
    </r>
  </si>
  <si>
    <r>
      <t>Other wool</t>
    </r>
    <r>
      <rPr>
        <vertAlign val="superscript"/>
        <sz val="8"/>
        <color indexed="8"/>
        <rFont val="Arial"/>
        <family val="2"/>
      </rPr>
      <t>3</t>
    </r>
  </si>
  <si>
    <r>
      <t>Merino</t>
    </r>
    <r>
      <rPr>
        <vertAlign val="superscript"/>
        <sz val="8"/>
        <color indexed="8"/>
        <rFont val="Arial"/>
        <family val="2"/>
      </rPr>
      <t>1</t>
    </r>
  </si>
  <si>
    <r>
      <t>Other</t>
    </r>
    <r>
      <rPr>
        <vertAlign val="superscript"/>
        <sz val="8"/>
        <color indexed="8"/>
        <rFont val="Arial"/>
        <family val="2"/>
      </rPr>
      <t>2</t>
    </r>
  </si>
  <si>
    <r>
      <rPr>
        <vertAlign val="superscript"/>
        <sz val="7"/>
        <color indexed="8"/>
        <rFont val="Arial"/>
        <family val="2"/>
      </rPr>
      <t>1</t>
    </r>
    <r>
      <rPr>
        <sz val="7"/>
        <color indexed="8"/>
        <rFont val="Arial"/>
        <family val="2"/>
      </rPr>
      <t xml:space="preserve">   Merino and dead wool</t>
    </r>
  </si>
  <si>
    <r>
      <rPr>
        <vertAlign val="superscript"/>
        <sz val="7"/>
        <color indexed="8"/>
        <rFont val="Arial"/>
        <family val="2"/>
      </rPr>
      <t>2</t>
    </r>
    <r>
      <rPr>
        <sz val="7"/>
        <color indexed="8"/>
        <rFont val="Arial"/>
        <family val="2"/>
      </rPr>
      <t xml:space="preserve">   Other white wool, Coarse and coloured, and karakul wool</t>
    </r>
  </si>
  <si>
    <r>
      <t>Sheep skins</t>
    </r>
    <r>
      <rPr>
        <vertAlign val="superscript"/>
        <sz val="8"/>
        <color indexed="8"/>
        <rFont val="Arial"/>
        <family val="2"/>
      </rPr>
      <t>1</t>
    </r>
  </si>
  <si>
    <r>
      <t>Goat skins</t>
    </r>
    <r>
      <rPr>
        <vertAlign val="superscript"/>
        <sz val="8"/>
        <color indexed="8"/>
        <rFont val="Arial"/>
        <family val="2"/>
      </rPr>
      <t>1</t>
    </r>
  </si>
  <si>
    <r>
      <t>Karakul pelts</t>
    </r>
    <r>
      <rPr>
        <vertAlign val="superscript"/>
        <sz val="8"/>
        <color indexed="8"/>
        <rFont val="Arial"/>
        <family val="2"/>
      </rPr>
      <t>2</t>
    </r>
  </si>
  <si>
    <r>
      <t>2002</t>
    </r>
    <r>
      <rPr>
        <vertAlign val="superscript"/>
        <sz val="8"/>
        <color indexed="8"/>
        <rFont val="Arial"/>
        <family val="2"/>
      </rPr>
      <t>1</t>
    </r>
  </si>
  <si>
    <r>
      <t>Horses</t>
    </r>
    <r>
      <rPr>
        <vertAlign val="superscript"/>
        <sz val="8"/>
        <color indexed="8"/>
        <rFont val="Arial"/>
        <family val="2"/>
      </rPr>
      <t>2</t>
    </r>
  </si>
  <si>
    <r>
      <t>Mules</t>
    </r>
    <r>
      <rPr>
        <b/>
        <vertAlign val="superscript"/>
        <sz val="8"/>
        <color indexed="8"/>
        <rFont val="Arial"/>
        <family val="2"/>
      </rPr>
      <t>2</t>
    </r>
  </si>
  <si>
    <r>
      <t>Donkeys</t>
    </r>
    <r>
      <rPr>
        <b/>
        <vertAlign val="superscript"/>
        <sz val="8"/>
        <color indexed="8"/>
        <rFont val="Arial"/>
        <family val="2"/>
      </rPr>
      <t>2</t>
    </r>
  </si>
  <si>
    <r>
      <t>Large stock units</t>
    </r>
    <r>
      <rPr>
        <vertAlign val="superscript"/>
        <sz val="8"/>
        <color indexed="8"/>
        <rFont val="Arial"/>
        <family val="2"/>
      </rPr>
      <t>3</t>
    </r>
  </si>
  <si>
    <r>
      <rPr>
        <vertAlign val="superscript"/>
        <sz val="7"/>
        <color indexed="8"/>
        <rFont val="Arial"/>
        <family val="2"/>
      </rPr>
      <t>1</t>
    </r>
    <r>
      <rPr>
        <sz val="7"/>
        <color indexed="8"/>
        <rFont val="Arial"/>
        <family val="2"/>
      </rPr>
      <t xml:space="preserve">    Numbers kept by only those producers who responded—figures not extrapolated</t>
    </r>
  </si>
  <si>
    <r>
      <rPr>
        <vertAlign val="superscript"/>
        <sz val="7"/>
        <color indexed="8"/>
        <rFont val="Arial"/>
        <family val="2"/>
      </rPr>
      <t>2</t>
    </r>
    <r>
      <rPr>
        <sz val="7"/>
        <color indexed="8"/>
        <rFont val="Times New Roman"/>
        <family val="1"/>
      </rPr>
      <t>   </t>
    </r>
    <r>
      <rPr>
        <sz val="7"/>
        <color indexed="8"/>
        <rFont val="Arial"/>
        <family val="2"/>
      </rPr>
      <t>The number for horses, mules and donkeys is 40 for the survey-year 1996</t>
    </r>
  </si>
  <si>
    <r>
      <rPr>
        <vertAlign val="superscript"/>
        <sz val="7"/>
        <color indexed="8"/>
        <rFont val="Arial"/>
        <family val="2"/>
      </rPr>
      <t>3</t>
    </r>
    <r>
      <rPr>
        <sz val="7"/>
        <color indexed="8"/>
        <rFont val="Times New Roman"/>
        <family val="1"/>
      </rPr>
      <t>   </t>
    </r>
    <r>
      <rPr>
        <sz val="7"/>
        <color indexed="8"/>
        <rFont val="Arial"/>
        <family val="2"/>
      </rPr>
      <t xml:space="preserve">One large stock unit = one head of cattle, horse, mule or donkey; seven sheep; seven goats; five pigs; five </t>
    </r>
  </si>
  <si>
    <r>
      <t>Year   March to February</t>
    </r>
    <r>
      <rPr>
        <vertAlign val="superscript"/>
        <sz val="8"/>
        <color indexed="8"/>
        <rFont val="Arial"/>
        <family val="2"/>
      </rPr>
      <t>1</t>
    </r>
  </si>
  <si>
    <r>
      <t>Total</t>
    </r>
    <r>
      <rPr>
        <vertAlign val="superscript"/>
        <sz val="8"/>
        <color indexed="8"/>
        <rFont val="Arial"/>
        <family val="2"/>
      </rPr>
      <t>2</t>
    </r>
  </si>
  <si>
    <r>
      <t>Total</t>
    </r>
    <r>
      <rPr>
        <vertAlign val="superscript"/>
        <sz val="8"/>
        <color indexed="8"/>
        <rFont val="Arial"/>
        <family val="2"/>
      </rPr>
      <t>3</t>
    </r>
  </si>
  <si>
    <r>
      <t>Average unit price</t>
    </r>
    <r>
      <rPr>
        <vertAlign val="superscript"/>
        <sz val="8"/>
        <color indexed="8"/>
        <rFont val="Arial"/>
        <family val="2"/>
      </rPr>
      <t>1</t>
    </r>
  </si>
  <si>
    <r>
      <t>Grade 1 large</t>
    </r>
    <r>
      <rPr>
        <vertAlign val="superscript"/>
        <sz val="8"/>
        <color indexed="8"/>
        <rFont val="Arial"/>
        <family val="2"/>
      </rPr>
      <t>2</t>
    </r>
  </si>
  <si>
    <r>
      <t>Gross income</t>
    </r>
    <r>
      <rPr>
        <vertAlign val="superscript"/>
        <sz val="8"/>
        <color indexed="8"/>
        <rFont val="Arial"/>
        <family val="2"/>
      </rPr>
      <t>1</t>
    </r>
  </si>
  <si>
    <r>
      <t>Net farming income</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</si>
  <si>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Excluding export profit repayments on maize and wheat</t>
    </r>
  </si>
  <si>
    <r>
      <rPr>
        <vertAlign val="superscript"/>
        <sz val="7"/>
        <color indexed="8"/>
        <rFont val="Arial"/>
        <family val="2"/>
      </rPr>
      <t>2</t>
    </r>
    <r>
      <rPr>
        <sz val="7"/>
        <color indexed="8"/>
        <rFont val="Times New Roman"/>
        <family val="1"/>
      </rPr>
      <t xml:space="preserve">      </t>
    </r>
    <r>
      <rPr>
        <sz val="7"/>
        <color indexed="8"/>
        <rFont val="Arial"/>
        <family val="2"/>
      </rPr>
      <t>After provision has been made for depreciation, salaries and wages, interest paid and rent paid</t>
    </r>
  </si>
  <si>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</si>
  <si>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</si>
  <si>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r>
      <t>Dry beans</t>
    </r>
    <r>
      <rPr>
        <vertAlign val="superscript"/>
        <sz val="8"/>
        <color indexed="8"/>
        <rFont val="Arial"/>
        <family val="2"/>
      </rPr>
      <t>2</t>
    </r>
  </si>
  <si>
    <r>
      <t>Eggs</t>
    </r>
    <r>
      <rPr>
        <vertAlign val="superscript"/>
        <sz val="8"/>
        <color indexed="8"/>
        <rFont val="Arial"/>
        <family val="2"/>
      </rPr>
      <t>3</t>
    </r>
  </si>
  <si>
    <r>
      <rPr>
        <vertAlign val="superscript"/>
        <sz val="7"/>
        <color indexed="8"/>
        <rFont val="Arial"/>
        <family val="2"/>
      </rPr>
      <t>1</t>
    </r>
    <r>
      <rPr>
        <sz val="7"/>
        <color indexed="8"/>
        <rFont val="Arial"/>
        <family val="2"/>
      </rPr>
      <t>    Preliminary</t>
    </r>
  </si>
  <si>
    <r>
      <rPr>
        <vertAlign val="superscript"/>
        <sz val="7"/>
        <color indexed="8"/>
        <rFont val="Arial"/>
        <family val="2"/>
      </rPr>
      <t>2</t>
    </r>
    <r>
      <rPr>
        <sz val="7"/>
        <color indexed="8"/>
        <rFont val="Arial"/>
        <family val="2"/>
      </rPr>
      <t>    Until 2002/03, including cowpeas</t>
    </r>
  </si>
  <si>
    <r>
      <rPr>
        <vertAlign val="superscript"/>
        <sz val="7"/>
        <color indexed="8"/>
        <rFont val="Arial"/>
        <family val="2"/>
      </rPr>
      <t>3</t>
    </r>
    <r>
      <rPr>
        <sz val="7"/>
        <color indexed="8"/>
        <rFont val="Arial"/>
        <family val="2"/>
      </rPr>
      <t xml:space="preserve">    Including eggs for hatching </t>
    </r>
  </si>
  <si>
    <r>
      <rPr>
        <vertAlign val="superscript"/>
        <sz val="7"/>
        <color indexed="8"/>
        <rFont val="Arial"/>
        <family val="2"/>
      </rPr>
      <t>1</t>
    </r>
    <r>
      <rPr>
        <sz val="7"/>
        <color indexed="8"/>
        <rFont val="Arial"/>
        <family val="2"/>
      </rPr>
      <t>    Preliminary</t>
    </r>
  </si>
  <si>
    <r>
      <t>Other financial institutions</t>
    </r>
    <r>
      <rPr>
        <vertAlign val="superscript"/>
        <sz val="8"/>
        <color indexed="8"/>
        <rFont val="Arial"/>
        <family val="2"/>
      </rPr>
      <t>1</t>
    </r>
  </si>
  <si>
    <r>
      <rPr>
        <vertAlign val="superscript"/>
        <sz val="7"/>
        <color indexed="8"/>
        <rFont val="Arial"/>
        <family val="2"/>
      </rPr>
      <t>1</t>
    </r>
    <r>
      <rPr>
        <sz val="7"/>
        <color indexed="8"/>
        <rFont val="Arial"/>
        <family val="2"/>
      </rPr>
      <t xml:space="preserve">    Includes discount houses; merchant banks; other monetary institutions; insurance companies; pension funds; </t>
    </r>
  </si>
  <si>
    <r>
      <t>Total</t>
    </r>
    <r>
      <rPr>
        <vertAlign val="superscript"/>
        <sz val="8"/>
        <color indexed="8"/>
        <rFont val="Arial"/>
        <family val="2"/>
      </rPr>
      <t>1</t>
    </r>
  </si>
  <si>
    <r>
      <rPr>
        <vertAlign val="superscript"/>
        <sz val="7"/>
        <color indexed="8"/>
        <rFont val="Arial"/>
        <family val="2"/>
      </rPr>
      <t>1</t>
    </r>
    <r>
      <rPr>
        <sz val="7"/>
        <color indexed="8"/>
        <rFont val="Arial"/>
        <family val="2"/>
      </rPr>
      <t xml:space="preserve">    Preliminary</t>
    </r>
  </si>
  <si>
    <r>
      <rPr>
        <vertAlign val="superscript"/>
        <sz val="7"/>
        <color indexed="8"/>
        <rFont val="Arial"/>
        <family val="2"/>
      </rPr>
      <t>1</t>
    </r>
    <r>
      <rPr>
        <sz val="7"/>
        <color indexed="8"/>
        <rFont val="Times New Roman"/>
        <family val="1"/>
      </rPr>
      <t>   </t>
    </r>
    <r>
      <rPr>
        <sz val="7"/>
        <color indexed="8"/>
        <rFont val="Arial"/>
        <family val="2"/>
      </rPr>
      <t>Preliminary</t>
    </r>
  </si>
  <si>
    <r>
      <t>Field crops</t>
    </r>
    <r>
      <rPr>
        <vertAlign val="superscript"/>
        <sz val="8"/>
        <color indexed="8"/>
        <rFont val="Arial"/>
        <family val="2"/>
      </rPr>
      <t>1</t>
    </r>
  </si>
  <si>
    <r>
      <t>Horticul-ture</t>
    </r>
    <r>
      <rPr>
        <vertAlign val="superscript"/>
        <sz val="8"/>
        <color indexed="8"/>
        <rFont val="Arial"/>
        <family val="2"/>
      </rPr>
      <t>2</t>
    </r>
  </si>
  <si>
    <r>
      <t>Animal production</t>
    </r>
    <r>
      <rPr>
        <vertAlign val="superscript"/>
        <sz val="8"/>
        <color indexed="8"/>
        <rFont val="Arial"/>
        <family val="2"/>
      </rPr>
      <t>3</t>
    </r>
  </si>
  <si>
    <r>
      <rPr>
        <vertAlign val="superscript"/>
        <sz val="7"/>
        <color indexed="8"/>
        <rFont val="Arial"/>
        <family val="2"/>
      </rPr>
      <t>1</t>
    </r>
    <r>
      <rPr>
        <sz val="7"/>
        <color indexed="8"/>
        <rFont val="Times New Roman"/>
        <family val="1"/>
      </rPr>
      <t>   </t>
    </r>
    <r>
      <rPr>
        <sz val="7"/>
        <color indexed="8"/>
        <rFont val="Arial"/>
        <family val="2"/>
      </rPr>
      <t>Refer to Table 92</t>
    </r>
  </si>
  <si>
    <r>
      <rPr>
        <vertAlign val="superscript"/>
        <sz val="7"/>
        <color indexed="8"/>
        <rFont val="Arial"/>
        <family val="2"/>
      </rPr>
      <t>2</t>
    </r>
    <r>
      <rPr>
        <sz val="7"/>
        <color indexed="8"/>
        <rFont val="Times New Roman"/>
        <family val="1"/>
      </rPr>
      <t>   </t>
    </r>
    <r>
      <rPr>
        <sz val="7"/>
        <color indexed="8"/>
        <rFont val="Arial"/>
        <family val="2"/>
      </rPr>
      <t>Refer to Table 93</t>
    </r>
  </si>
  <si>
    <r>
      <rPr>
        <vertAlign val="superscript"/>
        <sz val="7"/>
        <color indexed="8"/>
        <rFont val="Arial"/>
        <family val="2"/>
      </rPr>
      <t>3</t>
    </r>
    <r>
      <rPr>
        <sz val="7"/>
        <color indexed="8"/>
        <rFont val="Times New Roman"/>
        <family val="1"/>
      </rPr>
      <t>   </t>
    </r>
    <r>
      <rPr>
        <sz val="7"/>
        <color indexed="8"/>
        <rFont val="Arial"/>
        <family val="2"/>
      </rPr>
      <t>Refer to Table 95</t>
    </r>
  </si>
  <si>
    <r>
      <t>Summer grains</t>
    </r>
    <r>
      <rPr>
        <vertAlign val="superscript"/>
        <sz val="8"/>
        <color indexed="8"/>
        <rFont val="Arial"/>
        <family val="2"/>
      </rPr>
      <t>1</t>
    </r>
  </si>
  <si>
    <r>
      <t>Winter cereals</t>
    </r>
    <r>
      <rPr>
        <vertAlign val="superscript"/>
        <sz val="8"/>
        <color indexed="8"/>
        <rFont val="Arial"/>
        <family val="2"/>
      </rPr>
      <t>2</t>
    </r>
  </si>
  <si>
    <r>
      <t>Oil seeds</t>
    </r>
    <r>
      <rPr>
        <vertAlign val="superscript"/>
        <sz val="8"/>
        <color indexed="8"/>
        <rFont val="Arial"/>
        <family val="2"/>
      </rPr>
      <t>3</t>
    </r>
  </si>
  <si>
    <r>
      <t>Hay</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</si>
  <si>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Maize and grain sorghum</t>
    </r>
  </si>
  <si>
    <r>
      <rPr>
        <vertAlign val="superscript"/>
        <sz val="7"/>
        <color indexed="8"/>
        <rFont val="Arial"/>
        <family val="2"/>
      </rPr>
      <t>2</t>
    </r>
    <r>
      <rPr>
        <sz val="7"/>
        <color indexed="8"/>
        <rFont val="Times New Roman"/>
        <family val="1"/>
      </rPr>
      <t xml:space="preserve">    </t>
    </r>
    <r>
      <rPr>
        <sz val="7"/>
        <color indexed="8"/>
        <rFont val="Arial"/>
        <family val="2"/>
      </rPr>
      <t>Wheat, barley, oats and rye.  From 2000, canola instead of rye</t>
    </r>
  </si>
  <si>
    <r>
      <rPr>
        <vertAlign val="superscript"/>
        <sz val="7"/>
        <color indexed="8"/>
        <rFont val="Arial"/>
        <family val="2"/>
      </rPr>
      <t>3</t>
    </r>
    <r>
      <rPr>
        <sz val="7"/>
        <color indexed="8"/>
        <rFont val="Times New Roman"/>
        <family val="1"/>
      </rPr>
      <t xml:space="preserve">    </t>
    </r>
    <r>
      <rPr>
        <sz val="7"/>
        <color indexed="8"/>
        <rFont val="Arial"/>
        <family val="2"/>
      </rPr>
      <t>Sunflower seed and groundnuts</t>
    </r>
  </si>
  <si>
    <r>
      <rPr>
        <vertAlign val="superscript"/>
        <sz val="7"/>
        <color indexed="8"/>
        <rFont val="Arial"/>
        <family val="2"/>
      </rPr>
      <t>4</t>
    </r>
    <r>
      <rPr>
        <sz val="7"/>
        <color indexed="8"/>
        <rFont val="Times New Roman"/>
        <family val="1"/>
      </rPr>
      <t xml:space="preserve">    </t>
    </r>
    <r>
      <rPr>
        <sz val="7"/>
        <color indexed="8"/>
        <rFont val="Arial"/>
        <family val="2"/>
      </rPr>
      <t>Lucerne and teff hay</t>
    </r>
  </si>
  <si>
    <r>
      <t>Fruit</t>
    </r>
    <r>
      <rPr>
        <vertAlign val="superscript"/>
        <sz val="8"/>
        <color indexed="8"/>
        <rFont val="Arial"/>
        <family val="2"/>
      </rPr>
      <t>1</t>
    </r>
  </si>
  <si>
    <r>
      <t>Vegeta-bles</t>
    </r>
    <r>
      <rPr>
        <vertAlign val="superscript"/>
        <sz val="8"/>
        <color indexed="8"/>
        <rFont val="Arial"/>
        <family val="2"/>
      </rPr>
      <t>2</t>
    </r>
  </si>
  <si>
    <r>
      <t>Viticultural products</t>
    </r>
    <r>
      <rPr>
        <vertAlign val="superscript"/>
        <sz val="8"/>
        <color indexed="8"/>
        <rFont val="Arial"/>
        <family val="2"/>
      </rPr>
      <t>3</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</si>
  <si>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Deciduous, citrus, subtropical and summer fruit</t>
    </r>
  </si>
  <si>
    <r>
      <rPr>
        <vertAlign val="superscript"/>
        <sz val="7"/>
        <color indexed="8"/>
        <rFont val="Arial"/>
        <family val="2"/>
      </rPr>
      <t>2</t>
    </r>
    <r>
      <rPr>
        <sz val="7"/>
        <color indexed="8"/>
        <rFont val="Arial"/>
        <family val="2"/>
      </rPr>
      <t>    Refer to Table 94</t>
    </r>
  </si>
  <si>
    <r>
      <rPr>
        <vertAlign val="superscript"/>
        <sz val="7"/>
        <color indexed="8"/>
        <rFont val="Arial"/>
        <family val="2"/>
      </rPr>
      <t>3</t>
    </r>
    <r>
      <rPr>
        <sz val="7"/>
        <color indexed="8"/>
        <rFont val="Times New Roman"/>
        <family val="1"/>
      </rPr>
      <t xml:space="preserve">    </t>
    </r>
    <r>
      <rPr>
        <sz val="7"/>
        <color indexed="8"/>
        <rFont val="Arial"/>
        <family val="2"/>
      </rPr>
      <t>Good wine and wine for distilling</t>
    </r>
  </si>
  <si>
    <r>
      <t>Combined index</t>
    </r>
    <r>
      <rPr>
        <vertAlign val="superscript"/>
        <sz val="8"/>
        <color indexed="8"/>
        <rFont val="Arial"/>
        <family val="2"/>
      </rPr>
      <t>1, 2</t>
    </r>
  </si>
  <si>
    <r>
      <rPr>
        <vertAlign val="superscript"/>
        <sz val="7"/>
        <color indexed="8"/>
        <rFont val="Arial"/>
        <family val="2"/>
      </rPr>
      <t>1</t>
    </r>
    <r>
      <rPr>
        <sz val="7"/>
        <color indexed="8"/>
        <rFont val="Arial"/>
        <family val="2"/>
      </rPr>
      <t xml:space="preserve">    From 2000, green mealies has been included</t>
    </r>
  </si>
  <si>
    <r>
      <rPr>
        <vertAlign val="superscript"/>
        <sz val="7"/>
        <color indexed="8"/>
        <rFont val="Arial"/>
        <family val="2"/>
      </rPr>
      <t>2</t>
    </r>
    <r>
      <rPr>
        <sz val="7"/>
        <color indexed="8"/>
        <rFont val="Arial"/>
        <family val="2"/>
      </rPr>
      <t xml:space="preserve">   From 2005, cucumbers and mushrooms have been included</t>
    </r>
  </si>
  <si>
    <r>
      <t>Stock slaugh-tered</t>
    </r>
    <r>
      <rPr>
        <vertAlign val="superscript"/>
        <sz val="8"/>
        <color indexed="8"/>
        <rFont val="Arial"/>
        <family val="2"/>
      </rPr>
      <t>2</t>
    </r>
  </si>
  <si>
    <r>
      <t>Dairy pro-ducts</t>
    </r>
    <r>
      <rPr>
        <vertAlign val="superscript"/>
        <sz val="8"/>
        <color indexed="8"/>
        <rFont val="Arial"/>
        <family val="2"/>
      </rPr>
      <t>3</t>
    </r>
  </si>
  <si>
    <r>
      <t>Poultry and poultry proucts</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</si>
  <si>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Wool and mohair</t>
    </r>
  </si>
  <si>
    <r>
      <rPr>
        <vertAlign val="superscript"/>
        <sz val="7"/>
        <color indexed="8"/>
        <rFont val="Arial"/>
        <family val="2"/>
      </rPr>
      <t>2</t>
    </r>
    <r>
      <rPr>
        <sz val="7"/>
        <color indexed="8"/>
        <rFont val="Times New Roman"/>
        <family val="1"/>
      </rPr>
      <t xml:space="preserve">    </t>
    </r>
    <r>
      <rPr>
        <sz val="7"/>
        <color indexed="8"/>
        <rFont val="Arial"/>
        <family val="2"/>
      </rPr>
      <t>Cattle, sheep and pigs</t>
    </r>
  </si>
  <si>
    <r>
      <rPr>
        <vertAlign val="superscript"/>
        <sz val="7"/>
        <color indexed="8"/>
        <rFont val="Arial"/>
        <family val="2"/>
      </rPr>
      <t>3</t>
    </r>
    <r>
      <rPr>
        <sz val="7"/>
        <color indexed="8"/>
        <rFont val="Times New Roman"/>
        <family val="1"/>
      </rPr>
      <t xml:space="preserve">    </t>
    </r>
    <r>
      <rPr>
        <sz val="7"/>
        <color indexed="8"/>
        <rFont val="Arial"/>
        <family val="2"/>
      </rPr>
      <t xml:space="preserve">Butterfat, cheese milk, condensing milk and fresh milk until August 1988; from  </t>
    </r>
  </si>
  <si>
    <r>
      <rPr>
        <vertAlign val="superscript"/>
        <sz val="7"/>
        <color indexed="8"/>
        <rFont val="Arial"/>
        <family val="2"/>
      </rPr>
      <t>4</t>
    </r>
    <r>
      <rPr>
        <sz val="7"/>
        <color indexed="8"/>
        <rFont val="Times New Roman"/>
        <family val="1"/>
      </rPr>
      <t xml:space="preserve">    </t>
    </r>
    <r>
      <rPr>
        <sz val="7"/>
        <color indexed="8"/>
        <rFont val="Arial"/>
        <family val="2"/>
      </rPr>
      <t>Broilers and eggs</t>
    </r>
  </si>
  <si>
    <r>
      <t>Machinery and imple-ments</t>
    </r>
    <r>
      <rPr>
        <vertAlign val="superscript"/>
        <sz val="8"/>
        <color indexed="8"/>
        <rFont val="Arial"/>
        <family val="2"/>
      </rPr>
      <t>1</t>
    </r>
  </si>
  <si>
    <r>
      <t>Materials for fixed improve-ments</t>
    </r>
    <r>
      <rPr>
        <vertAlign val="superscript"/>
        <sz val="8"/>
        <color indexed="8"/>
        <rFont val="Arial"/>
        <family val="2"/>
      </rPr>
      <t>2</t>
    </r>
  </si>
  <si>
    <r>
      <t>Interme-diate goods and services</t>
    </r>
    <r>
      <rPr>
        <vertAlign val="superscript"/>
        <sz val="8"/>
        <color indexed="8"/>
        <rFont val="Arial"/>
        <family val="2"/>
      </rPr>
      <t>3</t>
    </r>
  </si>
  <si>
    <r>
      <rPr>
        <vertAlign val="superscript"/>
        <sz val="7"/>
        <color indexed="8"/>
        <rFont val="Arial"/>
        <family val="2"/>
      </rPr>
      <t>1</t>
    </r>
    <r>
      <rPr>
        <sz val="7"/>
        <color indexed="8"/>
        <rFont val="Arial"/>
        <family val="2"/>
      </rPr>
      <t>    For more detail, refer to Table 99</t>
    </r>
  </si>
  <si>
    <r>
      <rPr>
        <vertAlign val="superscript"/>
        <sz val="7"/>
        <color indexed="8"/>
        <rFont val="Arial"/>
        <family val="2"/>
      </rPr>
      <t>2</t>
    </r>
    <r>
      <rPr>
        <sz val="7"/>
        <color indexed="8"/>
        <rFont val="Times New Roman"/>
        <family val="1"/>
      </rPr>
      <t xml:space="preserve">    </t>
    </r>
    <r>
      <rPr>
        <sz val="7"/>
        <color indexed="8"/>
        <rFont val="Arial"/>
        <family val="2"/>
      </rPr>
      <t>Fencing and building material</t>
    </r>
  </si>
  <si>
    <r>
      <rPr>
        <vertAlign val="superscript"/>
        <sz val="7"/>
        <color indexed="8"/>
        <rFont val="Arial"/>
        <family val="2"/>
      </rPr>
      <t>3</t>
    </r>
    <r>
      <rPr>
        <sz val="7"/>
        <color indexed="8"/>
        <rFont val="Arial"/>
        <family val="2"/>
      </rPr>
      <t>    For more detail, refer to Table 100</t>
    </r>
  </si>
  <si>
    <r>
      <t>Imple-ments</t>
    </r>
    <r>
      <rPr>
        <vertAlign val="superscript"/>
        <sz val="8"/>
        <color indexed="8"/>
        <rFont val="Arial"/>
        <family val="2"/>
      </rPr>
      <t>2</t>
    </r>
  </si>
  <si>
    <r>
      <t>Irrigation equipment</t>
    </r>
    <r>
      <rPr>
        <vertAlign val="superscript"/>
        <sz val="8"/>
        <color indexed="8"/>
        <rFont val="Arial"/>
        <family val="2"/>
      </rPr>
      <t>3</t>
    </r>
  </si>
  <si>
    <r>
      <rPr>
        <vertAlign val="superscript"/>
        <sz val="7"/>
        <color indexed="8"/>
        <rFont val="Arial"/>
        <family val="2"/>
      </rPr>
      <t>1</t>
    </r>
    <r>
      <rPr>
        <sz val="7"/>
        <color indexed="8"/>
        <rFont val="Times New Roman"/>
        <family val="1"/>
      </rPr>
      <t xml:space="preserve">      </t>
    </r>
    <r>
      <rPr>
        <sz val="7"/>
        <color indexed="8"/>
        <rFont val="Arial"/>
        <family val="2"/>
      </rPr>
      <t>GST included from 3/7/1978 to 30/9/91.  VAT excluded</t>
    </r>
  </si>
  <si>
    <r>
      <rPr>
        <vertAlign val="superscript"/>
        <sz val="7"/>
        <color indexed="8"/>
        <rFont val="Arial"/>
        <family val="2"/>
      </rPr>
      <t>2</t>
    </r>
    <r>
      <rPr>
        <sz val="7"/>
        <color indexed="8"/>
        <rFont val="Times New Roman"/>
        <family val="1"/>
      </rPr>
      <t xml:space="preserve">      </t>
    </r>
    <r>
      <rPr>
        <sz val="7"/>
        <color indexed="8"/>
        <rFont val="Arial"/>
        <family val="2"/>
      </rPr>
      <t>Mouldboard ploughs, disc ploughs, harrows, rippers, chisel ploughs, cultivators, maize</t>
    </r>
  </si>
  <si>
    <r>
      <rPr>
        <vertAlign val="superscript"/>
        <sz val="7"/>
        <color indexed="8"/>
        <rFont val="Arial"/>
        <family val="2"/>
      </rPr>
      <t>3</t>
    </r>
    <r>
      <rPr>
        <sz val="7"/>
        <color indexed="8"/>
        <rFont val="Times New Roman"/>
        <family val="1"/>
      </rPr>
      <t xml:space="preserve">      </t>
    </r>
    <r>
      <rPr>
        <sz val="7"/>
        <color indexed="8"/>
        <rFont val="Arial"/>
        <family val="2"/>
      </rPr>
      <t xml:space="preserve">Pumps, diesel engines, electric motors, mainline systems, polythylene pipes, </t>
    </r>
  </si>
  <si>
    <r>
      <t>Fertiliser</t>
    </r>
    <r>
      <rPr>
        <vertAlign val="superscript"/>
        <sz val="8"/>
        <color indexed="8"/>
        <rFont val="Arial"/>
        <family val="2"/>
      </rPr>
      <t>1</t>
    </r>
  </si>
  <si>
    <r>
      <t>Fuel</t>
    </r>
    <r>
      <rPr>
        <vertAlign val="superscript"/>
        <sz val="8"/>
        <color indexed="8"/>
        <rFont val="Arial"/>
        <family val="2"/>
      </rPr>
      <t>2</t>
    </r>
  </si>
  <si>
    <r>
      <t>Farm feed</t>
    </r>
    <r>
      <rPr>
        <vertAlign val="superscript"/>
        <sz val="8"/>
        <color indexed="8"/>
        <rFont val="Arial"/>
        <family val="2"/>
      </rPr>
      <t>3</t>
    </r>
  </si>
  <si>
    <r>
      <t>Animal health and crop protec-tion</t>
    </r>
    <r>
      <rPr>
        <vertAlign val="superscript"/>
        <sz val="8"/>
        <color indexed="8"/>
        <rFont val="Arial"/>
        <family val="2"/>
      </rPr>
      <t>4</t>
    </r>
  </si>
  <si>
    <r>
      <t>Packing material</t>
    </r>
    <r>
      <rPr>
        <vertAlign val="superscript"/>
        <sz val="8"/>
        <color indexed="8"/>
        <rFont val="Arial"/>
        <family val="2"/>
      </rPr>
      <t>5</t>
    </r>
  </si>
  <si>
    <r>
      <rPr>
        <vertAlign val="superscript"/>
        <sz val="7"/>
        <color indexed="8"/>
        <rFont val="Arial"/>
        <family val="2"/>
      </rPr>
      <t>1</t>
    </r>
    <r>
      <rPr>
        <sz val="7"/>
        <color indexed="8"/>
        <rFont val="Times New Roman"/>
        <family val="1"/>
      </rPr>
      <t xml:space="preserve">     </t>
    </r>
    <r>
      <rPr>
        <sz val="7"/>
        <color indexed="8"/>
        <rFont val="Arial"/>
        <family val="2"/>
      </rPr>
      <t>Ammonium sulphate 21%N, urea 46%N, limestone ammonium nitrate 28%N, superphosphate 10%N  (25),</t>
    </r>
  </si>
  <si>
    <r>
      <rPr>
        <vertAlign val="superscript"/>
        <sz val="7"/>
        <color indexed="8"/>
        <rFont val="Arial"/>
        <family val="2"/>
      </rPr>
      <t>2</t>
    </r>
    <r>
      <rPr>
        <sz val="7"/>
        <color indexed="8"/>
        <rFont val="Times New Roman"/>
        <family val="1"/>
      </rPr>
      <t xml:space="preserve">      </t>
    </r>
    <r>
      <rPr>
        <sz val="7"/>
        <color indexed="8"/>
        <rFont val="Arial"/>
        <family val="2"/>
      </rPr>
      <t>Diesel oil, illuminating paraffin, petrol, lubricating oil, grease</t>
    </r>
  </si>
  <si>
    <r>
      <rPr>
        <vertAlign val="superscript"/>
        <sz val="7"/>
        <color indexed="8"/>
        <rFont val="Arial"/>
        <family val="2"/>
      </rPr>
      <t>3</t>
    </r>
    <r>
      <rPr>
        <sz val="7"/>
        <color indexed="8"/>
        <rFont val="Times New Roman"/>
        <family val="1"/>
      </rPr>
      <t xml:space="preserve">      </t>
    </r>
    <r>
      <rPr>
        <sz val="7"/>
        <color indexed="8"/>
        <rFont val="Arial"/>
        <family val="2"/>
      </rPr>
      <t>Dairy meal, poultry growing mash, broiler mash, full laying mash, pig growth meal, maize – yellow, lucerne, bonemeal, salt</t>
    </r>
  </si>
  <si>
    <r>
      <rPr>
        <vertAlign val="superscript"/>
        <sz val="7"/>
        <color indexed="8"/>
        <rFont val="Arial"/>
        <family val="2"/>
      </rPr>
      <t>4</t>
    </r>
    <r>
      <rPr>
        <sz val="7"/>
        <color indexed="8"/>
        <rFont val="Times New Roman"/>
        <family val="1"/>
      </rPr>
      <t xml:space="preserve">      </t>
    </r>
    <r>
      <rPr>
        <sz val="7"/>
        <color indexed="8"/>
        <rFont val="Arial"/>
        <family val="2"/>
      </rPr>
      <t>Blitz dip, Dazzle NF, Ektoban, Bayticol, Drastic Deadline, Decatix, Paracide, Clout, Ivomec, Tramisol, Lintex, Valbazin,</t>
    </r>
  </si>
  <si>
    <r>
      <rPr>
        <vertAlign val="superscript"/>
        <sz val="7"/>
        <color indexed="8"/>
        <rFont val="Arial"/>
        <family val="2"/>
      </rPr>
      <t>5</t>
    </r>
    <r>
      <rPr>
        <sz val="7"/>
        <color indexed="8"/>
        <rFont val="Times New Roman"/>
        <family val="1"/>
      </rPr>
      <t xml:space="preserve">     </t>
    </r>
    <r>
      <rPr>
        <sz val="7"/>
        <color indexed="8"/>
        <rFont val="Arial"/>
        <family val="2"/>
      </rPr>
      <t>Vegetable bags, citrus bags, grain bags, cartons and box wood</t>
    </r>
  </si>
  <si>
    <r>
      <t>Year</t>
    </r>
    <r>
      <rPr>
        <vertAlign val="superscript"/>
        <sz val="8"/>
        <color indexed="8"/>
        <rFont val="Arial"/>
        <family val="2"/>
      </rPr>
      <t>1</t>
    </r>
  </si>
  <si>
    <r>
      <rPr>
        <vertAlign val="superscript"/>
        <sz val="7"/>
        <color indexed="8"/>
        <rFont val="Arial"/>
        <family val="2"/>
      </rPr>
      <t>1</t>
    </r>
    <r>
      <rPr>
        <sz val="7"/>
        <color indexed="8"/>
        <rFont val="Arial"/>
        <family val="2"/>
      </rPr>
      <t xml:space="preserve">   Calendar year: January to December</t>
    </r>
  </si>
  <si>
    <t>Vegeta-bles and fruit</t>
  </si>
  <si>
    <t>Coffee, tea, cocoa and sub-stitutes</t>
  </si>
  <si>
    <t>Vegeta-bles (potatoes excluded)</t>
  </si>
  <si>
    <t>Decidu-ous and subtropi-cal fruit</t>
  </si>
  <si>
    <t>Ground-nuts</t>
  </si>
  <si>
    <t>Cucum-bers</t>
  </si>
  <si>
    <r>
      <t>Pastoral products</t>
    </r>
    <r>
      <rPr>
        <vertAlign val="superscript"/>
        <sz val="8"/>
        <color indexed="8"/>
        <rFont val="Arial"/>
        <family val="2"/>
      </rPr>
      <t>1</t>
    </r>
  </si>
  <si>
    <t xml:space="preserve">      September 1988, only butterfat and fresh milk. From January 1995, only fresh milk</t>
  </si>
  <si>
    <t>Unproces-sed products</t>
  </si>
  <si>
    <t>Year ended 31 Decem-ber</t>
  </si>
  <si>
    <r>
      <t>Exported</t>
    </r>
    <r>
      <rPr>
        <vertAlign val="superscript"/>
        <sz val="8"/>
        <color indexed="8"/>
        <rFont val="Arial"/>
        <family val="2"/>
      </rPr>
      <t>2</t>
    </r>
  </si>
  <si>
    <r>
      <t>Year:</t>
    </r>
    <r>
      <rPr>
        <vertAlign val="superscript"/>
        <sz val="8"/>
        <color indexed="8"/>
        <rFont val="Arial"/>
        <family val="2"/>
      </rPr>
      <t xml:space="preserve"> </t>
    </r>
    <r>
      <rPr>
        <sz val="8"/>
        <color indexed="8"/>
        <rFont val="Arial"/>
        <family val="2"/>
      </rPr>
      <t xml:space="preserve">January to December </t>
    </r>
    <r>
      <rPr>
        <vertAlign val="superscript"/>
        <sz val="8"/>
        <color indexed="8"/>
        <rFont val="Arial"/>
        <family val="2"/>
      </rPr>
      <t xml:space="preserve">               </t>
    </r>
  </si>
  <si>
    <t>Year:  January to December</t>
  </si>
  <si>
    <r>
      <t>Table 57 – Average prices of important vegetables sold on the major fresh produce markets</t>
    </r>
    <r>
      <rPr>
        <vertAlign val="superscript"/>
        <sz val="8"/>
        <color indexed="8"/>
        <rFont val="Arial"/>
        <family val="2"/>
      </rPr>
      <t>1</t>
    </r>
  </si>
  <si>
    <r>
      <t>Total production</t>
    </r>
    <r>
      <rPr>
        <vertAlign val="superscript"/>
        <sz val="8"/>
        <color indexed="8"/>
        <rFont val="Arial"/>
        <family val="2"/>
      </rPr>
      <t>1</t>
    </r>
  </si>
  <si>
    <r>
      <t>Gross value of production</t>
    </r>
    <r>
      <rPr>
        <vertAlign val="superscript"/>
        <sz val="8"/>
        <color indexed="8"/>
        <rFont val="Arial"/>
        <family val="2"/>
      </rPr>
      <t>1</t>
    </r>
  </si>
  <si>
    <r>
      <t>Producer prices</t>
    </r>
    <r>
      <rPr>
        <vertAlign val="superscript"/>
        <sz val="8"/>
        <color indexed="8"/>
        <rFont val="Arial"/>
        <family val="2"/>
      </rPr>
      <t>2</t>
    </r>
  </si>
  <si>
    <t xml:space="preserve">   Advance price for crushed nuts. Prior to 1981/82, grade S2</t>
  </si>
  <si>
    <t xml:space="preserve">    crushed and edible nuts and prior to 1981/82 grade S2</t>
  </si>
  <si>
    <r>
      <rPr>
        <vertAlign val="superscript"/>
        <sz val="7"/>
        <color indexed="8"/>
        <rFont val="Arial"/>
        <family val="2"/>
      </rPr>
      <t>1</t>
    </r>
    <r>
      <rPr>
        <sz val="7"/>
        <color indexed="8"/>
        <rFont val="Times New Roman"/>
        <family val="1"/>
      </rPr>
      <t>   </t>
    </r>
    <r>
      <rPr>
        <sz val="7"/>
        <color indexed="8"/>
        <rFont val="Arial"/>
        <family val="2"/>
      </rPr>
      <t>Unshelled (pods) not included prior to 1986/87</t>
    </r>
  </si>
  <si>
    <r>
      <rPr>
        <vertAlign val="superscript"/>
        <sz val="7"/>
        <color indexed="8"/>
        <rFont val="Arial"/>
        <family val="2"/>
      </rPr>
      <t>2</t>
    </r>
    <r>
      <rPr>
        <sz val="7"/>
        <color indexed="8"/>
        <rFont val="Times New Roman"/>
        <family val="1"/>
      </rPr>
      <t xml:space="preserve">   </t>
    </r>
    <r>
      <rPr>
        <sz val="7"/>
        <color indexed="8"/>
        <rFont val="Arial"/>
        <family val="2"/>
      </rPr>
      <t>Excluding sales by the private sector</t>
    </r>
  </si>
  <si>
    <r>
      <rPr>
        <vertAlign val="superscript"/>
        <sz val="7"/>
        <color indexed="8"/>
        <rFont val="Arial"/>
        <family val="2"/>
      </rPr>
      <t>3</t>
    </r>
    <r>
      <rPr>
        <sz val="7"/>
        <color indexed="8"/>
        <rFont val="Times New Roman"/>
        <family val="1"/>
      </rPr>
      <t xml:space="preserve">   </t>
    </r>
    <r>
      <rPr>
        <sz val="7"/>
        <color indexed="8"/>
        <rFont val="Arial"/>
        <family val="2"/>
      </rPr>
      <t>Excluding sales by the Oilseeds Board</t>
    </r>
  </si>
  <si>
    <t>Marketing year: January to December</t>
  </si>
  <si>
    <t>Human con-sumption</t>
  </si>
  <si>
    <r>
      <rPr>
        <vertAlign val="superscript"/>
        <sz val="7"/>
        <color indexed="8"/>
        <rFont val="Arial"/>
        <family val="2"/>
      </rPr>
      <t>1</t>
    </r>
    <r>
      <rPr>
        <sz val="7"/>
        <color indexed="8"/>
        <rFont val="Times New Roman"/>
        <family val="1"/>
      </rPr>
      <t xml:space="preserve">   </t>
    </r>
    <r>
      <rPr>
        <sz val="7"/>
        <color indexed="8"/>
        <rFont val="Arial"/>
        <family val="2"/>
      </rPr>
      <t>Until 1979, former TBVC states and self-governing territories are excluded</t>
    </r>
  </si>
  <si>
    <r>
      <rPr>
        <vertAlign val="superscript"/>
        <sz val="7"/>
        <color indexed="8"/>
        <rFont val="Arial"/>
        <family val="2"/>
      </rPr>
      <t>3</t>
    </r>
    <r>
      <rPr>
        <sz val="7"/>
        <color indexed="8"/>
        <rFont val="Times New Roman"/>
        <family val="1"/>
      </rPr>
      <t xml:space="preserve">   </t>
    </r>
    <r>
      <rPr>
        <sz val="7"/>
        <color indexed="8"/>
        <rFont val="Arial"/>
        <family val="2"/>
      </rPr>
      <t>Estimated average price</t>
    </r>
  </si>
  <si>
    <t xml:space="preserve">    From 1969/70 to 1996/97, price for grade 1 in bags, excluding price of bags</t>
  </si>
  <si>
    <r>
      <rPr>
        <vertAlign val="superscript"/>
        <sz val="7"/>
        <color indexed="8"/>
        <rFont val="Arial"/>
        <family val="2"/>
      </rPr>
      <t>4</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</si>
  <si>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5</t>
    </r>
    <r>
      <rPr>
        <sz val="7"/>
        <color indexed="8"/>
        <rFont val="Times New Roman"/>
        <family val="1"/>
      </rPr>
      <t xml:space="preserve">   Prior to </t>
    </r>
    <r>
      <rPr>
        <sz val="7"/>
        <color indexed="8"/>
        <rFont val="Arial"/>
        <family val="2"/>
      </rPr>
      <t xml:space="preserve">1997, receipts by Wheat Board </t>
    </r>
  </si>
  <si>
    <r>
      <rPr>
        <vertAlign val="superscript"/>
        <sz val="7"/>
        <color indexed="8"/>
        <rFont val="Arial"/>
        <family val="2"/>
      </rPr>
      <t>6</t>
    </r>
    <r>
      <rPr>
        <sz val="7"/>
        <color indexed="8"/>
        <rFont val="Arial"/>
        <family val="2"/>
      </rPr>
      <t xml:space="preserve">   Source: SAGIS</t>
    </r>
  </si>
  <si>
    <t xml:space="preserve">     Up to 1996, Wheat Board</t>
  </si>
  <si>
    <r>
      <rPr>
        <vertAlign val="superscript"/>
        <sz val="7"/>
        <color indexed="8"/>
        <rFont val="Arial"/>
        <family val="2"/>
      </rPr>
      <t>7</t>
    </r>
    <r>
      <rPr>
        <sz val="7"/>
        <color indexed="8"/>
        <rFont val="Arial"/>
        <family val="2"/>
      </rPr>
      <t xml:space="preserve">  Preliminary</t>
    </r>
  </si>
  <si>
    <t xml:space="preserve">                   Up to 1996, Wheat Board</t>
  </si>
  <si>
    <t>Consump-tion</t>
  </si>
  <si>
    <r>
      <rPr>
        <vertAlign val="superscript"/>
        <sz val="7"/>
        <color indexed="8"/>
        <rFont val="Arial"/>
        <family val="2"/>
      </rPr>
      <t>1</t>
    </r>
    <r>
      <rPr>
        <sz val="7"/>
        <color indexed="8"/>
        <rFont val="Times New Roman"/>
        <family val="1"/>
      </rPr>
      <t>   </t>
    </r>
    <r>
      <rPr>
        <sz val="7"/>
        <color indexed="8"/>
        <rFont val="Arial"/>
        <family val="2"/>
      </rPr>
      <t>Source: Statistics SA - Agricultural censuses</t>
    </r>
  </si>
  <si>
    <r>
      <rPr>
        <vertAlign val="superscript"/>
        <sz val="7"/>
        <color indexed="8"/>
        <rFont val="Arial"/>
        <family val="2"/>
      </rPr>
      <t>1</t>
    </r>
    <r>
      <rPr>
        <sz val="7"/>
        <color indexed="8"/>
        <rFont val="Times New Roman"/>
        <family val="1"/>
      </rPr>
      <t>   </t>
    </r>
    <r>
      <rPr>
        <sz val="7"/>
        <color indexed="8"/>
        <rFont val="Arial"/>
        <family val="2"/>
      </rPr>
      <t>Index figures are for split years = marketing years</t>
    </r>
  </si>
  <si>
    <r>
      <rPr>
        <vertAlign val="superscript"/>
        <sz val="7"/>
        <color indexed="8"/>
        <rFont val="Arial"/>
        <family val="2"/>
      </rPr>
      <t>2</t>
    </r>
    <r>
      <rPr>
        <sz val="7"/>
        <color indexed="8"/>
        <rFont val="Times New Roman"/>
        <family val="1"/>
      </rPr>
      <t>   </t>
    </r>
    <r>
      <rPr>
        <sz val="7"/>
        <color indexed="8"/>
        <rFont val="Arial"/>
        <family val="2"/>
      </rPr>
      <t>Selling prices by cooperatives, as furnished by the former Tobacco Exchange</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</si>
  <si>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</si>
  <si>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1</t>
    </r>
    <r>
      <rPr>
        <sz val="7"/>
        <color indexed="8"/>
        <rFont val="Times New Roman"/>
        <family val="1"/>
      </rPr>
      <t xml:space="preserve">   </t>
    </r>
    <r>
      <rPr>
        <u/>
        <sz val="7"/>
        <color indexed="8"/>
        <rFont val="Arial"/>
        <family val="2"/>
      </rPr>
      <t>Small quantities</t>
    </r>
    <r>
      <rPr>
        <sz val="7"/>
        <color indexed="8"/>
        <rFont val="Arial"/>
        <family val="2"/>
      </rPr>
      <t>: 1 ton and more, but less than 38 tons</t>
    </r>
  </si>
  <si>
    <r>
      <rPr>
        <vertAlign val="superscript"/>
        <sz val="7"/>
        <color indexed="8"/>
        <rFont val="Arial"/>
        <family val="2"/>
      </rPr>
      <t>2</t>
    </r>
    <r>
      <rPr>
        <sz val="7"/>
        <color indexed="8"/>
        <rFont val="Arial"/>
        <family val="2"/>
      </rPr>
      <t xml:space="preserve">   Commercial, excluding gristing</t>
    </r>
  </si>
  <si>
    <t xml:space="preserve">     Prior to 1982/83: 1 ton and more, but less than 36 tons</t>
  </si>
  <si>
    <t xml:space="preserve">     Prior to 1979/80: 1 ton and more, but less than 5 tons</t>
  </si>
  <si>
    <t xml:space="preserve">     Prior to 1971/72: 1 ton and more, but less than 2 tons</t>
  </si>
  <si>
    <r>
      <rPr>
        <vertAlign val="superscript"/>
        <sz val="7"/>
        <color indexed="8"/>
        <rFont val="Arial"/>
        <family val="2"/>
      </rPr>
      <t>3</t>
    </r>
    <r>
      <rPr>
        <sz val="7"/>
        <color indexed="8"/>
        <rFont val="Times New Roman"/>
        <family val="1"/>
      </rPr>
      <t>   </t>
    </r>
    <r>
      <rPr>
        <sz val="7"/>
        <color indexed="8"/>
        <rFont val="Arial"/>
        <family val="2"/>
      </rPr>
      <t>Maize and maize products, including sales to adjacent countries</t>
    </r>
  </si>
  <si>
    <r>
      <rPr>
        <vertAlign val="superscript"/>
        <sz val="7"/>
        <color indexed="8"/>
        <rFont val="Arial"/>
        <family val="2"/>
      </rPr>
      <t>4</t>
    </r>
    <r>
      <rPr>
        <sz val="7"/>
        <color indexed="8"/>
        <rFont val="Times New Roman"/>
        <family val="1"/>
      </rPr>
      <t xml:space="preserve">   </t>
    </r>
    <r>
      <rPr>
        <sz val="7"/>
        <color indexed="8"/>
        <rFont val="Arial"/>
        <family val="2"/>
      </rPr>
      <t>As from 01/01/1984, the price was increased to R200,50</t>
    </r>
  </si>
  <si>
    <r>
      <rPr>
        <vertAlign val="superscript"/>
        <sz val="7"/>
        <color indexed="8"/>
        <rFont val="Arial"/>
        <family val="2"/>
      </rPr>
      <t>5</t>
    </r>
    <r>
      <rPr>
        <sz val="7"/>
        <color indexed="8"/>
        <rFont val="Times New Roman"/>
        <family val="1"/>
      </rPr>
      <t xml:space="preserve">   </t>
    </r>
    <r>
      <rPr>
        <sz val="7"/>
        <color indexed="8"/>
        <rFont val="Arial"/>
        <family val="2"/>
      </rPr>
      <t>As from 01/01/1984, the price was increased to R200,30</t>
    </r>
  </si>
  <si>
    <r>
      <rPr>
        <vertAlign val="superscript"/>
        <sz val="7"/>
        <color indexed="8"/>
        <rFont val="Arial"/>
        <family val="2"/>
      </rPr>
      <t>6</t>
    </r>
    <r>
      <rPr>
        <sz val="7"/>
        <color indexed="8"/>
        <rFont val="Times New Roman"/>
        <family val="1"/>
      </rPr>
      <t>   </t>
    </r>
    <r>
      <rPr>
        <sz val="7"/>
        <color indexed="8"/>
        <rFont val="Arial"/>
        <family val="2"/>
      </rPr>
      <t>As from 01/01/1984, the price was increased to R187,05</t>
    </r>
  </si>
  <si>
    <r>
      <rPr>
        <vertAlign val="superscript"/>
        <sz val="7"/>
        <color indexed="8"/>
        <rFont val="Arial"/>
        <family val="2"/>
      </rPr>
      <t>7</t>
    </r>
    <r>
      <rPr>
        <sz val="7"/>
        <color indexed="8"/>
        <rFont val="Times New Roman"/>
        <family val="1"/>
      </rPr>
      <t xml:space="preserve">   </t>
    </r>
    <r>
      <rPr>
        <sz val="7"/>
        <color indexed="8"/>
        <rFont val="Arial"/>
        <family val="2"/>
      </rPr>
      <t>Weighted average price</t>
    </r>
  </si>
  <si>
    <r>
      <rPr>
        <vertAlign val="superscript"/>
        <sz val="7"/>
        <color indexed="8"/>
        <rFont val="Arial"/>
        <family val="2"/>
      </rPr>
      <t>8</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</si>
  <si>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Including retentions and hybrid seed. Former TBVC states and self-governing territories are included</t>
    </r>
  </si>
  <si>
    <r>
      <rPr>
        <vertAlign val="superscript"/>
        <sz val="7"/>
        <color indexed="8"/>
        <rFont val="Arial"/>
        <family val="2"/>
      </rPr>
      <t>2</t>
    </r>
    <r>
      <rPr>
        <sz val="7"/>
        <color indexed="8"/>
        <rFont val="Times New Roman"/>
        <family val="1"/>
      </rPr>
      <t xml:space="preserve">   </t>
    </r>
    <r>
      <rPr>
        <sz val="7"/>
        <color indexed="8"/>
        <rFont val="Arial"/>
        <family val="2"/>
      </rPr>
      <t>From 1997/98 marketing year, estimated average price. Including supplementation</t>
    </r>
  </si>
  <si>
    <r>
      <rPr>
        <vertAlign val="superscript"/>
        <sz val="7"/>
        <color indexed="8"/>
        <rFont val="Arial"/>
        <family val="2"/>
      </rPr>
      <t>3</t>
    </r>
    <r>
      <rPr>
        <sz val="7"/>
        <color indexed="8"/>
        <rFont val="Times New Roman"/>
        <family val="1"/>
      </rPr>
      <t>   </t>
    </r>
    <r>
      <rPr>
        <sz val="7"/>
        <color indexed="8"/>
        <rFont val="Arial"/>
        <family val="2"/>
      </rPr>
      <t>Index figures are for calendar years, e.g. marketing year 2005/06 = 2005</t>
    </r>
  </si>
  <si>
    <r>
      <rPr>
        <vertAlign val="superscript"/>
        <sz val="7"/>
        <color indexed="8"/>
        <rFont val="Arial"/>
        <family val="2"/>
      </rPr>
      <t>1</t>
    </r>
    <r>
      <rPr>
        <sz val="7"/>
        <color indexed="8"/>
        <rFont val="Times New Roman"/>
        <family val="1"/>
      </rPr>
      <t xml:space="preserve">     </t>
    </r>
    <r>
      <rPr>
        <sz val="7"/>
        <color indexed="8"/>
        <rFont val="Arial"/>
        <family val="2"/>
      </rPr>
      <t>Prior to 1971/72, rand per 90 kg bag, price of bags excluded</t>
    </r>
  </si>
  <si>
    <r>
      <rPr>
        <vertAlign val="superscript"/>
        <sz val="7"/>
        <color indexed="8"/>
        <rFont val="Arial"/>
        <family val="2"/>
      </rPr>
      <t>2</t>
    </r>
    <r>
      <rPr>
        <sz val="7"/>
        <color indexed="8"/>
        <rFont val="Times New Roman"/>
        <family val="1"/>
      </rPr>
      <t xml:space="preserve">     </t>
    </r>
    <r>
      <rPr>
        <sz val="7"/>
        <color indexed="8"/>
        <rFont val="Arial"/>
        <family val="2"/>
      </rPr>
      <t>Prior to 1991/92, A super</t>
    </r>
  </si>
  <si>
    <r>
      <rPr>
        <vertAlign val="superscript"/>
        <sz val="7"/>
        <color indexed="8"/>
        <rFont val="Arial"/>
        <family val="2"/>
      </rPr>
      <t>3</t>
    </r>
    <r>
      <rPr>
        <sz val="7"/>
        <color indexed="8"/>
        <rFont val="Times New Roman"/>
        <family val="1"/>
      </rPr>
      <t xml:space="preserve">     </t>
    </r>
    <r>
      <rPr>
        <sz val="7"/>
        <color indexed="8"/>
        <rFont val="Arial"/>
        <family val="2"/>
      </rPr>
      <t>Prior to 1991/92, A1</t>
    </r>
  </si>
  <si>
    <r>
      <rPr>
        <vertAlign val="superscript"/>
        <sz val="7"/>
        <color indexed="8"/>
        <rFont val="Arial"/>
        <family val="2"/>
      </rPr>
      <t>4</t>
    </r>
    <r>
      <rPr>
        <sz val="7"/>
        <color indexed="8"/>
        <rFont val="Times New Roman"/>
        <family val="1"/>
      </rPr>
      <t xml:space="preserve">     </t>
    </r>
    <r>
      <rPr>
        <sz val="7"/>
        <color indexed="8"/>
        <rFont val="Arial"/>
        <family val="2"/>
      </rPr>
      <t>Prior to 1991/92, B1</t>
    </r>
  </si>
  <si>
    <r>
      <rPr>
        <vertAlign val="superscript"/>
        <sz val="7"/>
        <color indexed="8"/>
        <rFont val="Arial"/>
        <family val="2"/>
      </rPr>
      <t>5</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</si>
  <si>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</si>
  <si>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</si>
  <si>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1996, "Sold to the trade by producers"</t>
    </r>
  </si>
  <si>
    <r>
      <rPr>
        <vertAlign val="superscript"/>
        <sz val="7"/>
        <color indexed="8"/>
        <rFont val="Arial"/>
        <family val="2"/>
      </rPr>
      <t>2</t>
    </r>
    <r>
      <rPr>
        <sz val="7"/>
        <color indexed="8"/>
        <rFont val="Times New Roman"/>
        <family val="1"/>
      </rPr>
      <t>   </t>
    </r>
    <r>
      <rPr>
        <sz val="7"/>
        <color indexed="8"/>
        <rFont val="Arial"/>
        <family val="2"/>
      </rPr>
      <t xml:space="preserve">Until 1979/80, mixed into balanced stock feed under the mixing scheme. As from 1980/81 floor price grain sorghum </t>
    </r>
  </si>
  <si>
    <r>
      <rPr>
        <vertAlign val="superscript"/>
        <sz val="7"/>
        <color indexed="8"/>
        <rFont val="Arial"/>
        <family val="2"/>
      </rPr>
      <t>3</t>
    </r>
    <r>
      <rPr>
        <sz val="7"/>
        <color indexed="8"/>
        <rFont val="Times New Roman"/>
        <family val="1"/>
      </rPr>
      <t>   </t>
    </r>
    <r>
      <rPr>
        <sz val="7"/>
        <color indexed="8"/>
        <rFont val="Arial"/>
        <family val="2"/>
      </rPr>
      <t>Preliminary</t>
    </r>
  </si>
  <si>
    <t xml:space="preserve">    was sold to stock feed manufacturers at a reduced price. As from 1987 the mixing scheme was abolished</t>
  </si>
  <si>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</si>
  <si>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</si>
  <si>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1994/95 marketing year, 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</si>
  <si>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Combined net price for choice, standard, diverse and crushed groundnuts delivered in bags. Prior to 1990/91 combined net price for </t>
    </r>
  </si>
  <si>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 e.g. marketing year 2005/06 = 2005</t>
    </r>
  </si>
  <si>
    <r>
      <rPr>
        <vertAlign val="superscript"/>
        <sz val="7"/>
        <color indexed="8"/>
        <rFont val="Arial"/>
        <family val="2"/>
      </rPr>
      <t>6</t>
    </r>
    <r>
      <rPr>
        <sz val="7"/>
        <color indexed="8"/>
        <rFont val="Times New Roman"/>
        <family val="1"/>
      </rPr>
      <t xml:space="preserve">   </t>
    </r>
    <r>
      <rPr>
        <sz val="7"/>
        <color indexed="8"/>
        <rFont val="Arial"/>
        <family val="2"/>
      </rPr>
      <t>Preliminary</t>
    </r>
  </si>
  <si>
    <t>Marketing year: March to February</t>
  </si>
  <si>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</si>
  <si>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3</t>
    </r>
    <r>
      <rPr>
        <sz val="7"/>
        <color indexed="8"/>
        <rFont val="Times New Roman"/>
        <family val="1"/>
      </rPr>
      <t xml:space="preserve">   </t>
    </r>
    <r>
      <rPr>
        <sz val="7"/>
        <color indexed="8"/>
        <rFont val="Arial"/>
        <family val="2"/>
      </rPr>
      <t>Bulk prices from 1991/92</t>
    </r>
  </si>
  <si>
    <r>
      <rPr>
        <vertAlign val="superscript"/>
        <sz val="7"/>
        <color indexed="8"/>
        <rFont val="Arial"/>
        <family val="2"/>
      </rPr>
      <t>4</t>
    </r>
    <r>
      <rPr>
        <sz val="7"/>
        <color indexed="8"/>
        <rFont val="Times New Roman"/>
        <family val="1"/>
      </rPr>
      <t xml:space="preserve">   </t>
    </r>
    <r>
      <rPr>
        <sz val="7"/>
        <color indexed="8"/>
        <rFont val="Arial"/>
        <family val="2"/>
      </rPr>
      <t>From 1994/95 marketing year, estimated average price</t>
    </r>
  </si>
  <si>
    <t xml:space="preserve">    From 1984/85, grade FH</t>
  </si>
  <si>
    <t xml:space="preserve">    From 1983/84, grade FH1</t>
  </si>
  <si>
    <t xml:space="preserve">    From 1967/68, grade FH2</t>
  </si>
  <si>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</si>
  <si>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6</t>
    </r>
    <r>
      <rPr>
        <sz val="7"/>
        <color indexed="8"/>
        <rFont val="Times New Roman"/>
        <family val="1"/>
      </rPr>
      <t>   </t>
    </r>
    <r>
      <rPr>
        <sz val="7"/>
        <color indexed="8"/>
        <rFont val="Arial"/>
        <family val="2"/>
      </rPr>
      <t>Preliminary</t>
    </r>
  </si>
  <si>
    <t xml:space="preserve">                      Up to 1999/2000,  agricultural censuses, and estimates by the former Tobacco Exchange</t>
  </si>
  <si>
    <t xml:space="preserve">                      Up to 1999/2000, former Tobacco Exchange, and tobacco cooperatives</t>
  </si>
  <si>
    <r>
      <rPr>
        <vertAlign val="superscript"/>
        <sz val="7"/>
        <color indexed="8"/>
        <rFont val="Arial"/>
        <family val="2"/>
      </rPr>
      <t>2</t>
    </r>
    <r>
      <rPr>
        <sz val="7"/>
        <color indexed="8"/>
        <rFont val="Arial"/>
        <family val="2"/>
      </rPr>
      <t>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</si>
  <si>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1977/78 to 1999/2000, R per 70 kg bag. From 2000/01,  R per ton</t>
    </r>
  </si>
  <si>
    <r>
      <rPr>
        <vertAlign val="superscript"/>
        <sz val="7"/>
        <color indexed="8"/>
        <rFont val="Arial"/>
        <family val="2"/>
      </rPr>
      <t>4</t>
    </r>
    <r>
      <rPr>
        <sz val="7"/>
        <color indexed="8"/>
        <rFont val="Times New Roman"/>
        <family val="1"/>
      </rPr>
      <t xml:space="preserve">    </t>
    </r>
    <r>
      <rPr>
        <sz val="7"/>
        <color indexed="8"/>
        <rFont val="Arial"/>
        <family val="2"/>
      </rPr>
      <t>From 1995, price of other beans</t>
    </r>
  </si>
  <si>
    <r>
      <rPr>
        <vertAlign val="superscript"/>
        <sz val="8"/>
        <color indexed="8"/>
        <rFont val="Arial"/>
        <family val="2"/>
      </rPr>
      <t>1</t>
    </r>
    <r>
      <rPr>
        <sz val="8"/>
        <color indexed="8"/>
        <rFont val="Times New Roman"/>
        <family val="1"/>
      </rPr>
      <t>  </t>
    </r>
    <r>
      <rPr>
        <sz val="8"/>
        <color indexed="8"/>
        <rFont val="Arial"/>
        <family val="2"/>
      </rPr>
      <t>Source: Wattle bark industry</t>
    </r>
  </si>
  <si>
    <r>
      <rPr>
        <vertAlign val="superscript"/>
        <sz val="8"/>
        <color indexed="8"/>
        <rFont val="Arial"/>
        <family val="2"/>
      </rPr>
      <t>2</t>
    </r>
    <r>
      <rPr>
        <sz val="8"/>
        <color indexed="8"/>
        <rFont val="Times New Roman"/>
        <family val="1"/>
      </rPr>
      <t>  </t>
    </r>
    <r>
      <rPr>
        <sz val="8"/>
        <color indexed="8"/>
        <rFont val="Arial"/>
        <family val="2"/>
      </rPr>
      <t>Average payment to producers, September to August</t>
    </r>
  </si>
  <si>
    <r>
      <rPr>
        <vertAlign val="superscript"/>
        <sz val="7"/>
        <color indexed="8"/>
        <rFont val="Arial"/>
        <family val="2"/>
      </rPr>
      <t>1</t>
    </r>
    <r>
      <rPr>
        <sz val="7"/>
        <color indexed="8"/>
        <rFont val="Times New Roman"/>
        <family val="1"/>
      </rPr>
      <t>   </t>
    </r>
    <r>
      <rPr>
        <sz val="7"/>
        <color indexed="8"/>
        <rFont val="Arial"/>
        <family val="2"/>
      </rPr>
      <t>Excluding hybrid seed</t>
    </r>
  </si>
  <si>
    <r>
      <rPr>
        <vertAlign val="superscript"/>
        <sz val="7"/>
        <color indexed="8"/>
        <rFont val="Arial"/>
        <family val="2"/>
      </rPr>
      <t>2</t>
    </r>
    <r>
      <rPr>
        <sz val="7"/>
        <color indexed="8"/>
        <rFont val="Times New Roman"/>
        <family val="1"/>
      </rPr>
      <t xml:space="preserve">   </t>
    </r>
    <r>
      <rPr>
        <sz val="7"/>
        <color indexed="8"/>
        <rFont val="Arial"/>
        <family val="2"/>
      </rPr>
      <t>Commercial production in the RSA</t>
    </r>
  </si>
  <si>
    <r>
      <rPr>
        <vertAlign val="superscript"/>
        <sz val="7"/>
        <color indexed="8"/>
        <rFont val="Arial"/>
        <family val="2"/>
      </rPr>
      <t>3</t>
    </r>
    <r>
      <rPr>
        <sz val="7"/>
        <color indexed="8"/>
        <rFont val="Arial"/>
        <family val="2"/>
      </rPr>
      <t xml:space="preserve">   Source: From 1990/91, Crop Estimates Committee</t>
    </r>
  </si>
  <si>
    <r>
      <rPr>
        <vertAlign val="superscript"/>
        <sz val="7"/>
        <color indexed="8"/>
        <rFont val="Arial"/>
        <family val="2"/>
      </rPr>
      <t>2</t>
    </r>
    <r>
      <rPr>
        <sz val="7"/>
        <color indexed="8"/>
        <rFont val="Times New Roman"/>
        <family val="1"/>
      </rPr>
      <t xml:space="preserve">   </t>
    </r>
    <r>
      <rPr>
        <sz val="7"/>
        <color indexed="8"/>
        <rFont val="Arial"/>
        <family val="2"/>
      </rPr>
      <t>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</si>
  <si>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Delivered in bulk. Until 1986 delivered in bags, prices of bags excluded</t>
    </r>
  </si>
  <si>
    <r>
      <rPr>
        <vertAlign val="superscript"/>
        <sz val="7"/>
        <color indexed="8"/>
        <rFont val="Arial"/>
        <family val="2"/>
      </rPr>
      <t>4</t>
    </r>
    <r>
      <rPr>
        <sz val="7"/>
        <color indexed="8"/>
        <rFont val="Times New Roman"/>
        <family val="1"/>
      </rPr>
      <t xml:space="preserve">   </t>
    </r>
    <r>
      <rPr>
        <sz val="7"/>
        <color indexed="8"/>
        <rFont val="Arial"/>
        <family val="2"/>
      </rPr>
      <t>From 1997/98, weighted average price</t>
    </r>
  </si>
  <si>
    <t xml:space="preserve">     Prior to 1991/92, A1</t>
  </si>
  <si>
    <r>
      <rPr>
        <vertAlign val="superscript"/>
        <sz val="7"/>
        <color indexed="8"/>
        <rFont val="Arial"/>
        <family val="2"/>
      </rPr>
      <t>5</t>
    </r>
    <r>
      <rPr>
        <sz val="7"/>
        <color indexed="8"/>
        <rFont val="Times New Roman"/>
        <family val="1"/>
      </rPr>
      <t>   </t>
    </r>
    <r>
      <rPr>
        <sz val="7"/>
        <color indexed="8"/>
        <rFont val="Arial"/>
        <family val="2"/>
      </rPr>
      <t>From 1997/98, estimated average price</t>
    </r>
  </si>
  <si>
    <t xml:space="preserve">     Prior to 1991/92, B1</t>
  </si>
  <si>
    <r>
      <rPr>
        <vertAlign val="superscript"/>
        <sz val="7"/>
        <color indexed="8"/>
        <rFont val="Arial"/>
        <family val="2"/>
      </rPr>
      <t>6</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</si>
  <si>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7</t>
    </r>
    <r>
      <rPr>
        <sz val="7"/>
        <color indexed="8"/>
        <rFont val="Times New Roman"/>
        <family val="1"/>
      </rPr>
      <t xml:space="preserve">   </t>
    </r>
    <r>
      <rPr>
        <sz val="7"/>
        <color indexed="8"/>
        <rFont val="Arial"/>
        <family val="2"/>
      </rPr>
      <t>Prices for “remaining” area. Prices for southern area are R784,58 for BS1 and R759,18 for BL1</t>
    </r>
  </si>
  <si>
    <r>
      <rPr>
        <vertAlign val="superscript"/>
        <sz val="7"/>
        <color indexed="8"/>
        <rFont val="Arial"/>
        <family val="2"/>
      </rPr>
      <t>8</t>
    </r>
    <r>
      <rPr>
        <sz val="7"/>
        <color indexed="8"/>
        <rFont val="Times New Roman"/>
        <family val="1"/>
      </rPr>
      <t xml:space="preserve">   </t>
    </r>
    <r>
      <rPr>
        <sz val="7"/>
        <color indexed="8"/>
        <rFont val="Arial"/>
        <family val="2"/>
      </rPr>
      <t>Prices for “remaining” area.  Prices for southern area are R894,26 for BS1 and R865,28 for BL1</t>
    </r>
  </si>
  <si>
    <r>
      <rPr>
        <vertAlign val="superscript"/>
        <sz val="7"/>
        <color indexed="8"/>
        <rFont val="Arial"/>
        <family val="2"/>
      </rPr>
      <t>9</t>
    </r>
    <r>
      <rPr>
        <sz val="7"/>
        <color indexed="8"/>
        <rFont val="Times New Roman"/>
        <family val="1"/>
      </rPr>
      <t>   </t>
    </r>
    <r>
      <rPr>
        <sz val="7"/>
        <color indexed="8"/>
        <rFont val="Arial"/>
        <family val="2"/>
      </rPr>
      <t>Preliminary</t>
    </r>
  </si>
  <si>
    <t>KwaZulu-</t>
  </si>
  <si>
    <t>Northern</t>
  </si>
  <si>
    <t>Eastern</t>
  </si>
  <si>
    <t>Marketing year: Jan. to Dec.</t>
  </si>
  <si>
    <r>
      <rPr>
        <vertAlign val="superscript"/>
        <sz val="7"/>
        <color indexed="8"/>
        <rFont val="Arial"/>
        <family val="2"/>
      </rPr>
      <t>1</t>
    </r>
    <r>
      <rPr>
        <sz val="7"/>
        <color indexed="8"/>
        <rFont val="Times New Roman"/>
        <family val="1"/>
      </rPr>
      <t xml:space="preserve">   </t>
    </r>
    <r>
      <rPr>
        <sz val="7"/>
        <color indexed="8"/>
        <rFont val="Arial"/>
        <family val="2"/>
      </rPr>
      <t>Human consumption, withdrawn by producers and released to end-consumers</t>
    </r>
  </si>
  <si>
    <r>
      <rPr>
        <vertAlign val="superscript"/>
        <sz val="7"/>
        <color indexed="8"/>
        <rFont val="Arial"/>
        <family val="2"/>
      </rPr>
      <t>3</t>
    </r>
    <r>
      <rPr>
        <sz val="7"/>
        <color indexed="8"/>
        <rFont val="Times New Roman"/>
        <family val="1"/>
      </rPr>
      <t xml:space="preserve">   </t>
    </r>
    <r>
      <rPr>
        <sz val="7"/>
        <color indexed="8"/>
        <rFont val="Arial"/>
        <family val="2"/>
      </rPr>
      <t>Excluding sales by the Oilseeds Board</t>
    </r>
  </si>
  <si>
    <r>
      <rPr>
        <vertAlign val="superscript"/>
        <sz val="7"/>
        <color indexed="8"/>
        <rFont val="Arial"/>
        <family val="2"/>
      </rPr>
      <t>2</t>
    </r>
    <r>
      <rPr>
        <sz val="7"/>
        <color indexed="8"/>
        <rFont val="Times New Roman"/>
        <family val="1"/>
      </rPr>
      <t xml:space="preserve">   </t>
    </r>
    <r>
      <rPr>
        <sz val="7"/>
        <color indexed="8"/>
        <rFont val="Arial"/>
        <family val="2"/>
      </rPr>
      <t>Before 1998, includes plantings for feed and marketing purposes.  From 1998, includes oats used as kernel for human and animal consumption</t>
    </r>
  </si>
  <si>
    <r>
      <t>2002</t>
    </r>
    <r>
      <rPr>
        <vertAlign val="superscript"/>
        <sz val="8"/>
        <color indexed="8"/>
        <rFont val="Arial"/>
        <family val="2"/>
      </rPr>
      <t>2</t>
    </r>
  </si>
  <si>
    <r>
      <t>Private households</t>
    </r>
    <r>
      <rPr>
        <vertAlign val="superscript"/>
        <sz val="8"/>
        <color indexed="8"/>
        <rFont val="Arial"/>
        <family val="2"/>
      </rPr>
      <t>6</t>
    </r>
  </si>
  <si>
    <t>Western</t>
  </si>
  <si>
    <r>
      <rPr>
        <vertAlign val="superscript"/>
        <sz val="7"/>
        <color indexed="8"/>
        <rFont val="Arial"/>
        <family val="2"/>
      </rPr>
      <t>1</t>
    </r>
    <r>
      <rPr>
        <sz val="7"/>
        <color indexed="8"/>
        <rFont val="Times New Roman"/>
        <family val="1"/>
      </rPr>
      <t xml:space="preserve">   </t>
    </r>
    <r>
      <rPr>
        <sz val="7"/>
        <color indexed="8"/>
        <rFont val="Arial"/>
        <family val="2"/>
      </rPr>
      <t xml:space="preserve">Dominant branches of farming:  A farming unit of which the gross income from a shown product is more than half of its gross income, is included with that </t>
    </r>
  </si>
  <si>
    <t xml:space="preserve">    product, otherwise the farming unit is included against “mixed farming”.  Farming units that showed dominance in specific products were combined to form totals </t>
  </si>
  <si>
    <t xml:space="preserve">    for field crop products, horticultural products and animals and animal products</t>
  </si>
  <si>
    <r>
      <rPr>
        <vertAlign val="superscript"/>
        <sz val="7"/>
        <color indexed="8"/>
        <rFont val="Arial"/>
        <family val="2"/>
      </rPr>
      <t>2</t>
    </r>
    <r>
      <rPr>
        <sz val="7"/>
        <color indexed="8"/>
        <rFont val="Times New Roman"/>
        <family val="1"/>
      </rPr>
      <t xml:space="preserve">   </t>
    </r>
    <r>
      <rPr>
        <sz val="7"/>
        <color indexed="8"/>
        <rFont val="Arial"/>
        <family val="2"/>
      </rPr>
      <t>Excluding former TBVC states and self-governing territories</t>
    </r>
  </si>
  <si>
    <r>
      <rPr>
        <vertAlign val="superscript"/>
        <sz val="7"/>
        <color indexed="8"/>
        <rFont val="Arial"/>
        <family val="2"/>
      </rPr>
      <t>3</t>
    </r>
    <r>
      <rPr>
        <sz val="7"/>
        <color indexed="8"/>
        <rFont val="Arial"/>
        <family val="2"/>
      </rPr>
      <t xml:space="preserve">   Development Bank of Southern Africa, 1991</t>
    </r>
  </si>
  <si>
    <t>Tons</t>
  </si>
  <si>
    <t>c/ℓ @ 10% alc./vol.</t>
  </si>
  <si>
    <t>c/ℓ</t>
  </si>
  <si>
    <t>R/kg</t>
  </si>
  <si>
    <r>
      <rPr>
        <vertAlign val="superscript"/>
        <sz val="7"/>
        <color indexed="8"/>
        <rFont val="Arial"/>
        <family val="2"/>
      </rPr>
      <t>2</t>
    </r>
    <r>
      <rPr>
        <sz val="7"/>
        <color indexed="8"/>
        <rFont val="Times New Roman"/>
        <family val="1"/>
      </rPr>
      <t xml:space="preserve">   </t>
    </r>
    <r>
      <rPr>
        <sz val="7"/>
        <color indexed="8"/>
        <rFont val="Arial"/>
        <family val="2"/>
      </rPr>
      <t>Farm butter included</t>
    </r>
  </si>
  <si>
    <r>
      <rPr>
        <vertAlign val="superscript"/>
        <sz val="7"/>
        <color indexed="8"/>
        <rFont val="Arial"/>
        <family val="2"/>
      </rPr>
      <t>3</t>
    </r>
    <r>
      <rPr>
        <sz val="7"/>
        <color indexed="8"/>
        <rFont val="Times New Roman"/>
        <family val="1"/>
      </rPr>
      <t xml:space="preserve">   </t>
    </r>
    <r>
      <rPr>
        <sz val="7"/>
        <color indexed="8"/>
        <rFont val="Arial"/>
        <family val="2"/>
      </rPr>
      <t>Farm cheese included</t>
    </r>
  </si>
  <si>
    <t>c/litre</t>
  </si>
  <si>
    <t>c/dozen</t>
  </si>
  <si>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Before 1978/79, October to September</t>
    </r>
  </si>
  <si>
    <r>
      <rPr>
        <vertAlign val="superscript"/>
        <sz val="7"/>
        <color indexed="8"/>
        <rFont val="Arial"/>
        <family val="2"/>
      </rPr>
      <t>2</t>
    </r>
    <r>
      <rPr>
        <sz val="7"/>
        <color indexed="8"/>
        <rFont val="Times New Roman"/>
        <family val="1"/>
      </rPr>
      <t xml:space="preserve">    </t>
    </r>
    <r>
      <rPr>
        <sz val="7"/>
        <color indexed="8"/>
        <rFont val="Arial"/>
        <family val="2"/>
      </rPr>
      <t>Source:</t>
    </r>
  </si>
  <si>
    <t xml:space="preserve">                   Up to 2002/03, the South African Meat Industry company (SAMIC)</t>
  </si>
  <si>
    <t xml:space="preserve">                   Up to 1996/97, the former Meat Board</t>
  </si>
  <si>
    <r>
      <rPr>
        <vertAlign val="superscript"/>
        <sz val="7"/>
        <color indexed="8"/>
        <rFont val="Arial"/>
        <family val="2"/>
      </rPr>
      <t>1</t>
    </r>
    <r>
      <rPr>
        <sz val="7"/>
        <color indexed="8"/>
        <rFont val="Times New Roman"/>
        <family val="1"/>
      </rPr>
      <t>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</si>
  <si>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Customs and Excise from 1988.  (1980/81 = 1980, etc.)</t>
    </r>
  </si>
  <si>
    <t xml:space="preserve">                   Until 2002/03, the South African Meat Industry company (SAMIC)</t>
  </si>
  <si>
    <t xml:space="preserve">                   Until 1996/97, the former Meat Board</t>
  </si>
  <si>
    <r>
      <rPr>
        <vertAlign val="superscript"/>
        <sz val="7"/>
        <color indexed="8"/>
        <rFont val="Arial"/>
        <family val="2"/>
      </rPr>
      <t>1</t>
    </r>
    <r>
      <rPr>
        <sz val="7"/>
        <color indexed="8"/>
        <rFont val="Times New Roman"/>
        <family val="1"/>
      </rPr>
      <t xml:space="preserve">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</si>
  <si>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Karakul Board of Namibia. Sales on the Kopenhagen market, Frankfurt market plus locally processed</t>
    </r>
  </si>
  <si>
    <r>
      <rPr>
        <vertAlign val="superscript"/>
        <sz val="7"/>
        <color indexed="8"/>
        <rFont val="Arial"/>
        <family val="2"/>
      </rPr>
      <t>1</t>
    </r>
    <r>
      <rPr>
        <sz val="7"/>
        <color indexed="8"/>
        <rFont val="Times New Roman"/>
        <family val="1"/>
      </rPr>
      <t xml:space="preserve">    </t>
    </r>
    <r>
      <rPr>
        <sz val="7"/>
        <color indexed="8"/>
        <rFont val="Arial"/>
        <family val="2"/>
      </rPr>
      <t>From 1987/88, price paid by purchasers of milk to producers</t>
    </r>
  </si>
  <si>
    <r>
      <rPr>
        <vertAlign val="superscript"/>
        <sz val="7"/>
        <color indexed="8"/>
        <rFont val="Arial"/>
        <family val="2"/>
      </rPr>
      <t>2</t>
    </r>
    <r>
      <rPr>
        <sz val="7"/>
        <color indexed="8"/>
        <rFont val="Times New Roman"/>
        <family val="1"/>
      </rPr>
      <t xml:space="preserve">    </t>
    </r>
    <r>
      <rPr>
        <sz val="7"/>
        <color indexed="8"/>
        <rFont val="Arial"/>
        <family val="2"/>
      </rPr>
      <t>Source: Weighted average price</t>
    </r>
  </si>
  <si>
    <t xml:space="preserve">                    Up to April 1993, Egg Control Board</t>
  </si>
  <si>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</si>
  <si>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</si>
  <si>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t xml:space="preserve">      business services, community, social and personal services</t>
  </si>
  <si>
    <t>Marketing year: Jan. to Dec.</t>
  </si>
  <si>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</si>
  <si>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</si>
  <si>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</si>
  <si>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</si>
  <si>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</si>
  <si>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</si>
  <si>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For 2003/04, sales on the 19  major fresh produce markets</t>
  </si>
  <si>
    <t xml:space="preserve">    From 2004/05, sales on the 20 major fresh produce markets </t>
  </si>
  <si>
    <t xml:space="preserve">    From 2010/11, sales on the 19 major fresh produce markets</t>
  </si>
  <si>
    <r>
      <rPr>
        <vertAlign val="superscript"/>
        <sz val="7"/>
        <color indexed="8"/>
        <rFont val="Arial"/>
        <family val="2"/>
      </rPr>
      <t>1</t>
    </r>
    <r>
      <rPr>
        <sz val="7"/>
        <color indexed="8"/>
        <rFont val="Arial"/>
        <family val="2"/>
      </rPr>
      <t xml:space="preserve">   For 2000, sales on the 16 major fresh produce markets</t>
    </r>
  </si>
  <si>
    <t xml:space="preserve">    From 2001, sales on the 17 major fresh produce markets</t>
  </si>
  <si>
    <t xml:space="preserve">    From 2004, sales on the 19 major fresh produce markets</t>
  </si>
  <si>
    <t xml:space="preserve">    From 2005, sales on the 20 major fresh produce markets</t>
  </si>
  <si>
    <t xml:space="preserve">    From 2010, sales on the 19 major fresh produce markets</t>
  </si>
  <si>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</si>
  <si>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</si>
  <si>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</si>
  <si>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2</t>
    </r>
    <r>
      <rPr>
        <sz val="7"/>
        <color indexed="8"/>
        <rFont val="Times New Roman"/>
        <family val="1"/>
      </rPr>
      <t xml:space="preserve">   </t>
    </r>
    <r>
      <rPr>
        <sz val="7"/>
        <color indexed="8"/>
        <rFont val="Arial"/>
        <family val="2"/>
      </rPr>
      <t>Source: Customs and Excise</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</si>
  <si>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</si>
  <si>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Marketing year</t>
    </r>
  </si>
  <si>
    <r>
      <rPr>
        <vertAlign val="superscript"/>
        <sz val="7"/>
        <color indexed="8"/>
        <rFont val="Arial"/>
        <family val="2"/>
      </rPr>
      <t>2</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</si>
  <si>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</si>
  <si>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</si>
  <si>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</si>
  <si>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</si>
  <si>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</si>
  <si>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</si>
  <si>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For 2003/04, sales on the 19  major fresh produce markets</t>
  </si>
  <si>
    <t xml:space="preserve">     From 2004/05, sales on the 20 major fresh produce markets </t>
  </si>
  <si>
    <t xml:space="preserve">     From 2010/11, sales on the 19 major fresh produce markets</t>
  </si>
  <si>
    <r>
      <rPr>
        <vertAlign val="superscript"/>
        <sz val="7"/>
        <rFont val="Arial"/>
        <family val="2"/>
      </rPr>
      <t>2</t>
    </r>
    <r>
      <rPr>
        <sz val="7"/>
        <rFont val="Arial"/>
        <family val="2"/>
      </rPr>
      <t>   Including gooseberries, loganberries, blackberries, youngberries, booysenberries and raspberries</t>
    </r>
  </si>
  <si>
    <r>
      <rPr>
        <vertAlign val="superscript"/>
        <sz val="7"/>
        <color indexed="8"/>
        <rFont val="Arial"/>
        <family val="2"/>
      </rPr>
      <t>1</t>
    </r>
    <r>
      <rPr>
        <sz val="7"/>
        <color indexed="8"/>
        <rFont val="Times New Roman"/>
        <family val="1"/>
      </rPr>
      <t>   </t>
    </r>
    <r>
      <rPr>
        <sz val="7"/>
        <color indexed="8"/>
        <rFont val="Arial"/>
        <family val="2"/>
      </rPr>
      <t>Guavadilla included from 1980/81</t>
    </r>
  </si>
  <si>
    <r>
      <rPr>
        <vertAlign val="superscript"/>
        <sz val="7"/>
        <color indexed="8"/>
        <rFont val="Arial"/>
        <family val="2"/>
      </rPr>
      <t>2</t>
    </r>
    <r>
      <rPr>
        <sz val="7"/>
        <color indexed="8"/>
        <rFont val="Times New Roman"/>
        <family val="1"/>
      </rPr>
      <t xml:space="preserve">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</si>
  <si>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</si>
  <si>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Number of cattle and calves slaughtered for commercial markets and for own consumption</t>
    </r>
  </si>
  <si>
    <r>
      <rPr>
        <vertAlign val="superscript"/>
        <sz val="7"/>
        <color indexed="8"/>
        <rFont val="Arial"/>
        <family val="2"/>
      </rPr>
      <t>2</t>
    </r>
    <r>
      <rPr>
        <sz val="7"/>
        <color indexed="8"/>
        <rFont val="Arial"/>
        <family val="2"/>
      </rPr>
      <t xml:space="preserve">   Purchase price of chilled carcasses, including the fifth quarter</t>
    </r>
  </si>
  <si>
    <t xml:space="preserve">    Up to 2003/04, average auction price on the hook at certain auction markets</t>
  </si>
  <si>
    <r>
      <rPr>
        <vertAlign val="superscript"/>
        <sz val="7"/>
        <color indexed="8"/>
        <rFont val="Arial"/>
        <family val="2"/>
      </rPr>
      <t>3</t>
    </r>
    <r>
      <rPr>
        <sz val="7"/>
        <color indexed="8"/>
        <rFont val="Arial"/>
        <family val="2"/>
      </rPr>
      <t xml:space="preserve">  Source: From 2003/04, Red Meat Abattoir Association</t>
    </r>
  </si>
  <si>
    <t xml:space="preserve">                  Up to 2002/03, the South African Meat Industry company (SAMIC)</t>
  </si>
  <si>
    <t xml:space="preserve">                  Up to 1996/97, the former Meat Board</t>
  </si>
  <si>
    <r>
      <rPr>
        <vertAlign val="superscript"/>
        <sz val="7"/>
        <color indexed="8"/>
        <rFont val="Arial"/>
        <family val="2"/>
      </rPr>
      <t>2</t>
    </r>
    <r>
      <rPr>
        <sz val="7"/>
        <color indexed="8"/>
        <rFont val="Arial"/>
        <family val="2"/>
      </rPr>
      <t xml:space="preserve">   Purchase price of chilled carcasses</t>
    </r>
  </si>
  <si>
    <r>
      <rPr>
        <vertAlign val="superscript"/>
        <sz val="7"/>
        <color indexed="8"/>
        <rFont val="Arial"/>
        <family val="2"/>
      </rPr>
      <t>1</t>
    </r>
    <r>
      <rPr>
        <sz val="7"/>
        <color indexed="8"/>
        <rFont val="Times New Roman"/>
        <family val="1"/>
      </rPr>
      <t>   P</t>
    </r>
    <r>
      <rPr>
        <sz val="7"/>
        <color indexed="8"/>
        <rFont val="Arial"/>
        <family val="2"/>
      </rPr>
      <t>igs slaughtered for commercial markets and for own consumption</t>
    </r>
  </si>
  <si>
    <t xml:space="preserve">     Up to 2003/04, average auction price on the hook at certain auction markets</t>
  </si>
  <si>
    <t>Directorate: Knowledge and Information Management</t>
  </si>
  <si>
    <t>2012</t>
  </si>
  <si>
    <t>Table 2 – Estimated population by population group, per province – 2011</t>
  </si>
  <si>
    <t>Sep. '12</t>
  </si>
  <si>
    <t>2012/13</t>
  </si>
  <si>
    <t>2011</t>
  </si>
  <si>
    <r>
      <t>2012/13</t>
    </r>
    <r>
      <rPr>
        <vertAlign val="superscript"/>
        <sz val="8"/>
        <color indexed="8"/>
        <rFont val="Arial"/>
        <family val="2"/>
      </rPr>
      <t>5</t>
    </r>
  </si>
  <si>
    <r>
      <rPr>
        <vertAlign val="superscript"/>
        <sz val="7"/>
        <color indexed="8"/>
        <rFont val="Arial"/>
        <family val="2"/>
      </rPr>
      <t>2</t>
    </r>
    <r>
      <rPr>
        <sz val="7"/>
        <color indexed="8"/>
        <rFont val="Times New Roman"/>
        <family val="1"/>
      </rPr>
      <t xml:space="preserve">   </t>
    </r>
    <r>
      <rPr>
        <sz val="7"/>
        <color indexed="8"/>
        <rFont val="Arial"/>
        <family val="2"/>
      </rPr>
      <t>Includes persimmons, pomegranates, mulberries, medlars, sour figs, prickly pears, custard apples and jackfruit</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</si>
  <si>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</si>
  <si>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Arial"/>
        <family val="2"/>
      </rPr>
      <t>   Preliminary</t>
    </r>
  </si>
  <si>
    <r>
      <t>2011/12</t>
    </r>
    <r>
      <rPr>
        <vertAlign val="superscript"/>
        <sz val="8"/>
        <color indexed="8"/>
        <rFont val="Arial"/>
        <family val="2"/>
      </rPr>
      <t>2</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</si>
  <si>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</si>
  <si>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Times New Roman"/>
        <family val="1"/>
      </rPr>
      <t>   </t>
    </r>
    <r>
      <rPr>
        <sz val="7"/>
        <color indexed="8"/>
        <rFont val="Arial"/>
        <family val="2"/>
      </rPr>
      <t>Mebos is included</t>
    </r>
  </si>
  <si>
    <r>
      <t>2012/13</t>
    </r>
    <r>
      <rPr>
        <vertAlign val="superscript"/>
        <sz val="8"/>
        <color indexed="8"/>
        <rFont val="Arial"/>
        <family val="2"/>
      </rPr>
      <t>3</t>
    </r>
  </si>
  <si>
    <t>13 645</t>
  </si>
  <si>
    <r>
      <t>2012/13</t>
    </r>
    <r>
      <rPr>
        <vertAlign val="superscript"/>
        <sz val="8"/>
        <color indexed="8"/>
        <rFont val="Arial"/>
        <family val="2"/>
      </rPr>
      <t>4</t>
    </r>
  </si>
  <si>
    <t>59 313</t>
  </si>
  <si>
    <t>2 500</t>
  </si>
  <si>
    <t>57 100</t>
  </si>
  <si>
    <t>2 900</t>
  </si>
  <si>
    <t>62 500</t>
  </si>
  <si>
    <t>2 400</t>
  </si>
  <si>
    <r>
      <t>Cowpeas</t>
    </r>
    <r>
      <rPr>
        <vertAlign val="superscript"/>
        <sz val="8"/>
        <color indexed="8"/>
        <rFont val="Arial"/>
        <family val="2"/>
      </rPr>
      <t>1</t>
    </r>
  </si>
  <si>
    <r>
      <t>Gross value</t>
    </r>
    <r>
      <rPr>
        <vertAlign val="superscript"/>
        <sz val="8"/>
        <color indexed="8"/>
        <rFont val="Arial"/>
        <family val="2"/>
      </rPr>
      <t>3</t>
    </r>
  </si>
  <si>
    <r>
      <t>Production</t>
    </r>
    <r>
      <rPr>
        <vertAlign val="superscript"/>
        <sz val="8"/>
        <color indexed="8"/>
        <rFont val="Arial"/>
        <family val="2"/>
      </rPr>
      <t>4</t>
    </r>
  </si>
  <si>
    <r>
      <rPr>
        <vertAlign val="superscript"/>
        <sz val="7"/>
        <color indexed="8"/>
        <rFont val="Arial"/>
        <family val="2"/>
      </rPr>
      <t>1</t>
    </r>
    <r>
      <rPr>
        <sz val="7"/>
        <color indexed="8"/>
        <rFont val="Arial"/>
        <family val="2"/>
      </rPr>
      <t>  From 2000, information no longer available</t>
    </r>
  </si>
  <si>
    <r>
      <rPr>
        <vertAlign val="superscript"/>
        <sz val="7"/>
        <color indexed="8"/>
        <rFont val="Arial"/>
        <family val="2"/>
      </rPr>
      <t>2</t>
    </r>
    <r>
      <rPr>
        <sz val="7"/>
        <color indexed="8"/>
        <rFont val="Arial"/>
        <family val="2"/>
      </rPr>
      <t>  From 2008, information no longer available</t>
    </r>
  </si>
  <si>
    <r>
      <rPr>
        <vertAlign val="superscript"/>
        <sz val="7"/>
        <color indexed="8"/>
        <rFont val="Arial"/>
        <family val="2"/>
      </rPr>
      <t>4</t>
    </r>
    <r>
      <rPr>
        <sz val="7"/>
        <color indexed="8"/>
        <rFont val="Arial"/>
        <family val="2"/>
      </rPr>
      <t>  From 2007, information no longer available</t>
    </r>
  </si>
  <si>
    <r>
      <rPr>
        <vertAlign val="superscript"/>
        <sz val="7"/>
        <color indexed="8"/>
        <rFont val="Arial"/>
        <family val="2"/>
      </rPr>
      <t>3</t>
    </r>
    <r>
      <rPr>
        <sz val="7"/>
        <color indexed="8"/>
        <rFont val="Arial"/>
        <family val="2"/>
      </rPr>
      <t>  From 2012, information no longer available</t>
    </r>
  </si>
  <si>
    <t>2006</t>
  </si>
  <si>
    <t>2007</t>
  </si>
  <si>
    <t>2008</t>
  </si>
  <si>
    <t>2009</t>
  </si>
  <si>
    <t>2010</t>
  </si>
  <si>
    <r>
      <rPr>
        <vertAlign val="superscript"/>
        <sz val="7"/>
        <color indexed="8"/>
        <rFont val="Arial"/>
        <family val="2"/>
      </rPr>
      <t>1</t>
    </r>
    <r>
      <rPr>
        <sz val="7"/>
        <color indexed="8"/>
        <rFont val="Times New Roman"/>
        <family val="1"/>
      </rPr>
      <t>   </t>
    </r>
    <r>
      <rPr>
        <sz val="7"/>
        <color indexed="8"/>
        <rFont val="Arial"/>
        <family val="2"/>
      </rPr>
      <t>Prior to 1978/79, October to September; from 1978/79 to 2005/06, March to February</t>
    </r>
  </si>
  <si>
    <r>
      <t>Year: January to December</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</si>
  <si>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livestock numbers as at the end of August</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</si>
  <si>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</si>
  <si>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Times New Roman"/>
        <family val="1"/>
      </rPr>
      <t xml:space="preserve">   </t>
    </r>
    <r>
      <rPr>
        <sz val="7"/>
        <color indexed="8"/>
        <rFont val="Arial"/>
        <family val="2"/>
      </rPr>
      <t>Merino and dead wool</t>
    </r>
  </si>
  <si>
    <r>
      <rPr>
        <vertAlign val="superscript"/>
        <sz val="7"/>
        <color indexed="8"/>
        <rFont val="Arial"/>
        <family val="2"/>
      </rPr>
      <t>3</t>
    </r>
    <r>
      <rPr>
        <sz val="7"/>
        <color indexed="8"/>
        <rFont val="Times New Roman"/>
        <family val="1"/>
      </rPr>
      <t xml:space="preserve">   </t>
    </r>
    <r>
      <rPr>
        <sz val="7"/>
        <color indexed="8"/>
        <rFont val="Arial"/>
        <family val="2"/>
      </rPr>
      <t>Other white wool, Coarse and Coloured, and Karakul wool</t>
    </r>
  </si>
  <si>
    <r>
      <rPr>
        <vertAlign val="superscript"/>
        <sz val="7"/>
        <color indexed="8"/>
        <rFont val="Arial"/>
        <family val="2"/>
      </rPr>
      <t>4</t>
    </r>
    <r>
      <rPr>
        <sz val="7"/>
        <color indexed="8"/>
        <rFont val="Times New Roman"/>
        <family val="1"/>
      </rPr>
      <t xml:space="preserve">   </t>
    </r>
    <r>
      <rPr>
        <sz val="7"/>
        <color indexed="8"/>
        <rFont val="Arial"/>
        <family val="2"/>
      </rPr>
      <t>Source: Mohair South Africa Ltd.</t>
    </r>
  </si>
  <si>
    <t>9 October 2011</t>
  </si>
  <si>
    <r>
      <rPr>
        <vertAlign val="superscript"/>
        <sz val="7"/>
        <color indexed="8"/>
        <rFont val="Arial"/>
        <family val="2"/>
      </rPr>
      <t>1</t>
    </r>
    <r>
      <rPr>
        <sz val="7"/>
        <color indexed="8"/>
        <rFont val="Times New Roman"/>
        <family val="1"/>
      </rPr>
      <t>  </t>
    </r>
    <r>
      <rPr>
        <sz val="7"/>
        <color indexed="8"/>
        <rFont val="Arial"/>
        <family val="2"/>
      </rPr>
      <t>Gold bullion included from 1979</t>
    </r>
  </si>
  <si>
    <t xml:space="preserve">Estimated population by population group, per province – 2011                                                                                                                                 </t>
  </si>
  <si>
    <t>Total Production, RSA origin</t>
  </si>
  <si>
    <t xml:space="preserve">Bread mixtures, jellie powders and other food </t>
  </si>
  <si>
    <t>Dates, pineapples, avocados, figs, guavas, mangoes, fresh or dried</t>
  </si>
  <si>
    <t>Average producer price of seed cotton</t>
  </si>
  <si>
    <r>
      <t xml:space="preserve">This edition of the Abstract of Agricultural Statistics contains South African agricultural statistics of major importance that were available up to December 2013. The "Abstract" contains meaningful information on, </t>
    </r>
    <r>
      <rPr>
        <i/>
        <sz val="10"/>
        <rFont val="Arial"/>
        <family val="2"/>
      </rPr>
      <t>inter alia</t>
    </r>
    <r>
      <rPr>
        <sz val="10"/>
        <rFont val="Arial"/>
        <family val="2"/>
      </rPr>
      <t xml:space="preserve">, field crops, horticulture, livestock, important indicators and the contribution of agriculture. The source of the information is the Directorate: Statistics and Economic Analysis of the Department of Agriculture, Forestry and Fisheries, except where otherwise indicated. Enquiries on the content can be directed to:  </t>
    </r>
    <r>
      <rPr>
        <b/>
        <sz val="10"/>
        <rFont val="Arial"/>
        <family val="2"/>
      </rPr>
      <t>The Directorate: Statistics and Economic Analysis – tel: 012 319 8040,  fax: 012 319 8031, email</t>
    </r>
    <r>
      <rPr>
        <b/>
        <sz val="10"/>
        <color indexed="8"/>
        <rFont val="Arial"/>
        <family val="2"/>
      </rPr>
      <t>: KimM@daff.gov.za</t>
    </r>
  </si>
  <si>
    <t>2013</t>
  </si>
  <si>
    <t>Animal health &amp; crop protection</t>
  </si>
  <si>
    <r>
      <t>2012/13</t>
    </r>
    <r>
      <rPr>
        <vertAlign val="superscript"/>
        <sz val="8"/>
        <color indexed="8"/>
        <rFont val="Arial"/>
        <family val="2"/>
      </rPr>
      <t>2</t>
    </r>
  </si>
  <si>
    <r>
      <t>2013</t>
    </r>
    <r>
      <rPr>
        <vertAlign val="superscript"/>
        <sz val="8"/>
        <color indexed="8"/>
        <rFont val="Arial"/>
        <family val="2"/>
      </rPr>
      <t>2</t>
    </r>
  </si>
  <si>
    <r>
      <t>2012/13</t>
    </r>
    <r>
      <rPr>
        <vertAlign val="superscript"/>
        <sz val="8"/>
        <color indexed="8"/>
        <rFont val="Arial"/>
        <family val="2"/>
      </rPr>
      <t>1</t>
    </r>
  </si>
  <si>
    <r>
      <t>2013</t>
    </r>
    <r>
      <rPr>
        <vertAlign val="superscript"/>
        <sz val="8"/>
        <color indexed="8"/>
        <rFont val="Arial"/>
        <family val="2"/>
      </rPr>
      <t>1</t>
    </r>
  </si>
  <si>
    <r>
      <t>2013/14</t>
    </r>
    <r>
      <rPr>
        <vertAlign val="superscript"/>
        <sz val="8"/>
        <color indexed="8"/>
        <rFont val="Arial"/>
        <family val="2"/>
      </rPr>
      <t>3</t>
    </r>
  </si>
  <si>
    <t>1 032 250</t>
  </si>
  <si>
    <t>1 184 293</t>
  </si>
  <si>
    <t>1 180 441</t>
  </si>
  <si>
    <t>2013/14</t>
  </si>
  <si>
    <r>
      <t>2013</t>
    </r>
    <r>
      <rPr>
        <vertAlign val="superscript"/>
        <sz val="8"/>
        <color indexed="8"/>
        <rFont val="Arial"/>
        <family val="2"/>
      </rPr>
      <t>4</t>
    </r>
  </si>
  <si>
    <r>
      <t>2013/14</t>
    </r>
    <r>
      <rPr>
        <vertAlign val="superscript"/>
        <sz val="8"/>
        <color indexed="8"/>
        <rFont val="Arial"/>
        <family val="2"/>
      </rPr>
      <t>4</t>
    </r>
  </si>
  <si>
    <r>
      <t>2013/14</t>
    </r>
    <r>
      <rPr>
        <vertAlign val="superscript"/>
        <sz val="8"/>
        <color indexed="8"/>
        <rFont val="Arial"/>
        <family val="2"/>
      </rPr>
      <t>6</t>
    </r>
  </si>
  <si>
    <t>2014/15</t>
  </si>
  <si>
    <r>
      <t>2013/14</t>
    </r>
    <r>
      <rPr>
        <vertAlign val="superscript"/>
        <sz val="8"/>
        <color indexed="8"/>
        <rFont val="Arial"/>
        <family val="2"/>
      </rPr>
      <t>5</t>
    </r>
  </si>
  <si>
    <t>2014</t>
  </si>
  <si>
    <r>
      <rPr>
        <vertAlign val="superscript"/>
        <sz val="7"/>
        <color indexed="8"/>
        <rFont val="Times New Roman"/>
        <family val="1"/>
      </rPr>
      <t>4</t>
    </r>
    <r>
      <rPr>
        <sz val="7"/>
        <color indexed="8"/>
        <rFont val="Times New Roman"/>
        <family val="1"/>
      </rPr>
      <t>   Preliminary</t>
    </r>
  </si>
  <si>
    <r>
      <t>2013/14</t>
    </r>
    <r>
      <rPr>
        <vertAlign val="superscript"/>
        <sz val="8"/>
        <color indexed="8"/>
        <rFont val="Arial"/>
        <family val="2"/>
      </rPr>
      <t>8</t>
    </r>
  </si>
  <si>
    <t>1 015696991</t>
  </si>
  <si>
    <t>1 012980188</t>
  </si>
  <si>
    <t>1 043458789</t>
  </si>
  <si>
    <t>1 089015035</t>
  </si>
  <si>
    <t>1 033419297</t>
  </si>
  <si>
    <t>1 012770850</t>
  </si>
  <si>
    <t>1 095123287</t>
  </si>
  <si>
    <t>1 152 300 000</t>
  </si>
  <si>
    <t>77,11</t>
  </si>
  <si>
    <t>86,40</t>
  </si>
  <si>
    <t>Nett human consumption of white meat</t>
  </si>
  <si>
    <t>Nett human consumption of red meat</t>
  </si>
  <si>
    <r>
      <rPr>
        <vertAlign val="superscript"/>
        <sz val="7"/>
        <color indexed="8"/>
        <rFont val="Arial"/>
        <family val="2"/>
      </rPr>
      <t>4</t>
    </r>
    <r>
      <rPr>
        <sz val="7"/>
        <color indexed="8"/>
        <rFont val="Arial"/>
        <family val="2"/>
      </rPr>
      <t xml:space="preserve">  Preliminary</t>
    </r>
  </si>
  <si>
    <r>
      <t>2013/14</t>
    </r>
    <r>
      <rPr>
        <vertAlign val="superscript"/>
        <sz val="8"/>
        <color indexed="8"/>
        <rFont val="Arial"/>
        <family val="2"/>
      </rPr>
      <t>7</t>
    </r>
  </si>
  <si>
    <t>132 846</t>
  </si>
  <si>
    <t xml:space="preserve">66 900 </t>
  </si>
  <si>
    <r>
      <t>2013</t>
    </r>
    <r>
      <rPr>
        <vertAlign val="superscript"/>
        <sz val="8"/>
        <color indexed="8"/>
        <rFont val="Arial"/>
        <family val="2"/>
      </rPr>
      <t>7</t>
    </r>
  </si>
  <si>
    <t>117 813</t>
  </si>
  <si>
    <t>56 750</t>
  </si>
  <si>
    <t>51 739</t>
  </si>
  <si>
    <t>30 000</t>
  </si>
  <si>
    <r>
      <t>2013</t>
    </r>
    <r>
      <rPr>
        <vertAlign val="superscript"/>
        <sz val="8"/>
        <color indexed="8"/>
        <rFont val="Arial"/>
        <family val="2"/>
      </rPr>
      <t>5</t>
    </r>
  </si>
  <si>
    <r>
      <t>2013</t>
    </r>
    <r>
      <rPr>
        <vertAlign val="superscript"/>
        <sz val="8"/>
        <color indexed="8"/>
        <rFont val="Arial"/>
        <family val="2"/>
      </rPr>
      <t>9</t>
    </r>
  </si>
  <si>
    <t>2005</t>
  </si>
  <si>
    <t>2012*/13</t>
  </si>
  <si>
    <r>
      <t>2013</t>
    </r>
    <r>
      <rPr>
        <vertAlign val="superscript"/>
        <sz val="8"/>
        <color indexed="8"/>
        <rFont val="Arial"/>
        <family val="2"/>
      </rPr>
      <t>3</t>
    </r>
  </si>
  <si>
    <t>1 800</t>
  </si>
  <si>
    <r>
      <t>2013</t>
    </r>
    <r>
      <rPr>
        <vertAlign val="superscript"/>
        <sz val="8"/>
        <color indexed="8"/>
        <rFont val="Arial"/>
        <family val="2"/>
      </rPr>
      <t>8</t>
    </r>
  </si>
  <si>
    <t>Sep. '13</t>
  </si>
  <si>
    <r>
      <rPr>
        <vertAlign val="superscript"/>
        <sz val="8"/>
        <color indexed="8"/>
        <rFont val="Arial"/>
        <family val="2"/>
      </rPr>
      <t xml:space="preserve">8 </t>
    </r>
    <r>
      <rPr>
        <sz val="8"/>
        <color indexed="8"/>
        <rFont val="Arial"/>
        <family val="2"/>
      </rPr>
      <t xml:space="preserve"> Preliminary</t>
    </r>
  </si>
  <si>
    <r>
      <rPr>
        <vertAlign val="superscript"/>
        <sz val="8"/>
        <color indexed="8"/>
        <rFont val="Arial"/>
        <family val="2"/>
      </rPr>
      <t>4</t>
    </r>
    <r>
      <rPr>
        <sz val="8"/>
        <color indexed="8"/>
        <rFont val="Arial"/>
        <family val="2"/>
      </rPr>
      <t xml:space="preserve">  From 2005/06 no distinction is made between long life products</t>
    </r>
  </si>
  <si>
    <t>Table 75 – Gross and net farm income of the agricultural sector</t>
  </si>
  <si>
    <r>
      <rPr>
        <vertAlign val="superscript"/>
        <sz val="8"/>
        <color indexed="8"/>
        <rFont val="Arial"/>
        <family val="2"/>
      </rPr>
      <t xml:space="preserve">4   </t>
    </r>
    <r>
      <rPr>
        <sz val="8"/>
        <color indexed="8"/>
        <rFont val="Arial"/>
        <family val="2"/>
      </rPr>
      <t>Gouda, cheddar and other semi hard cheese</t>
    </r>
  </si>
  <si>
    <t>1976</t>
  </si>
  <si>
    <r>
      <t>Other dairy products</t>
    </r>
    <r>
      <rPr>
        <vertAlign val="superscript"/>
        <sz val="8"/>
        <color indexed="8"/>
        <rFont val="Arial"/>
        <family val="2"/>
      </rPr>
      <t>5</t>
    </r>
  </si>
  <si>
    <r>
      <t>Cheese</t>
    </r>
    <r>
      <rPr>
        <vertAlign val="superscript"/>
        <sz val="8"/>
        <color indexed="8"/>
        <rFont val="Arial"/>
        <family val="2"/>
      </rPr>
      <t>6</t>
    </r>
  </si>
  <si>
    <r>
      <t>1 000 t</t>
    </r>
    <r>
      <rPr>
        <vertAlign val="superscript"/>
        <sz val="8"/>
        <color indexed="8"/>
        <rFont val="Arial"/>
        <family val="2"/>
      </rPr>
      <t>7</t>
    </r>
  </si>
  <si>
    <t>Milk SA</t>
  </si>
  <si>
    <t xml:space="preserve">Source : </t>
  </si>
  <si>
    <t>Before 2001/02, SA Dairy Foundation</t>
  </si>
  <si>
    <t>Before 1993/94, Dairy Board</t>
  </si>
  <si>
    <t>Before 2006, SAMPRO</t>
  </si>
  <si>
    <r>
      <rPr>
        <vertAlign val="superscript"/>
        <sz val="8"/>
        <color indexed="8"/>
        <rFont val="Arial"/>
        <family val="2"/>
      </rPr>
      <t>1</t>
    </r>
    <r>
      <rPr>
        <sz val="8"/>
        <color indexed="8"/>
        <rFont val="Arial"/>
        <family val="2"/>
      </rPr>
      <t>   Up to 2005/06, March to February</t>
    </r>
  </si>
  <si>
    <r>
      <rPr>
        <vertAlign val="superscript"/>
        <sz val="8"/>
        <color indexed="8"/>
        <rFont val="Arial"/>
        <family val="2"/>
      </rPr>
      <t>7</t>
    </r>
    <r>
      <rPr>
        <sz val="8"/>
        <color indexed="8"/>
        <rFont val="Arial"/>
        <family val="2"/>
      </rPr>
      <t xml:space="preserve">  Up to 2005/06, million litres  </t>
    </r>
  </si>
  <si>
    <r>
      <rPr>
        <vertAlign val="superscript"/>
        <sz val="8"/>
        <color indexed="8"/>
        <rFont val="Arial"/>
        <family val="2"/>
      </rPr>
      <t>6</t>
    </r>
    <r>
      <rPr>
        <sz val="8"/>
        <color indexed="8"/>
        <rFont val="Arial"/>
        <family val="2"/>
      </rPr>
      <t xml:space="preserve">  Gouda, Cheddar and semi-hard cheese</t>
    </r>
  </si>
  <si>
    <r>
      <rPr>
        <vertAlign val="superscript"/>
        <sz val="8"/>
        <color indexed="8"/>
        <rFont val="Arial"/>
        <family val="2"/>
      </rPr>
      <t>5</t>
    </r>
    <r>
      <rPr>
        <sz val="8"/>
        <color indexed="8"/>
        <rFont val="Arial"/>
        <family val="2"/>
      </rPr>
      <t xml:space="preserve">  Includes drinking milk, yoghurt, cottage cheese, UHT milk, etc.</t>
    </r>
  </si>
  <si>
    <r>
      <rPr>
        <vertAlign val="superscript"/>
        <sz val="8"/>
        <color indexed="8"/>
        <rFont val="Arial"/>
        <family val="2"/>
      </rPr>
      <t>2</t>
    </r>
    <r>
      <rPr>
        <sz val="8"/>
        <color indexed="8"/>
        <rFont val="Arial"/>
        <family val="2"/>
      </rPr>
      <t xml:space="preserve">   Includes milk powder, butter, cheese and sweetened and unsweetened evaporated milk</t>
    </r>
  </si>
  <si>
    <r>
      <t>Concentrated products</t>
    </r>
    <r>
      <rPr>
        <vertAlign val="superscript"/>
        <sz val="8"/>
        <color indexed="8"/>
        <rFont val="Arial"/>
        <family val="2"/>
      </rPr>
      <t>2, 3, 4</t>
    </r>
  </si>
  <si>
    <r>
      <rPr>
        <vertAlign val="superscript"/>
        <sz val="8"/>
        <color indexed="8"/>
        <rFont val="Arial"/>
        <family val="2"/>
      </rPr>
      <t>3</t>
    </r>
    <r>
      <rPr>
        <sz val="8"/>
        <color indexed="8"/>
        <rFont val="Arial"/>
        <family val="2"/>
      </rPr>
      <t xml:space="preserve">  From 2005/06, no distinction is made between concentrated products</t>
    </r>
  </si>
  <si>
    <t xml:space="preserve">Source:  </t>
  </si>
  <si>
    <r>
      <t xml:space="preserve">Table 103 – </t>
    </r>
    <r>
      <rPr>
        <i/>
        <sz val="8"/>
        <color indexed="8"/>
        <rFont val="Arial"/>
        <family val="2"/>
      </rPr>
      <t>Per capita</t>
    </r>
    <r>
      <rPr>
        <sz val="8"/>
        <color indexed="8"/>
        <rFont val="Arial"/>
        <family val="2"/>
      </rPr>
      <t xml:space="preserve"> consumption of various agricultural products</t>
    </r>
  </si>
</sst>
</file>

<file path=xl/styles.xml><?xml version="1.0" encoding="utf-8"?>
<styleSheet xmlns="http://schemas.openxmlformats.org/spreadsheetml/2006/main">
  <numFmts count="25">
    <numFmt numFmtId="6" formatCode="&quot;R&quot;#,##0;[Red]\-&quot;R&quot;#,##0"/>
    <numFmt numFmtId="164" formatCode="&quot;R&quot;\ #,##0;[Red]&quot;R&quot;\ \-#,##0"/>
    <numFmt numFmtId="165" formatCode="#,##0.000"/>
    <numFmt numFmtId="166" formatCode="#,##0.0"/>
    <numFmt numFmtId="167" formatCode="0.0"/>
    <numFmt numFmtId="168" formatCode="#\ ###.0"/>
    <numFmt numFmtId="169" formatCode="#\ ###"/>
    <numFmt numFmtId="170" formatCode="#\ ###\ ###"/>
    <numFmt numFmtId="171" formatCode="##\ ##0.0"/>
    <numFmt numFmtId="172" formatCode="#\ ###\ ##0.0"/>
    <numFmt numFmtId="173" formatCode="#\ ##0.0"/>
    <numFmt numFmtId="174" formatCode="##\ ###"/>
    <numFmt numFmtId="175" formatCode="#\ ##0.00"/>
    <numFmt numFmtId="176" formatCode="##\ ##0.00"/>
    <numFmt numFmtId="177" formatCode="###\ ##0.00"/>
    <numFmt numFmtId="178" formatCode="###\ ###\ ###"/>
    <numFmt numFmtId="179" formatCode="###\ ##0.0"/>
    <numFmt numFmtId="180" formatCode="#,###,###"/>
    <numFmt numFmtId="181" formatCode="###,##0.00"/>
    <numFmt numFmtId="182" formatCode="_([$€-2]* #,##0.00_);_([$€-2]* \(#,##0.00\);_([$€-2]* &quot;-&quot;??_)"/>
    <numFmt numFmtId="183" formatCode="#\ ###\ ##0.00"/>
    <numFmt numFmtId="184" formatCode="###\ ###"/>
    <numFmt numFmtId="185" formatCode="#\ ###.00"/>
    <numFmt numFmtId="186" formatCode="yyyy/mm"/>
    <numFmt numFmtId="187" formatCode="#,##0.0_ ;\-#,##0.0\ "/>
  </numFmts>
  <fonts count="55">
    <font>
      <sz val="10"/>
      <name val="Arial"/>
    </font>
    <font>
      <sz val="8"/>
      <color theme="1"/>
      <name val="Arial"/>
      <family val="2"/>
    </font>
    <font>
      <sz val="8"/>
      <color theme="1"/>
      <name val="Arial"/>
      <family val="2"/>
    </font>
    <font>
      <sz val="10"/>
      <name val="Arial"/>
      <family val="2"/>
    </font>
    <font>
      <sz val="10"/>
      <name val="Times New Roman"/>
      <family val="1"/>
    </font>
    <font>
      <sz val="10"/>
      <name val="Arial"/>
      <family val="2"/>
    </font>
    <font>
      <sz val="9"/>
      <name val="Arial"/>
      <family val="2"/>
    </font>
    <font>
      <vertAlign val="superscript"/>
      <sz val="10"/>
      <name val="Arial"/>
      <family val="2"/>
    </font>
    <font>
      <b/>
      <sz val="10"/>
      <name val="Arial"/>
      <family val="2"/>
    </font>
    <font>
      <i/>
      <sz val="10"/>
      <name val="Arial"/>
      <family val="2"/>
    </font>
    <font>
      <b/>
      <sz val="10"/>
      <color indexed="8"/>
      <name val="Arial"/>
      <family val="2"/>
    </font>
    <font>
      <b/>
      <sz val="14"/>
      <name val="Arial"/>
      <family val="2"/>
    </font>
    <font>
      <b/>
      <sz val="7"/>
      <name val="Times New Roman"/>
      <family val="1"/>
    </font>
    <font>
      <b/>
      <sz val="8"/>
      <color indexed="8"/>
      <name val="Arial"/>
      <family val="2"/>
    </font>
    <font>
      <sz val="10"/>
      <color indexed="8"/>
      <name val="Arial"/>
      <family val="2"/>
    </font>
    <font>
      <sz val="8"/>
      <color indexed="8"/>
      <name val="Arial"/>
      <family val="2"/>
    </font>
    <font>
      <vertAlign val="superscript"/>
      <sz val="8"/>
      <color indexed="8"/>
      <name val="Arial"/>
      <family val="2"/>
    </font>
    <font>
      <sz val="8"/>
      <color indexed="8"/>
      <name val="Arial"/>
      <family val="2"/>
    </font>
    <font>
      <sz val="8"/>
      <color indexed="8"/>
      <name val="Times New Roman"/>
      <family val="1"/>
    </font>
    <font>
      <vertAlign val="superscript"/>
      <sz val="12"/>
      <color indexed="8"/>
      <name val="Arial"/>
      <family val="2"/>
    </font>
    <font>
      <sz val="8"/>
      <name val="Arial"/>
      <family val="2"/>
    </font>
    <font>
      <sz val="8"/>
      <name val="Arial"/>
      <family val="2"/>
    </font>
    <font>
      <vertAlign val="superscript"/>
      <sz val="8"/>
      <name val="Arial"/>
      <family val="2"/>
    </font>
    <font>
      <sz val="8"/>
      <color indexed="52"/>
      <name val="Arial"/>
      <family val="2"/>
    </font>
    <font>
      <vertAlign val="superscript"/>
      <sz val="8"/>
      <color indexed="8"/>
      <name val="Arial"/>
      <family val="2"/>
    </font>
    <font>
      <sz val="9"/>
      <color indexed="8"/>
      <name val="Arial"/>
      <family val="2"/>
    </font>
    <font>
      <sz val="10"/>
      <color indexed="8"/>
      <name val="Arial"/>
      <family val="2"/>
    </font>
    <font>
      <sz val="9"/>
      <color indexed="8"/>
      <name val="Arial"/>
      <family val="2"/>
    </font>
    <font>
      <sz val="14"/>
      <name val="Arial"/>
      <family val="2"/>
    </font>
    <font>
      <b/>
      <sz val="18"/>
      <name val="Sylfaen"/>
      <family val="1"/>
    </font>
    <font>
      <sz val="8"/>
      <color indexed="8"/>
      <name val="Arial"/>
      <family val="2"/>
    </font>
    <font>
      <i/>
      <sz val="9"/>
      <name val="Arial"/>
      <family val="2"/>
    </font>
    <font>
      <vertAlign val="superscript"/>
      <sz val="8"/>
      <color indexed="8"/>
      <name val="Calibri"/>
      <family val="2"/>
    </font>
    <font>
      <vertAlign val="superscript"/>
      <sz val="9.9"/>
      <color indexed="8"/>
      <name val="Arial"/>
      <family val="2"/>
    </font>
    <font>
      <sz val="7"/>
      <color indexed="8"/>
      <name val="Arial"/>
      <family val="2"/>
    </font>
    <font>
      <vertAlign val="superscript"/>
      <sz val="7"/>
      <color indexed="8"/>
      <name val="Arial"/>
      <family val="2"/>
    </font>
    <font>
      <sz val="7"/>
      <name val="Arial"/>
      <family val="2"/>
    </font>
    <font>
      <sz val="6"/>
      <color indexed="8"/>
      <name val="Arial"/>
      <family val="2"/>
    </font>
    <font>
      <i/>
      <sz val="7"/>
      <color indexed="8"/>
      <name val="Arial"/>
      <family val="2"/>
    </font>
    <font>
      <sz val="6"/>
      <name val="Arial"/>
      <family val="2"/>
    </font>
    <font>
      <vertAlign val="superscript"/>
      <sz val="7"/>
      <name val="Arial"/>
      <family val="2"/>
    </font>
    <font>
      <sz val="7"/>
      <color indexed="8"/>
      <name val="Times New Roman"/>
      <family val="1"/>
    </font>
    <font>
      <sz val="11"/>
      <color theme="1"/>
      <name val="Calibri"/>
      <family val="2"/>
      <scheme val="minor"/>
    </font>
    <font>
      <shadow/>
      <sz val="28"/>
      <name val="Times New Roman"/>
      <family val="1"/>
    </font>
    <font>
      <shadow/>
      <sz val="14"/>
      <name val="Times New Roman"/>
      <family val="1"/>
    </font>
    <font>
      <shadow/>
      <sz val="24"/>
      <name val="Times New Roman"/>
      <family val="1"/>
    </font>
    <font>
      <u/>
      <sz val="8"/>
      <color indexed="8"/>
      <name val="Arial"/>
      <family val="2"/>
    </font>
    <font>
      <b/>
      <sz val="8"/>
      <name val="Arial"/>
      <family val="2"/>
    </font>
    <font>
      <b/>
      <vertAlign val="superscript"/>
      <sz val="8"/>
      <color indexed="8"/>
      <name val="Arial"/>
      <family val="2"/>
    </font>
    <font>
      <u/>
      <sz val="7"/>
      <color indexed="8"/>
      <name val="Arial"/>
      <family val="2"/>
    </font>
    <font>
      <vertAlign val="subscript"/>
      <sz val="8"/>
      <color indexed="8"/>
      <name val="Arial"/>
      <family val="2"/>
    </font>
    <font>
      <vertAlign val="superscript"/>
      <sz val="7"/>
      <color indexed="8"/>
      <name val="Times New Roman"/>
      <family val="1"/>
    </font>
    <font>
      <sz val="8"/>
      <color rgb="FF000000"/>
      <name val="Arial"/>
      <family val="2"/>
    </font>
    <font>
      <i/>
      <sz val="8"/>
      <color indexed="8"/>
      <name val="Arial"/>
      <family val="2"/>
    </font>
    <font>
      <sz val="36"/>
      <name val="Times New Roman"/>
      <family val="1"/>
    </font>
  </fonts>
  <fills count="3">
    <fill>
      <patternFill patternType="none"/>
    </fill>
    <fill>
      <patternFill patternType="gray125"/>
    </fill>
    <fill>
      <patternFill patternType="solid">
        <fgColor indexed="9"/>
        <bgColor indexed="64"/>
      </patternFill>
    </fill>
  </fills>
  <borders count="1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182" fontId="3" fillId="0" borderId="0" applyFont="0" applyFill="0" applyBorder="0" applyAlignment="0" applyProtection="0"/>
    <xf numFmtId="182" fontId="5" fillId="0" borderId="0" applyFont="0" applyFill="0" applyBorder="0" applyAlignment="0" applyProtection="0"/>
    <xf numFmtId="0" fontId="5" fillId="0" borderId="0"/>
    <xf numFmtId="0" fontId="42" fillId="0" borderId="0"/>
    <xf numFmtId="0" fontId="3" fillId="0" borderId="0"/>
  </cellStyleXfs>
  <cellXfs count="1706">
    <xf numFmtId="0" fontId="0" fillId="0" borderId="0" xfId="0"/>
    <xf numFmtId="0" fontId="0" fillId="0" borderId="0" xfId="0" applyAlignment="1">
      <alignment wrapText="1"/>
    </xf>
    <xf numFmtId="0" fontId="5"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4" fillId="0" borderId="0" xfId="0" applyFont="1" applyAlignment="1">
      <alignment horizontal="left"/>
    </xf>
    <xf numFmtId="0" fontId="0" fillId="0" borderId="0" xfId="0" applyAlignment="1">
      <alignment horizontal="left" vertical="top" wrapText="1"/>
    </xf>
    <xf numFmtId="0" fontId="5" fillId="0" borderId="0" xfId="0" applyFont="1" applyBorder="1" applyAlignment="1">
      <alignment horizontal="left" vertical="top" wrapText="1"/>
    </xf>
    <xf numFmtId="0" fontId="6" fillId="0" borderId="0" xfId="0" applyFont="1" applyBorder="1" applyAlignment="1">
      <alignment horizontal="left" vertical="top" wrapText="1"/>
    </xf>
    <xf numFmtId="0" fontId="0" fillId="0" borderId="1" xfId="0" applyBorder="1"/>
    <xf numFmtId="0" fontId="0" fillId="0" borderId="2" xfId="0" applyBorder="1"/>
    <xf numFmtId="0" fontId="0" fillId="0" borderId="0" xfId="0" applyBorder="1"/>
    <xf numFmtId="0" fontId="0" fillId="0" borderId="0" xfId="0" applyAlignment="1">
      <alignment horizontal="center"/>
    </xf>
    <xf numFmtId="0" fontId="0" fillId="0" borderId="3" xfId="0" applyBorder="1"/>
    <xf numFmtId="0" fontId="5" fillId="0" borderId="0" xfId="0" applyFont="1" applyBorder="1"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xf numFmtId="0" fontId="0" fillId="0" borderId="7" xfId="0" applyBorder="1"/>
    <xf numFmtId="0" fontId="0" fillId="0" borderId="1" xfId="0" applyBorder="1" applyAlignment="1">
      <alignment horizontal="left"/>
    </xf>
    <xf numFmtId="0" fontId="0" fillId="0" borderId="7" xfId="0" applyBorder="1" applyAlignment="1">
      <alignment horizontal="left"/>
    </xf>
    <xf numFmtId="3" fontId="6" fillId="0" borderId="0" xfId="0" applyNumberFormat="1" applyFont="1" applyBorder="1" applyAlignment="1">
      <alignment horizontal="left" vertical="top" wrapText="1"/>
    </xf>
    <xf numFmtId="3" fontId="6" fillId="0" borderId="6" xfId="0" applyNumberFormat="1" applyFont="1" applyBorder="1" applyAlignment="1">
      <alignment horizontal="left" vertical="top" wrapText="1"/>
    </xf>
    <xf numFmtId="0" fontId="8" fillId="0" borderId="4" xfId="0" applyFont="1" applyBorder="1" applyAlignment="1">
      <alignment vertical="center" wrapText="1"/>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left"/>
    </xf>
    <xf numFmtId="0" fontId="6" fillId="0" borderId="3" xfId="0" applyFont="1" applyBorder="1" applyAlignment="1">
      <alignment horizontal="left"/>
    </xf>
    <xf numFmtId="0" fontId="13" fillId="2" borderId="8" xfId="0" applyFont="1" applyFill="1" applyBorder="1" applyAlignment="1">
      <alignment vertical="center"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0" xfId="0" applyFont="1" applyBorder="1"/>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1" xfId="0" applyFont="1" applyBorder="1" applyAlignment="1">
      <alignment vertical="top" wrapText="1"/>
    </xf>
    <xf numFmtId="0" fontId="5" fillId="0" borderId="7" xfId="0" applyFont="1" applyBorder="1" applyAlignment="1">
      <alignment vertical="top" wrapText="1"/>
    </xf>
    <xf numFmtId="165" fontId="5" fillId="0" borderId="0" xfId="0" applyNumberFormat="1" applyFont="1" applyBorder="1" applyAlignment="1">
      <alignment horizontal="left" vertical="top" wrapText="1"/>
    </xf>
    <xf numFmtId="165" fontId="5" fillId="0" borderId="6" xfId="0" applyNumberFormat="1" applyFont="1" applyBorder="1" applyAlignment="1">
      <alignment horizontal="left" vertical="top" wrapText="1"/>
    </xf>
    <xf numFmtId="0" fontId="5" fillId="0" borderId="6" xfId="0" applyFont="1" applyBorder="1" applyAlignment="1">
      <alignment vertical="top" wrapText="1"/>
    </xf>
    <xf numFmtId="0" fontId="14" fillId="2" borderId="0" xfId="0" applyFont="1" applyFill="1" applyBorder="1" applyAlignment="1">
      <alignment horizontal="center" vertical="top" wrapText="1"/>
    </xf>
    <xf numFmtId="166" fontId="15" fillId="0" borderId="0" xfId="0" applyNumberFormat="1" applyFont="1" applyBorder="1" applyAlignment="1">
      <alignment horizontal="right" vertical="top" wrapText="1"/>
    </xf>
    <xf numFmtId="0" fontId="15" fillId="0" borderId="10" xfId="0" applyFont="1" applyBorder="1" applyAlignment="1">
      <alignment vertical="top" wrapText="1"/>
    </xf>
    <xf numFmtId="166" fontId="15" fillId="0" borderId="0" xfId="0" applyNumberFormat="1" applyFont="1"/>
    <xf numFmtId="3" fontId="15" fillId="0" borderId="0" xfId="0" applyNumberFormat="1" applyFont="1" applyBorder="1" applyAlignment="1">
      <alignment horizontal="right" vertical="top" wrapText="1"/>
    </xf>
    <xf numFmtId="0" fontId="15" fillId="0" borderId="0" xfId="0" applyFont="1" applyBorder="1" applyAlignment="1">
      <alignment horizontal="center" vertical="top" wrapText="1"/>
    </xf>
    <xf numFmtId="0" fontId="15" fillId="0" borderId="3" xfId="0" applyFont="1" applyBorder="1" applyAlignment="1">
      <alignment vertical="top" wrapText="1"/>
    </xf>
    <xf numFmtId="0" fontId="15" fillId="0" borderId="2" xfId="0" applyFont="1" applyBorder="1" applyAlignment="1">
      <alignment vertical="top" wrapText="1"/>
    </xf>
    <xf numFmtId="178" fontId="15" fillId="0" borderId="0" xfId="0" applyNumberFormat="1" applyFont="1" applyBorder="1" applyAlignment="1">
      <alignment horizontal="right" vertical="top" wrapText="1"/>
    </xf>
    <xf numFmtId="0" fontId="17" fillId="0" borderId="0" xfId="0" applyFont="1"/>
    <xf numFmtId="0" fontId="15" fillId="0" borderId="0" xfId="0" applyFont="1" applyAlignment="1"/>
    <xf numFmtId="173" fontId="17" fillId="0" borderId="0" xfId="0" applyNumberFormat="1" applyFont="1"/>
    <xf numFmtId="170" fontId="17" fillId="0" borderId="0" xfId="0" applyNumberFormat="1" applyFont="1"/>
    <xf numFmtId="3" fontId="17" fillId="0" borderId="0" xfId="0" applyNumberFormat="1" applyFont="1"/>
    <xf numFmtId="166" fontId="17" fillId="0" borderId="0" xfId="0" applyNumberFormat="1" applyFont="1"/>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3" fontId="15" fillId="0" borderId="1" xfId="0" applyNumberFormat="1" applyFont="1" applyBorder="1" applyAlignment="1">
      <alignment horizontal="right" vertical="top" wrapText="1"/>
    </xf>
    <xf numFmtId="3" fontId="15" fillId="0" borderId="10" xfId="0" applyNumberFormat="1" applyFont="1" applyBorder="1" applyAlignment="1">
      <alignment horizontal="right" vertical="top" wrapText="1"/>
    </xf>
    <xf numFmtId="0" fontId="17" fillId="0" borderId="1" xfId="0" applyFont="1" applyBorder="1"/>
    <xf numFmtId="0" fontId="17" fillId="0" borderId="2" xfId="0" applyFont="1" applyBorder="1"/>
    <xf numFmtId="178" fontId="17" fillId="0" borderId="0" xfId="0" applyNumberFormat="1" applyFont="1"/>
    <xf numFmtId="0" fontId="17" fillId="0" borderId="0" xfId="0" applyFont="1" applyBorder="1"/>
    <xf numFmtId="0" fontId="15" fillId="0" borderId="0" xfId="0" applyFont="1"/>
    <xf numFmtId="0" fontId="15" fillId="0" borderId="0" xfId="0" applyFont="1" applyAlignment="1">
      <alignment horizontal="left"/>
    </xf>
    <xf numFmtId="0" fontId="15" fillId="0" borderId="0" xfId="0" applyFont="1" applyAlignment="1">
      <alignment horizontal="left" indent="2"/>
    </xf>
    <xf numFmtId="0" fontId="15" fillId="0" borderId="7" xfId="0" applyFont="1" applyBorder="1" applyAlignment="1">
      <alignment horizontal="center" wrapText="1"/>
    </xf>
    <xf numFmtId="0" fontId="17" fillId="0" borderId="0" xfId="0" applyFont="1" applyBorder="1" applyAlignment="1">
      <alignment horizontal="center"/>
    </xf>
    <xf numFmtId="0" fontId="15" fillId="0" borderId="0" xfId="0" applyFont="1" applyBorder="1" applyAlignment="1">
      <alignment vertical="top" wrapText="1"/>
    </xf>
    <xf numFmtId="0" fontId="15" fillId="0" borderId="0" xfId="0" applyFont="1" applyAlignment="1">
      <alignment wrapText="1"/>
    </xf>
    <xf numFmtId="0" fontId="15" fillId="0" borderId="10" xfId="0" applyFont="1" applyBorder="1" applyAlignment="1">
      <alignment horizontal="right" vertical="top" wrapText="1"/>
    </xf>
    <xf numFmtId="0" fontId="15" fillId="0" borderId="0" xfId="0" applyFont="1" applyBorder="1" applyAlignment="1">
      <alignment horizontal="right" vertical="top" wrapText="1"/>
    </xf>
    <xf numFmtId="0" fontId="17" fillId="0" borderId="0" xfId="0" applyFont="1" applyBorder="1" applyAlignment="1"/>
    <xf numFmtId="0" fontId="17" fillId="0" borderId="1" xfId="0" applyFont="1" applyBorder="1" applyAlignment="1"/>
    <xf numFmtId="0" fontId="15" fillId="0" borderId="0" xfId="0" applyFont="1" applyBorder="1" applyAlignment="1">
      <alignment horizontal="left" vertical="top" wrapText="1"/>
    </xf>
    <xf numFmtId="0" fontId="17" fillId="0" borderId="6" xfId="0" applyFont="1" applyBorder="1"/>
    <xf numFmtId="0" fontId="18" fillId="0" borderId="0" xfId="0" applyFont="1"/>
    <xf numFmtId="0" fontId="17" fillId="0" borderId="0" xfId="0" applyFont="1" applyAlignment="1">
      <alignment horizontal="center"/>
    </xf>
    <xf numFmtId="0" fontId="15" fillId="0" borderId="6" xfId="0" applyFont="1" applyBorder="1"/>
    <xf numFmtId="0" fontId="17" fillId="0" borderId="0" xfId="0" applyFont="1" applyAlignment="1">
      <alignment wrapText="1"/>
    </xf>
    <xf numFmtId="0" fontId="17" fillId="0" borderId="0" xfId="0" applyFont="1" applyAlignment="1"/>
    <xf numFmtId="0" fontId="15" fillId="0" borderId="2" xfId="0" applyFont="1" applyBorder="1" applyAlignment="1">
      <alignment horizontal="center" vertical="top" wrapText="1"/>
    </xf>
    <xf numFmtId="0" fontId="17" fillId="0" borderId="10" xfId="0" applyFont="1" applyBorder="1"/>
    <xf numFmtId="0" fontId="17" fillId="0" borderId="0" xfId="0" applyFont="1" applyAlignment="1">
      <alignment textRotation="180"/>
    </xf>
    <xf numFmtId="3" fontId="15" fillId="0" borderId="0" xfId="0" applyNumberFormat="1" applyFont="1" applyBorder="1" applyAlignment="1">
      <alignment horizontal="right" vertical="center" wrapText="1"/>
    </xf>
    <xf numFmtId="0" fontId="13" fillId="0" borderId="0" xfId="0" applyFont="1" applyAlignment="1">
      <alignment horizontal="left"/>
    </xf>
    <xf numFmtId="0" fontId="18" fillId="0" borderId="2" xfId="0" applyFont="1" applyBorder="1" applyAlignment="1">
      <alignment wrapText="1"/>
    </xf>
    <xf numFmtId="0" fontId="18" fillId="0" borderId="0" xfId="0" applyFont="1" applyAlignment="1">
      <alignment wrapText="1"/>
    </xf>
    <xf numFmtId="0" fontId="15" fillId="0" borderId="0" xfId="0" applyFont="1" applyBorder="1" applyAlignment="1"/>
    <xf numFmtId="3" fontId="17" fillId="0" borderId="0" xfId="0" applyNumberFormat="1" applyFont="1" applyAlignment="1"/>
    <xf numFmtId="0" fontId="18" fillId="0" borderId="0" xfId="0" applyFont="1" applyBorder="1" applyAlignment="1">
      <alignment wrapText="1"/>
    </xf>
    <xf numFmtId="0" fontId="15" fillId="0" borderId="6" xfId="0" applyFont="1" applyBorder="1" applyAlignment="1">
      <alignment horizontal="center" vertical="top" wrapText="1"/>
    </xf>
    <xf numFmtId="2" fontId="15" fillId="0" borderId="0" xfId="0" applyNumberFormat="1" applyFont="1" applyBorder="1" applyAlignment="1">
      <alignment horizontal="right" vertical="top" wrapText="1"/>
    </xf>
    <xf numFmtId="0" fontId="15" fillId="0" borderId="6" xfId="0" applyFont="1" applyBorder="1" applyAlignment="1"/>
    <xf numFmtId="0" fontId="15" fillId="0" borderId="0" xfId="0" applyFont="1" applyAlignment="1">
      <alignment horizontal="center"/>
    </xf>
    <xf numFmtId="4" fontId="17" fillId="0" borderId="0" xfId="0" applyNumberFormat="1" applyFont="1"/>
    <xf numFmtId="0" fontId="17" fillId="0" borderId="0" xfId="0" applyFont="1" applyAlignment="1">
      <alignment horizontal="left"/>
    </xf>
    <xf numFmtId="181" fontId="17" fillId="0" borderId="0" xfId="0" applyNumberFormat="1" applyFont="1"/>
    <xf numFmtId="170" fontId="15" fillId="0" borderId="0" xfId="0" applyNumberFormat="1" applyFont="1" applyBorder="1" applyAlignment="1">
      <alignment horizontal="center" vertical="top" wrapText="1"/>
    </xf>
    <xf numFmtId="0" fontId="15" fillId="0" borderId="0" xfId="0" applyFont="1" applyBorder="1"/>
    <xf numFmtId="0" fontId="17" fillId="0" borderId="0" xfId="0" applyFont="1" applyBorder="1" applyAlignment="1">
      <alignment vertical="top" wrapText="1"/>
    </xf>
    <xf numFmtId="0" fontId="15" fillId="0" borderId="0" xfId="0" applyFont="1" applyBorder="1" applyAlignment="1">
      <alignment vertical="center" wrapText="1"/>
    </xf>
    <xf numFmtId="166" fontId="15" fillId="0" borderId="0" xfId="0" applyNumberFormat="1" applyFont="1" applyBorder="1" applyAlignment="1">
      <alignment horizontal="right" vertical="center" wrapText="1"/>
    </xf>
    <xf numFmtId="4" fontId="15" fillId="0" borderId="0" xfId="0" applyNumberFormat="1" applyFont="1" applyBorder="1" applyAlignment="1">
      <alignment horizontal="right" vertical="center" wrapText="1"/>
    </xf>
    <xf numFmtId="179" fontId="15" fillId="0" borderId="0" xfId="0" applyNumberFormat="1" applyFont="1" applyBorder="1" applyAlignment="1">
      <alignment horizontal="right" vertical="top" wrapText="1"/>
    </xf>
    <xf numFmtId="170" fontId="15" fillId="0" borderId="0" xfId="0" applyNumberFormat="1" applyFont="1" applyAlignment="1"/>
    <xf numFmtId="170" fontId="13" fillId="0" borderId="0" xfId="0" applyNumberFormat="1" applyFont="1"/>
    <xf numFmtId="170" fontId="15" fillId="0" borderId="0" xfId="0" applyNumberFormat="1" applyFont="1" applyAlignment="1">
      <alignment horizontal="left"/>
    </xf>
    <xf numFmtId="170" fontId="15" fillId="0" borderId="0" xfId="0" applyNumberFormat="1" applyFont="1"/>
    <xf numFmtId="170" fontId="17" fillId="0" borderId="0" xfId="0" applyNumberFormat="1" applyFont="1" applyBorder="1"/>
    <xf numFmtId="170" fontId="17" fillId="0" borderId="6" xfId="0" applyNumberFormat="1" applyFont="1" applyBorder="1"/>
    <xf numFmtId="170" fontId="15" fillId="0" borderId="0" xfId="0" applyNumberFormat="1" applyFont="1" applyBorder="1"/>
    <xf numFmtId="170" fontId="15" fillId="0" borderId="0" xfId="0" applyNumberFormat="1" applyFont="1" applyAlignment="1">
      <alignment horizontal="left" indent="1"/>
    </xf>
    <xf numFmtId="167" fontId="15" fillId="0" borderId="0" xfId="0" applyNumberFormat="1" applyFont="1"/>
    <xf numFmtId="49" fontId="15" fillId="0" borderId="10" xfId="0" applyNumberFormat="1" applyFont="1" applyBorder="1" applyAlignment="1">
      <alignment vertical="top" wrapText="1"/>
    </xf>
    <xf numFmtId="179" fontId="15" fillId="0" borderId="0" xfId="0" applyNumberFormat="1" applyFont="1" applyBorder="1" applyAlignment="1">
      <alignment horizontal="center" vertical="top" wrapText="1"/>
    </xf>
    <xf numFmtId="0" fontId="0" fillId="0" borderId="2" xfId="0" applyBorder="1" applyAlignment="1">
      <alignment wrapText="1"/>
    </xf>
    <xf numFmtId="0" fontId="15" fillId="0" borderId="2" xfId="0" applyFont="1" applyBorder="1" applyAlignment="1">
      <alignment horizontal="center" wrapText="1"/>
    </xf>
    <xf numFmtId="0" fontId="21" fillId="0" borderId="0" xfId="0" applyFont="1"/>
    <xf numFmtId="3" fontId="17" fillId="0" borderId="0" xfId="0" applyNumberFormat="1" applyFont="1" applyAlignment="1">
      <alignment horizontal="center"/>
    </xf>
    <xf numFmtId="0" fontId="17" fillId="0" borderId="0" xfId="0" applyFont="1" applyBorder="1" applyAlignment="1">
      <alignment wrapText="1"/>
    </xf>
    <xf numFmtId="1" fontId="17" fillId="0" borderId="0" xfId="0" applyNumberFormat="1" applyFont="1" applyBorder="1"/>
    <xf numFmtId="4" fontId="17" fillId="0" borderId="0" xfId="0" applyNumberFormat="1" applyFont="1" applyBorder="1" applyAlignment="1">
      <alignment horizontal="right"/>
    </xf>
    <xf numFmtId="2" fontId="17" fillId="0" borderId="0" xfId="0" applyNumberFormat="1" applyFont="1" applyBorder="1" applyAlignment="1">
      <alignment horizontal="right"/>
    </xf>
    <xf numFmtId="170" fontId="17" fillId="0" borderId="2" xfId="0" applyNumberFormat="1" applyFont="1" applyBorder="1"/>
    <xf numFmtId="172" fontId="15" fillId="0" borderId="0" xfId="0" applyNumberFormat="1" applyFont="1" applyBorder="1" applyAlignment="1">
      <alignment horizontal="right" vertical="top" wrapText="1"/>
    </xf>
    <xf numFmtId="0" fontId="18" fillId="0" borderId="0" xfId="0" applyFont="1" applyBorder="1" applyAlignment="1">
      <alignment horizontal="center" vertical="top" wrapText="1"/>
    </xf>
    <xf numFmtId="170" fontId="15" fillId="0" borderId="0" xfId="0" applyNumberFormat="1" applyFont="1" applyBorder="1" applyAlignment="1">
      <alignment horizontal="center" vertical="top"/>
    </xf>
    <xf numFmtId="0" fontId="23" fillId="0" borderId="0" xfId="0" applyFont="1"/>
    <xf numFmtId="3" fontId="20" fillId="0" borderId="0" xfId="0" applyNumberFormat="1" applyFont="1" applyBorder="1" applyAlignment="1">
      <alignment horizontal="center"/>
    </xf>
    <xf numFmtId="0" fontId="20" fillId="0" borderId="0" xfId="0" applyFont="1" applyBorder="1" applyAlignment="1">
      <alignment horizontal="center"/>
    </xf>
    <xf numFmtId="0" fontId="0" fillId="0" borderId="0" xfId="0" applyAlignment="1"/>
    <xf numFmtId="0" fontId="20" fillId="0" borderId="0" xfId="0" applyFont="1" applyAlignment="1">
      <alignment horizontal="left"/>
    </xf>
    <xf numFmtId="0" fontId="15" fillId="0" borderId="6" xfId="0" applyFont="1" applyBorder="1" applyAlignment="1">
      <alignment horizontal="left"/>
    </xf>
    <xf numFmtId="0" fontId="15" fillId="0" borderId="0" xfId="0" applyFont="1" applyAlignment="1">
      <alignment horizontal="left" vertical="center"/>
    </xf>
    <xf numFmtId="0" fontId="17" fillId="0" borderId="14" xfId="0" applyFont="1" applyBorder="1"/>
    <xf numFmtId="184" fontId="15" fillId="0" borderId="0" xfId="0" applyNumberFormat="1" applyFont="1" applyBorder="1" applyAlignment="1">
      <alignment horizontal="right" vertical="top" wrapText="1"/>
    </xf>
    <xf numFmtId="0" fontId="15" fillId="0" borderId="6" xfId="0" applyFont="1" applyBorder="1" applyAlignment="1">
      <alignment horizontal="center"/>
    </xf>
    <xf numFmtId="0" fontId="15" fillId="0" borderId="0" xfId="0" applyFont="1" applyBorder="1" applyAlignment="1">
      <alignment wrapText="1"/>
    </xf>
    <xf numFmtId="0" fontId="15" fillId="0" borderId="0" xfId="0" applyFont="1" applyBorder="1" applyAlignment="1">
      <alignment horizontal="center" wrapText="1"/>
    </xf>
    <xf numFmtId="176" fontId="15" fillId="0" borderId="0" xfId="0" applyNumberFormat="1" applyFont="1" applyBorder="1" applyAlignment="1">
      <alignment horizontal="right" vertical="top" wrapText="1"/>
    </xf>
    <xf numFmtId="0" fontId="0" fillId="0" borderId="0" xfId="0" applyBorder="1" applyAlignment="1">
      <alignment wrapText="1"/>
    </xf>
    <xf numFmtId="0" fontId="0" fillId="0" borderId="0" xfId="0" applyBorder="1" applyAlignment="1">
      <alignment horizontal="center" vertical="top" wrapText="1"/>
    </xf>
    <xf numFmtId="0" fontId="24" fillId="0" borderId="0" xfId="0" applyFont="1"/>
    <xf numFmtId="0" fontId="25" fillId="0" borderId="0" xfId="0" applyFont="1" applyAlignment="1"/>
    <xf numFmtId="3" fontId="15" fillId="0" borderId="0" xfId="0" applyNumberFormat="1" applyFont="1" applyBorder="1" applyAlignment="1">
      <alignment horizontal="right" vertical="top" wrapText="1" indent="1"/>
    </xf>
    <xf numFmtId="178" fontId="15" fillId="0" borderId="1" xfId="0" applyNumberFormat="1" applyFont="1" applyBorder="1" applyAlignment="1">
      <alignment horizontal="right" vertical="top" wrapText="1" indent="1"/>
    </xf>
    <xf numFmtId="178" fontId="15" fillId="0" borderId="10" xfId="0" applyNumberFormat="1" applyFont="1" applyBorder="1" applyAlignment="1">
      <alignment horizontal="right" vertical="top" wrapText="1" indent="1"/>
    </xf>
    <xf numFmtId="175" fontId="15" fillId="0" borderId="1" xfId="0" applyNumberFormat="1" applyFont="1" applyBorder="1" applyAlignment="1">
      <alignment horizontal="right" vertical="top" wrapText="1" indent="1"/>
    </xf>
    <xf numFmtId="184" fontId="15" fillId="0" borderId="10" xfId="0" applyNumberFormat="1" applyFont="1" applyBorder="1" applyAlignment="1">
      <alignment horizontal="right" vertical="top" wrapText="1" indent="1"/>
    </xf>
    <xf numFmtId="4" fontId="15" fillId="0" borderId="0" xfId="0" applyNumberFormat="1" applyFont="1" applyBorder="1" applyAlignment="1">
      <alignment horizontal="right" vertical="top" wrapText="1" indent="1"/>
    </xf>
    <xf numFmtId="168" fontId="15" fillId="0" borderId="10" xfId="0" applyNumberFormat="1" applyFont="1" applyBorder="1" applyAlignment="1">
      <alignment horizontal="right" indent="1"/>
    </xf>
    <xf numFmtId="178" fontId="15" fillId="0" borderId="0" xfId="0" applyNumberFormat="1" applyFont="1" applyBorder="1" applyAlignment="1">
      <alignment horizontal="right" vertical="top" wrapText="1" indent="1"/>
    </xf>
    <xf numFmtId="3" fontId="15" fillId="0" borderId="15" xfId="0" applyNumberFormat="1" applyFont="1" applyBorder="1" applyAlignment="1">
      <alignment horizontal="center" wrapText="1"/>
    </xf>
    <xf numFmtId="0" fontId="26" fillId="0" borderId="0" xfId="0" applyFont="1" applyAlignment="1">
      <alignment horizontal="center"/>
    </xf>
    <xf numFmtId="0" fontId="27" fillId="0" borderId="0" xfId="0" applyFont="1" applyAlignment="1">
      <alignment textRotation="180"/>
    </xf>
    <xf numFmtId="0" fontId="26" fillId="0" borderId="1" xfId="0" applyFont="1" applyBorder="1" applyAlignment="1">
      <alignment textRotation="180"/>
    </xf>
    <xf numFmtId="0" fontId="14" fillId="0" borderId="0" xfId="0" applyFont="1" applyAlignment="1">
      <alignment horizontal="center"/>
    </xf>
    <xf numFmtId="170" fontId="26" fillId="0" borderId="0" xfId="0" applyNumberFormat="1" applyFont="1" applyAlignment="1">
      <alignment horizontal="center"/>
    </xf>
    <xf numFmtId="49" fontId="26" fillId="0" borderId="0" xfId="0" applyNumberFormat="1" applyFont="1" applyAlignment="1">
      <alignment horizontal="center"/>
    </xf>
    <xf numFmtId="0" fontId="26" fillId="0" borderId="0" xfId="0" applyNumberFormat="1" applyFont="1" applyAlignment="1">
      <alignment horizontal="center"/>
    </xf>
    <xf numFmtId="0" fontId="14" fillId="0" borderId="0" xfId="0" applyNumberFormat="1" applyFont="1" applyBorder="1" applyAlignment="1">
      <alignment horizontal="center" vertical="top" wrapText="1"/>
    </xf>
    <xf numFmtId="0" fontId="15" fillId="0" borderId="0" xfId="0" applyFont="1" applyBorder="1" applyAlignment="1">
      <alignment horizontal="left"/>
    </xf>
    <xf numFmtId="3" fontId="15" fillId="0" borderId="0" xfId="0" applyNumberFormat="1" applyFont="1" applyAlignment="1"/>
    <xf numFmtId="0" fontId="17" fillId="0" borderId="0" xfId="0" applyFont="1" applyFill="1"/>
    <xf numFmtId="170" fontId="17" fillId="0" borderId="0" xfId="0" applyNumberFormat="1" applyFont="1" applyFill="1"/>
    <xf numFmtId="3" fontId="17" fillId="0" borderId="0" xfId="0" applyNumberFormat="1" applyFont="1" applyFill="1" applyAlignment="1"/>
    <xf numFmtId="169" fontId="17" fillId="0" borderId="0" xfId="0" applyNumberFormat="1" applyFont="1"/>
    <xf numFmtId="170" fontId="17" fillId="0" borderId="0" xfId="0" applyNumberFormat="1" applyFont="1" applyBorder="1" applyAlignment="1"/>
    <xf numFmtId="0" fontId="6" fillId="0" borderId="0" xfId="0" applyFont="1" applyBorder="1" applyAlignment="1">
      <alignment horizontal="center"/>
    </xf>
    <xf numFmtId="0" fontId="6" fillId="0" borderId="1" xfId="0" applyFont="1" applyBorder="1" applyAlignment="1">
      <alignment horizontal="center"/>
    </xf>
    <xf numFmtId="2" fontId="17" fillId="0" borderId="0" xfId="0" applyNumberFormat="1" applyFont="1"/>
    <xf numFmtId="172" fontId="17" fillId="0" borderId="0" xfId="0" applyNumberFormat="1" applyFont="1"/>
    <xf numFmtId="173" fontId="15" fillId="0" borderId="0" xfId="0" applyNumberFormat="1" applyFont="1"/>
    <xf numFmtId="168" fontId="15" fillId="0" borderId="0" xfId="0" applyNumberFormat="1" applyFont="1"/>
    <xf numFmtId="0" fontId="26" fillId="0" borderId="0" xfId="0" applyFont="1"/>
    <xf numFmtId="167" fontId="17" fillId="0" borderId="0" xfId="0" applyNumberFormat="1" applyFont="1"/>
    <xf numFmtId="180" fontId="17" fillId="0" borderId="0" xfId="0" applyNumberFormat="1" applyFont="1"/>
    <xf numFmtId="178" fontId="17" fillId="0" borderId="0" xfId="0" applyNumberFormat="1" applyFont="1" applyAlignment="1"/>
    <xf numFmtId="0" fontId="17" fillId="0" borderId="8" xfId="0" applyFont="1" applyBorder="1"/>
    <xf numFmtId="0" fontId="0" fillId="0" borderId="0" xfId="0" applyBorder="1" applyAlignment="1">
      <alignment horizontal="center" vertical="top"/>
    </xf>
    <xf numFmtId="170" fontId="15" fillId="0" borderId="0" xfId="0" applyNumberFormat="1" applyFont="1" applyBorder="1" applyAlignment="1">
      <alignment horizontal="center"/>
    </xf>
    <xf numFmtId="0" fontId="17" fillId="0" borderId="4" xfId="0" applyFont="1" applyBorder="1"/>
    <xf numFmtId="0" fontId="17" fillId="0" borderId="0" xfId="0" applyFont="1" applyAlignment="1">
      <alignment horizontal="left" wrapText="1" indent="5"/>
    </xf>
    <xf numFmtId="3" fontId="17" fillId="0" borderId="0" xfId="0" applyNumberFormat="1" applyFont="1" applyBorder="1" applyAlignment="1">
      <alignment horizontal="right" wrapText="1" indent="1"/>
    </xf>
    <xf numFmtId="0" fontId="8" fillId="0" borderId="13" xfId="0" applyFont="1" applyBorder="1" applyAlignment="1">
      <alignment vertical="center" wrapText="1"/>
    </xf>
    <xf numFmtId="0" fontId="28" fillId="0" borderId="0" xfId="0" applyFont="1" applyAlignment="1">
      <alignment horizontal="center"/>
    </xf>
    <xf numFmtId="167" fontId="30" fillId="0" borderId="0" xfId="0" applyNumberFormat="1" applyFont="1" applyBorder="1" applyAlignment="1">
      <alignment horizontal="center"/>
    </xf>
    <xf numFmtId="166" fontId="15" fillId="0" borderId="0" xfId="0" applyNumberFormat="1" applyFont="1" applyBorder="1" applyAlignment="1">
      <alignment horizontal="right" vertical="top" wrapText="1" indent="1"/>
    </xf>
    <xf numFmtId="3" fontId="16" fillId="0" borderId="0" xfId="0" applyNumberFormat="1" applyFont="1" applyBorder="1" applyAlignment="1">
      <alignment horizontal="right" vertical="top" wrapText="1" indent="1"/>
    </xf>
    <xf numFmtId="4" fontId="15" fillId="0" borderId="0" xfId="0" applyNumberFormat="1" applyFont="1" applyBorder="1" applyAlignment="1">
      <alignment horizontal="right" indent="1"/>
    </xf>
    <xf numFmtId="49" fontId="15" fillId="0" borderId="14" xfId="0" applyNumberFormat="1" applyFont="1" applyBorder="1" applyAlignment="1">
      <alignment horizontal="right" vertical="top" wrapText="1"/>
    </xf>
    <xf numFmtId="49" fontId="15" fillId="0" borderId="0" xfId="0" applyNumberFormat="1" applyFont="1" applyBorder="1" applyAlignment="1">
      <alignment horizontal="right" vertical="top" wrapText="1"/>
    </xf>
    <xf numFmtId="179" fontId="15" fillId="0" borderId="14" xfId="0" applyNumberFormat="1" applyFont="1" applyBorder="1" applyAlignment="1">
      <alignment horizontal="right" vertical="top" wrapText="1" indent="1"/>
    </xf>
    <xf numFmtId="179" fontId="15" fillId="0" borderId="0" xfId="0" applyNumberFormat="1" applyFont="1" applyBorder="1" applyAlignment="1">
      <alignment horizontal="right" vertical="top" wrapText="1" indent="1"/>
    </xf>
    <xf numFmtId="179" fontId="15" fillId="0" borderId="0" xfId="0" applyNumberFormat="1" applyFont="1" applyBorder="1" applyAlignment="1">
      <alignment horizontal="right" vertical="top" wrapText="1" indent="4"/>
    </xf>
    <xf numFmtId="166" fontId="15" fillId="0" borderId="14" xfId="0" applyNumberFormat="1" applyFont="1" applyBorder="1" applyAlignment="1">
      <alignment horizontal="right" indent="1"/>
    </xf>
    <xf numFmtId="4" fontId="26" fillId="0" borderId="0" xfId="0" applyNumberFormat="1" applyFont="1" applyAlignment="1">
      <alignment horizontal="center"/>
    </xf>
    <xf numFmtId="179" fontId="17" fillId="0" borderId="0" xfId="0" applyNumberFormat="1" applyFont="1"/>
    <xf numFmtId="174" fontId="17" fillId="0" borderId="0" xfId="0" applyNumberFormat="1" applyFont="1"/>
    <xf numFmtId="184" fontId="17" fillId="0" borderId="0" xfId="0" applyNumberFormat="1" applyFont="1"/>
    <xf numFmtId="171" fontId="17" fillId="0" borderId="0" xfId="0" applyNumberFormat="1" applyFont="1"/>
    <xf numFmtId="0" fontId="15" fillId="0" borderId="2" xfId="0" applyFont="1" applyBorder="1"/>
    <xf numFmtId="170" fontId="17" fillId="0" borderId="0" xfId="0" applyNumberFormat="1" applyFont="1" applyBorder="1" applyAlignment="1">
      <alignment horizontal="center"/>
    </xf>
    <xf numFmtId="170" fontId="17" fillId="0" borderId="14" xfId="0" applyNumberFormat="1" applyFont="1" applyBorder="1"/>
    <xf numFmtId="0" fontId="14" fillId="0" borderId="0" xfId="0" applyFont="1" applyAlignment="1">
      <alignment textRotation="180"/>
    </xf>
    <xf numFmtId="4" fontId="17" fillId="0" borderId="0" xfId="0" applyNumberFormat="1" applyFont="1" applyBorder="1"/>
    <xf numFmtId="166" fontId="17" fillId="0" borderId="0" xfId="0" applyNumberFormat="1" applyFont="1" applyBorder="1" applyAlignment="1">
      <alignment horizontal="right" vertical="top" wrapText="1" indent="1"/>
    </xf>
    <xf numFmtId="0" fontId="17" fillId="0" borderId="0" xfId="0" applyFont="1" applyBorder="1" applyAlignment="1">
      <alignment horizontal="right" vertical="top" wrapText="1" indent="1"/>
    </xf>
    <xf numFmtId="0" fontId="25" fillId="0" borderId="0" xfId="0" applyFont="1"/>
    <xf numFmtId="178" fontId="25" fillId="0" borderId="0" xfId="0" applyNumberFormat="1" applyFont="1"/>
    <xf numFmtId="170" fontId="15" fillId="0" borderId="1" xfId="0" applyNumberFormat="1" applyFont="1" applyBorder="1"/>
    <xf numFmtId="170" fontId="15" fillId="0" borderId="0" xfId="0" applyNumberFormat="1" applyFont="1" applyBorder="1" applyAlignment="1">
      <alignment horizontal="left" indent="1"/>
    </xf>
    <xf numFmtId="3" fontId="17" fillId="0" borderId="0" xfId="0" applyNumberFormat="1" applyFont="1" applyBorder="1"/>
    <xf numFmtId="166" fontId="25" fillId="0" borderId="0" xfId="0" applyNumberFormat="1" applyFont="1"/>
    <xf numFmtId="0" fontId="6" fillId="0" borderId="0" xfId="0" applyFont="1" applyBorder="1" applyAlignment="1">
      <alignment horizontal="left"/>
    </xf>
    <xf numFmtId="0" fontId="15" fillId="0" borderId="0" xfId="0" applyFont="1" applyBorder="1" applyAlignment="1">
      <alignment horizontal="right" vertical="top" wrapText="1" indent="1"/>
    </xf>
    <xf numFmtId="0" fontId="15" fillId="0" borderId="0" xfId="0" quotePrefix="1" applyFont="1" applyBorder="1" applyAlignment="1">
      <alignment horizontal="right" vertical="top" wrapText="1"/>
    </xf>
    <xf numFmtId="0" fontId="19" fillId="0" borderId="0" xfId="0" applyFont="1" applyBorder="1" applyAlignment="1">
      <alignment horizontal="right" vertical="top" wrapText="1" indent="1"/>
    </xf>
    <xf numFmtId="0" fontId="19" fillId="0" borderId="0" xfId="0" applyFont="1" applyBorder="1" applyAlignment="1">
      <alignment horizontal="right" vertical="top" wrapText="1"/>
    </xf>
    <xf numFmtId="4" fontId="15" fillId="0" borderId="0" xfId="0" applyNumberFormat="1" applyFont="1" applyBorder="1"/>
    <xf numFmtId="0" fontId="17" fillId="0" borderId="0" xfId="0" applyNumberFormat="1" applyFont="1" applyAlignment="1">
      <alignment horizontal="center"/>
    </xf>
    <xf numFmtId="0" fontId="6" fillId="0" borderId="0" xfId="0" applyFont="1" applyBorder="1" applyAlignment="1">
      <alignment horizontal="left" vertical="top"/>
    </xf>
    <xf numFmtId="0" fontId="6" fillId="0" borderId="0" xfId="0" applyFont="1" applyBorder="1" applyAlignment="1">
      <alignment vertical="top"/>
    </xf>
    <xf numFmtId="0" fontId="25" fillId="0" borderId="0" xfId="0" applyFont="1" applyBorder="1"/>
    <xf numFmtId="0" fontId="25" fillId="0" borderId="0" xfId="0" applyFont="1" applyBorder="1" applyAlignment="1"/>
    <xf numFmtId="0" fontId="0" fillId="0" borderId="3" xfId="0" applyBorder="1" applyAlignment="1"/>
    <xf numFmtId="0" fontId="37" fillId="0" borderId="0" xfId="0" applyFont="1" applyAlignment="1"/>
    <xf numFmtId="0" fontId="37" fillId="0" borderId="0" xfId="0" applyFont="1"/>
    <xf numFmtId="0" fontId="39" fillId="0" borderId="0" xfId="0" applyFont="1" applyAlignment="1"/>
    <xf numFmtId="3" fontId="37" fillId="0" borderId="0" xfId="0" applyNumberFormat="1" applyFont="1"/>
    <xf numFmtId="184" fontId="37" fillId="0" borderId="10" xfId="0" applyNumberFormat="1" applyFont="1" applyBorder="1" applyAlignment="1">
      <alignment horizontal="right" vertical="top" wrapText="1"/>
    </xf>
    <xf numFmtId="0" fontId="37" fillId="0" borderId="0" xfId="0" applyFont="1" applyBorder="1"/>
    <xf numFmtId="184" fontId="37" fillId="0" borderId="0" xfId="0" applyNumberFormat="1" applyFont="1" applyBorder="1" applyAlignment="1">
      <alignment horizontal="right" vertical="top" wrapText="1"/>
    </xf>
    <xf numFmtId="0" fontId="34" fillId="0" borderId="0" xfId="0" applyFont="1"/>
    <xf numFmtId="0" fontId="34" fillId="0" borderId="1" xfId="0" applyFont="1" applyBorder="1" applyAlignment="1"/>
    <xf numFmtId="170" fontId="37" fillId="0" borderId="0" xfId="0" applyNumberFormat="1" applyFont="1"/>
    <xf numFmtId="0" fontId="34" fillId="0" borderId="0" xfId="0" applyFont="1" applyAlignment="1"/>
    <xf numFmtId="3" fontId="34" fillId="0" borderId="0" xfId="0" applyNumberFormat="1" applyFont="1" applyAlignment="1"/>
    <xf numFmtId="0" fontId="34" fillId="0" borderId="14" xfId="0" applyFont="1" applyBorder="1" applyAlignment="1"/>
    <xf numFmtId="0" fontId="34" fillId="0" borderId="12" xfId="0" applyFont="1" applyBorder="1" applyAlignment="1"/>
    <xf numFmtId="0" fontId="34" fillId="0" borderId="0" xfId="0" applyFont="1" applyBorder="1" applyAlignment="1"/>
    <xf numFmtId="3" fontId="37" fillId="0" borderId="0" xfId="0" applyNumberFormat="1" applyFont="1" applyBorder="1"/>
    <xf numFmtId="170" fontId="37" fillId="0" borderId="0" xfId="0" applyNumberFormat="1" applyFont="1" applyAlignment="1">
      <alignment horizontal="left"/>
    </xf>
    <xf numFmtId="0" fontId="6" fillId="0" borderId="3" xfId="0" applyFont="1" applyBorder="1" applyAlignment="1">
      <alignment horizontal="left" vertical="center"/>
    </xf>
    <xf numFmtId="0" fontId="8" fillId="0" borderId="13" xfId="0" applyFont="1" applyBorder="1" applyAlignment="1"/>
    <xf numFmtId="0" fontId="0" fillId="0" borderId="0" xfId="0" applyBorder="1" applyAlignment="1">
      <alignment horizontal="left" wrapText="1"/>
    </xf>
    <xf numFmtId="0" fontId="8" fillId="0" borderId="13" xfId="0" applyFont="1" applyBorder="1" applyAlignment="1">
      <alignment wrapText="1"/>
    </xf>
    <xf numFmtId="0" fontId="34" fillId="0" borderId="2" xfId="0" applyFont="1" applyBorder="1" applyAlignment="1">
      <alignment vertical="top" wrapText="1"/>
    </xf>
    <xf numFmtId="0" fontId="15" fillId="0" borderId="0" xfId="0" applyFont="1" applyAlignment="1"/>
    <xf numFmtId="0" fontId="17" fillId="0" borderId="0" xfId="0" applyFont="1" applyAlignment="1"/>
    <xf numFmtId="0" fontId="15" fillId="0" borderId="6" xfId="0" applyFont="1" applyBorder="1" applyAlignment="1"/>
    <xf numFmtId="0" fontId="15" fillId="0" borderId="13" xfId="0" applyFont="1" applyBorder="1" applyAlignment="1">
      <alignment horizontal="center" vertical="top" wrapText="1"/>
    </xf>
    <xf numFmtId="0" fontId="37" fillId="0" borderId="0" xfId="0" applyFont="1" applyAlignment="1"/>
    <xf numFmtId="0" fontId="15" fillId="0" borderId="7" xfId="0" applyFont="1" applyBorder="1" applyAlignment="1">
      <alignment horizontal="center" vertical="top" wrapText="1"/>
    </xf>
    <xf numFmtId="0" fontId="34" fillId="0" borderId="2" xfId="0" applyFont="1" applyBorder="1" applyAlignment="1">
      <alignment vertical="center" wrapText="1"/>
    </xf>
    <xf numFmtId="0" fontId="39" fillId="0" borderId="0" xfId="0" applyFont="1" applyAlignment="1">
      <alignment horizontal="left"/>
    </xf>
    <xf numFmtId="168" fontId="34" fillId="0" borderId="2" xfId="0" applyNumberFormat="1" applyFont="1" applyBorder="1" applyAlignment="1">
      <alignment horizontal="right" vertical="center" wrapText="1" indent="2"/>
    </xf>
    <xf numFmtId="166" fontId="34" fillId="0" borderId="2" xfId="0" applyNumberFormat="1" applyFont="1" applyBorder="1" applyAlignment="1">
      <alignment horizontal="right" vertical="center" wrapText="1" indent="2"/>
    </xf>
    <xf numFmtId="0" fontId="17" fillId="0" borderId="6" xfId="0" applyFont="1" applyBorder="1" applyAlignment="1">
      <alignment wrapText="1"/>
    </xf>
    <xf numFmtId="0" fontId="29" fillId="0" borderId="0" xfId="0" applyFont="1" applyAlignment="1"/>
    <xf numFmtId="0" fontId="43" fillId="0" borderId="0" xfId="0" applyFont="1" applyAlignment="1">
      <alignment horizontal="center"/>
    </xf>
    <xf numFmtId="0" fontId="44" fillId="0" borderId="0" xfId="0" applyFont="1" applyAlignment="1">
      <alignment horizontal="center"/>
    </xf>
    <xf numFmtId="0" fontId="45" fillId="0" borderId="0" xfId="0" applyFont="1" applyAlignment="1">
      <alignment horizontal="center"/>
    </xf>
    <xf numFmtId="0" fontId="5" fillId="0" borderId="0" xfId="0" applyFont="1"/>
    <xf numFmtId="0" fontId="15" fillId="0" borderId="0" xfId="0" applyFont="1" applyAlignment="1"/>
    <xf numFmtId="0" fontId="34" fillId="0" borderId="2" xfId="0" applyFont="1" applyBorder="1" applyAlignment="1">
      <alignment vertical="center" wrapText="1"/>
    </xf>
    <xf numFmtId="0" fontId="20" fillId="0" borderId="0" xfId="0" applyFont="1"/>
    <xf numFmtId="184" fontId="37" fillId="0" borderId="2" xfId="0" applyNumberFormat="1" applyFont="1" applyBorder="1" applyAlignment="1">
      <alignment horizontal="right" vertical="top" wrapText="1"/>
    </xf>
    <xf numFmtId="4" fontId="34" fillId="0" borderId="0" xfId="0" applyNumberFormat="1" applyFont="1"/>
    <xf numFmtId="0" fontId="34" fillId="0" borderId="0" xfId="0" applyFont="1" applyAlignment="1">
      <alignment vertical="center"/>
    </xf>
    <xf numFmtId="168" fontId="36" fillId="0" borderId="2" xfId="0" applyNumberFormat="1" applyFont="1" applyBorder="1" applyAlignment="1">
      <alignment horizontal="right" vertical="center" wrapText="1" indent="2"/>
    </xf>
    <xf numFmtId="0" fontId="34" fillId="0" borderId="0" xfId="0" applyFont="1" applyFill="1" applyAlignment="1"/>
    <xf numFmtId="0" fontId="15" fillId="0" borderId="10" xfId="0" applyFont="1" applyBorder="1" applyAlignment="1">
      <alignment horizontal="center" vertical="top" wrapText="1"/>
    </xf>
    <xf numFmtId="0" fontId="15" fillId="0" borderId="5" xfId="0" applyFont="1" applyBorder="1" applyAlignment="1">
      <alignment horizontal="center" wrapText="1"/>
    </xf>
    <xf numFmtId="0" fontId="15" fillId="0" borderId="0" xfId="0" applyFont="1" applyAlignment="1"/>
    <xf numFmtId="0" fontId="15" fillId="0" borderId="9" xfId="0" applyFont="1" applyBorder="1" applyAlignment="1">
      <alignment horizontal="center" vertical="top" wrapText="1"/>
    </xf>
    <xf numFmtId="0" fontId="15" fillId="0" borderId="11" xfId="0" applyFont="1" applyBorder="1" applyAlignment="1">
      <alignment horizontal="center" vertical="top" wrapText="1"/>
    </xf>
    <xf numFmtId="0" fontId="15" fillId="0" borderId="6" xfId="0" applyFont="1" applyBorder="1" applyAlignment="1"/>
    <xf numFmtId="0" fontId="15" fillId="0" borderId="13" xfId="0" applyFont="1" applyBorder="1" applyAlignment="1">
      <alignment horizontal="center" vertical="top" wrapText="1"/>
    </xf>
    <xf numFmtId="0" fontId="15" fillId="0" borderId="5" xfId="0" applyFont="1" applyBorder="1" applyAlignment="1">
      <alignment horizontal="center" vertical="top" wrapText="1"/>
    </xf>
    <xf numFmtId="0" fontId="15" fillId="0" borderId="11" xfId="0" applyFont="1" applyBorder="1" applyAlignment="1">
      <alignment horizontal="left" vertical="center" wrapText="1"/>
    </xf>
    <xf numFmtId="0" fontId="15" fillId="0" borderId="4" xfId="0" applyFont="1" applyBorder="1" applyAlignment="1">
      <alignment horizontal="center" vertical="top" wrapText="1"/>
    </xf>
    <xf numFmtId="0" fontId="15" fillId="0" borderId="13" xfId="0" applyFont="1" applyBorder="1" applyAlignment="1">
      <alignment horizontal="center" wrapText="1"/>
    </xf>
    <xf numFmtId="0" fontId="15" fillId="0" borderId="5" xfId="0" applyFont="1" applyBorder="1" applyAlignment="1">
      <alignment horizontal="center" wrapText="1"/>
    </xf>
    <xf numFmtId="0" fontId="15" fillId="0" borderId="5" xfId="0" applyFont="1" applyBorder="1" applyAlignment="1">
      <alignment horizontal="center" vertical="center" wrapText="1"/>
    </xf>
    <xf numFmtId="0" fontId="15" fillId="0" borderId="12" xfId="0" applyFont="1" applyBorder="1" applyAlignment="1">
      <alignment horizontal="left" vertical="top" wrapText="1" indent="1"/>
    </xf>
    <xf numFmtId="0" fontId="15" fillId="0" borderId="8" xfId="0" applyFont="1" applyBorder="1" applyAlignment="1">
      <alignment horizontal="left" vertical="top" wrapText="1" indent="1"/>
    </xf>
    <xf numFmtId="0" fontId="15" fillId="0" borderId="15" xfId="0" applyFont="1" applyBorder="1" applyAlignment="1">
      <alignment horizontal="left" indent="1"/>
    </xf>
    <xf numFmtId="174" fontId="15" fillId="0" borderId="10" xfId="0" applyNumberFormat="1" applyFont="1" applyBorder="1" applyAlignment="1">
      <alignment horizontal="right" indent="2"/>
    </xf>
    <xf numFmtId="174" fontId="15" fillId="0" borderId="9" xfId="0" applyNumberFormat="1" applyFont="1" applyBorder="1" applyAlignment="1">
      <alignment horizontal="right" indent="2"/>
    </xf>
    <xf numFmtId="174" fontId="15" fillId="0" borderId="11" xfId="0" applyNumberFormat="1" applyFont="1" applyBorder="1" applyAlignment="1">
      <alignment horizontal="right" indent="2"/>
    </xf>
    <xf numFmtId="174" fontId="20" fillId="0" borderId="15" xfId="0" applyNumberFormat="1" applyFont="1" applyBorder="1" applyAlignment="1">
      <alignment horizontal="right" vertical="justify" indent="2"/>
    </xf>
    <xf numFmtId="0" fontId="34" fillId="0" borderId="0" xfId="0" applyFont="1" applyAlignment="1">
      <alignment horizontal="left"/>
    </xf>
    <xf numFmtId="0" fontId="15" fillId="0" borderId="5" xfId="0" applyFont="1" applyBorder="1" applyAlignment="1">
      <alignment horizontal="left" vertical="top" wrapText="1" indent="1"/>
    </xf>
    <xf numFmtId="0" fontId="15" fillId="0" borderId="2" xfId="0" applyFont="1" applyBorder="1" applyAlignment="1">
      <alignment horizontal="left" vertical="top"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15" fillId="0" borderId="5" xfId="0" applyFont="1" applyBorder="1"/>
    <xf numFmtId="0" fontId="34" fillId="0" borderId="0" xfId="0" applyFont="1" applyAlignment="1">
      <alignment horizontal="center"/>
    </xf>
    <xf numFmtId="0" fontId="20" fillId="0" borderId="15" xfId="0" applyFont="1" applyBorder="1" applyAlignment="1">
      <alignment horizontal="center"/>
    </xf>
    <xf numFmtId="166" fontId="15" fillId="0" borderId="1" xfId="0" applyNumberFormat="1" applyFont="1" applyBorder="1" applyAlignment="1">
      <alignment horizontal="right" wrapText="1" indent="1"/>
    </xf>
    <xf numFmtId="0" fontId="15" fillId="0" borderId="1" xfId="0" applyFont="1" applyBorder="1" applyAlignment="1">
      <alignment horizontal="right" wrapText="1" indent="1"/>
    </xf>
    <xf numFmtId="46" fontId="13" fillId="0" borderId="2" xfId="0" quotePrefix="1" applyNumberFormat="1" applyFont="1" applyBorder="1" applyAlignment="1">
      <alignment horizontal="left" vertical="top" wrapText="1"/>
    </xf>
    <xf numFmtId="0" fontId="15" fillId="0" borderId="1" xfId="0" applyFont="1" applyBorder="1" applyAlignment="1">
      <alignment horizontal="center" vertical="top" wrapText="1"/>
    </xf>
    <xf numFmtId="46" fontId="15" fillId="0" borderId="2" xfId="0" applyNumberFormat="1" applyFont="1" applyBorder="1" applyAlignment="1">
      <alignment horizontal="left" vertical="top" wrapText="1"/>
    </xf>
    <xf numFmtId="49" fontId="13" fillId="0" borderId="2" xfId="0" applyNumberFormat="1" applyFont="1" applyBorder="1" applyAlignment="1">
      <alignment horizontal="left" vertical="top" wrapText="1"/>
    </xf>
    <xf numFmtId="49" fontId="13" fillId="0" borderId="0" xfId="0" applyNumberFormat="1" applyFont="1" applyBorder="1" applyAlignment="1">
      <alignment horizontal="left" vertical="top" wrapText="1"/>
    </xf>
    <xf numFmtId="0" fontId="13" fillId="0" borderId="2" xfId="0" applyFont="1" applyBorder="1" applyAlignment="1">
      <alignment horizontal="left" vertical="top" wrapText="1"/>
    </xf>
    <xf numFmtId="0" fontId="13" fillId="0" borderId="0" xfId="0" applyFont="1" applyBorder="1" applyAlignment="1">
      <alignment horizontal="left" vertical="top" wrapText="1"/>
    </xf>
    <xf numFmtId="175" fontId="15" fillId="0" borderId="10" xfId="0" applyNumberFormat="1" applyFont="1" applyBorder="1" applyAlignment="1">
      <alignment horizontal="right" vertical="top" wrapText="1" indent="1"/>
    </xf>
    <xf numFmtId="0" fontId="15" fillId="0" borderId="11" xfId="0" applyFont="1" applyBorder="1" applyAlignment="1">
      <alignment vertical="top" wrapText="1"/>
    </xf>
    <xf numFmtId="3" fontId="15" fillId="0" borderId="0" xfId="0" applyNumberFormat="1" applyFont="1" applyAlignment="1">
      <alignment horizontal="right" indent="1"/>
    </xf>
    <xf numFmtId="0" fontId="15" fillId="0" borderId="1" xfId="0" applyFont="1" applyBorder="1" applyAlignment="1">
      <alignment horizontal="right" indent="1"/>
    </xf>
    <xf numFmtId="3" fontId="15" fillId="0" borderId="1" xfId="0" applyNumberFormat="1" applyFont="1" applyBorder="1" applyAlignment="1">
      <alignment horizontal="right" indent="1"/>
    </xf>
    <xf numFmtId="3" fontId="15" fillId="0" borderId="10" xfId="0" applyNumberFormat="1" applyFont="1" applyBorder="1" applyAlignment="1">
      <alignment horizontal="right" indent="1"/>
    </xf>
    <xf numFmtId="186" fontId="15" fillId="0" borderId="10" xfId="0" applyNumberFormat="1" applyFont="1" applyBorder="1" applyAlignment="1">
      <alignment horizontal="left"/>
    </xf>
    <xf numFmtId="3" fontId="15" fillId="0" borderId="2" xfId="0" applyNumberFormat="1" applyFont="1" applyBorder="1" applyAlignment="1"/>
    <xf numFmtId="3" fontId="15" fillId="0" borderId="3" xfId="0" applyNumberFormat="1" applyFont="1" applyBorder="1" applyAlignment="1"/>
    <xf numFmtId="3" fontId="15" fillId="0" borderId="6" xfId="0" applyNumberFormat="1" applyFont="1" applyBorder="1" applyAlignment="1"/>
    <xf numFmtId="3" fontId="15" fillId="0" borderId="9" xfId="0" applyNumberFormat="1" applyFont="1" applyBorder="1" applyAlignment="1">
      <alignment horizontal="center" vertical="top" wrapText="1"/>
    </xf>
    <xf numFmtId="3" fontId="15" fillId="0" borderId="8" xfId="0" applyNumberFormat="1" applyFont="1" applyBorder="1" applyAlignment="1">
      <alignment horizontal="center" vertical="top" wrapText="1"/>
    </xf>
    <xf numFmtId="49" fontId="15" fillId="0" borderId="10" xfId="0" applyNumberFormat="1" applyFont="1" applyBorder="1" applyAlignment="1">
      <alignment horizontal="left" vertical="top" wrapText="1"/>
    </xf>
    <xf numFmtId="0" fontId="18" fillId="0" borderId="6" xfId="0" applyFont="1" applyBorder="1" applyAlignment="1">
      <alignment wrapText="1"/>
    </xf>
    <xf numFmtId="0" fontId="15" fillId="0" borderId="15" xfId="0" applyFont="1" applyBorder="1" applyAlignment="1">
      <alignment horizontal="center" vertical="top" wrapText="1"/>
    </xf>
    <xf numFmtId="0" fontId="15" fillId="0" borderId="10" xfId="0" applyFont="1" applyBorder="1" applyAlignment="1">
      <alignment horizontal="right" indent="1"/>
    </xf>
    <xf numFmtId="0" fontId="15" fillId="0" borderId="10" xfId="0" applyFont="1" applyBorder="1" applyAlignment="1">
      <alignment wrapText="1"/>
    </xf>
    <xf numFmtId="0" fontId="15" fillId="0" borderId="10" xfId="0" applyFont="1" applyBorder="1" applyAlignment="1">
      <alignment horizontal="right" wrapText="1" indent="1"/>
    </xf>
    <xf numFmtId="186" fontId="15" fillId="0" borderId="10" xfId="0" applyNumberFormat="1" applyFont="1" applyBorder="1" applyAlignment="1">
      <alignment horizontal="left" wrapText="1"/>
    </xf>
    <xf numFmtId="0" fontId="15" fillId="0" borderId="11" xfId="0" applyFont="1" applyBorder="1" applyAlignment="1">
      <alignment horizontal="right" wrapText="1" indent="1"/>
    </xf>
    <xf numFmtId="0" fontId="18" fillId="0" borderId="3" xfId="0" applyFont="1" applyBorder="1" applyAlignment="1">
      <alignment wrapText="1"/>
    </xf>
    <xf numFmtId="0" fontId="15" fillId="0" borderId="8" xfId="0" applyFont="1" applyBorder="1" applyAlignment="1">
      <alignment horizontal="center" vertical="top" wrapText="1"/>
    </xf>
    <xf numFmtId="4" fontId="15" fillId="0" borderId="10" xfId="0" applyNumberFormat="1" applyFont="1" applyBorder="1" applyAlignment="1">
      <alignment horizontal="right" wrapText="1" indent="1"/>
    </xf>
    <xf numFmtId="4" fontId="15" fillId="0" borderId="11" xfId="0" applyNumberFormat="1" applyFont="1" applyBorder="1" applyAlignment="1">
      <alignment horizontal="right" wrapText="1" indent="1"/>
    </xf>
    <xf numFmtId="0" fontId="15" fillId="0" borderId="0" xfId="0" applyFont="1" applyAlignment="1">
      <alignment horizontal="right" indent="1"/>
    </xf>
    <xf numFmtId="0" fontId="15" fillId="0" borderId="15" xfId="0" applyFont="1" applyBorder="1" applyAlignment="1">
      <alignment horizontal="center" wrapText="1"/>
    </xf>
    <xf numFmtId="0" fontId="15" fillId="0" borderId="3" xfId="0" applyFont="1" applyBorder="1" applyAlignment="1"/>
    <xf numFmtId="0" fontId="15" fillId="0" borderId="10" xfId="0" applyFont="1" applyBorder="1" applyAlignment="1">
      <alignment horizontal="left"/>
    </xf>
    <xf numFmtId="0" fontId="34" fillId="0" borderId="0" xfId="0" quotePrefix="1" applyFont="1" applyAlignment="1"/>
    <xf numFmtId="0" fontId="15" fillId="2" borderId="11" xfId="0" applyFont="1" applyFill="1" applyBorder="1" applyAlignment="1">
      <alignment horizontal="center" vertical="top" wrapText="1"/>
    </xf>
    <xf numFmtId="0" fontId="15" fillId="2" borderId="7" xfId="0" applyFont="1" applyFill="1" applyBorder="1" applyAlignment="1">
      <alignment horizontal="center" vertical="top" wrapText="1"/>
    </xf>
    <xf numFmtId="0" fontId="20" fillId="0" borderId="11" xfId="0" applyFont="1" applyBorder="1" applyAlignment="1">
      <alignment horizontal="center" vertical="top"/>
    </xf>
    <xf numFmtId="3" fontId="34" fillId="0" borderId="0" xfId="0" applyNumberFormat="1" applyFont="1"/>
    <xf numFmtId="0" fontId="15" fillId="0" borderId="9" xfId="0" applyFont="1" applyBorder="1" applyAlignment="1">
      <alignment vertical="top" wrapText="1"/>
    </xf>
    <xf numFmtId="0" fontId="15" fillId="0" borderId="1" xfId="0" applyFont="1" applyBorder="1" applyAlignment="1">
      <alignment horizontal="center" wrapText="1"/>
    </xf>
    <xf numFmtId="49" fontId="15" fillId="0" borderId="10" xfId="0" applyNumberFormat="1" applyFont="1" applyBorder="1" applyAlignment="1">
      <alignment horizontal="left"/>
    </xf>
    <xf numFmtId="49" fontId="15" fillId="0" borderId="10" xfId="0" applyNumberFormat="1" applyFont="1" applyBorder="1" applyAlignment="1">
      <alignment horizontal="center"/>
    </xf>
    <xf numFmtId="49" fontId="15" fillId="0" borderId="10" xfId="0" applyNumberFormat="1" applyFont="1" applyBorder="1" applyAlignment="1" applyProtection="1">
      <alignment horizontal="left"/>
      <protection locked="0"/>
    </xf>
    <xf numFmtId="49" fontId="15" fillId="0" borderId="11" xfId="0" applyNumberFormat="1" applyFont="1" applyBorder="1" applyAlignment="1">
      <alignment horizontal="left"/>
    </xf>
    <xf numFmtId="0" fontId="15" fillId="0" borderId="5" xfId="0" quotePrefix="1" applyFont="1" applyBorder="1" applyAlignment="1">
      <alignment horizontal="center" vertical="top" wrapText="1"/>
    </xf>
    <xf numFmtId="0" fontId="15" fillId="0" borderId="15" xfId="0" applyFont="1" applyBorder="1" applyAlignment="1">
      <alignment horizontal="center" vertical="top"/>
    </xf>
    <xf numFmtId="0" fontId="15" fillId="0" borderId="5" xfId="0" applyFont="1" applyBorder="1" applyAlignment="1">
      <alignment horizontal="center" vertical="top"/>
    </xf>
    <xf numFmtId="49" fontId="15" fillId="0" borderId="10" xfId="0" applyNumberFormat="1" applyFont="1" applyBorder="1" applyAlignment="1">
      <alignment wrapText="1"/>
    </xf>
    <xf numFmtId="49" fontId="15" fillId="0" borderId="11" xfId="0" applyNumberFormat="1" applyFont="1" applyBorder="1" applyAlignment="1">
      <alignment wrapText="1"/>
    </xf>
    <xf numFmtId="0" fontId="36" fillId="0" borderId="0" xfId="0" applyFont="1" applyAlignment="1">
      <alignment horizontal="left"/>
    </xf>
    <xf numFmtId="0" fontId="15" fillId="0" borderId="15" xfId="0" applyFont="1" applyBorder="1" applyAlignment="1">
      <alignment horizontal="center" vertical="center" wrapText="1"/>
    </xf>
    <xf numFmtId="0" fontId="15" fillId="0" borderId="13" xfId="0" applyFont="1" applyBorder="1" applyAlignment="1">
      <alignment horizontal="center"/>
    </xf>
    <xf numFmtId="169" fontId="15" fillId="0" borderId="10" xfId="0" applyNumberFormat="1" applyFont="1" applyBorder="1" applyAlignment="1">
      <alignment horizontal="right" indent="1"/>
    </xf>
    <xf numFmtId="169" fontId="15" fillId="0" borderId="0" xfId="0" applyNumberFormat="1" applyFont="1" applyAlignment="1">
      <alignment horizontal="right" indent="1"/>
    </xf>
    <xf numFmtId="169" fontId="15" fillId="0" borderId="11" xfId="0" applyNumberFormat="1" applyFont="1" applyBorder="1" applyAlignment="1">
      <alignment horizontal="right" indent="1"/>
    </xf>
    <xf numFmtId="169" fontId="34" fillId="0" borderId="0" xfId="0" applyNumberFormat="1" applyFont="1"/>
    <xf numFmtId="0" fontId="15" fillId="0" borderId="15" xfId="0" applyFont="1" applyBorder="1" applyAlignment="1">
      <alignment horizontal="center"/>
    </xf>
    <xf numFmtId="0" fontId="36" fillId="0" borderId="0" xfId="0" applyFont="1" applyAlignment="1">
      <alignment horizontal="left" vertical="center"/>
    </xf>
    <xf numFmtId="0" fontId="41" fillId="0" borderId="0" xfId="0" applyFont="1" applyAlignment="1">
      <alignment horizontal="left"/>
    </xf>
    <xf numFmtId="0" fontId="34" fillId="0" borderId="0" xfId="0" applyFont="1" applyBorder="1"/>
    <xf numFmtId="174" fontId="15" fillId="0" borderId="10" xfId="0" applyNumberFormat="1" applyFont="1" applyBorder="1" applyAlignment="1">
      <alignment horizontal="right" indent="1"/>
    </xf>
    <xf numFmtId="0" fontId="34" fillId="0" borderId="14" xfId="0" applyFont="1" applyBorder="1"/>
    <xf numFmtId="3" fontId="34" fillId="0" borderId="14" xfId="0" applyNumberFormat="1" applyFont="1" applyBorder="1" applyAlignment="1">
      <alignment horizontal="right" vertical="top" wrapText="1"/>
    </xf>
    <xf numFmtId="0" fontId="15" fillId="0" borderId="11" xfId="0" applyFont="1" applyBorder="1" applyAlignment="1">
      <alignment vertical="center" wrapText="1"/>
    </xf>
    <xf numFmtId="0" fontId="15" fillId="0" borderId="11" xfId="0" applyFont="1" applyBorder="1" applyAlignment="1">
      <alignment horizontal="center" wrapText="1"/>
    </xf>
    <xf numFmtId="0" fontId="15" fillId="0" borderId="15" xfId="0" applyFont="1" applyBorder="1" applyAlignment="1">
      <alignment horizontal="center" vertical="center"/>
    </xf>
    <xf numFmtId="49" fontId="15" fillId="0" borderId="15" xfId="0" applyNumberFormat="1" applyFont="1" applyBorder="1" applyAlignment="1">
      <alignment horizontal="center" vertical="center"/>
    </xf>
    <xf numFmtId="0" fontId="15" fillId="0" borderId="2" xfId="0" applyFont="1" applyBorder="1" applyAlignment="1">
      <alignment vertical="center" wrapText="1"/>
    </xf>
    <xf numFmtId="0" fontId="15" fillId="0" borderId="1" xfId="0" applyFont="1" applyBorder="1" applyAlignment="1">
      <alignment vertical="center"/>
    </xf>
    <xf numFmtId="0" fontId="34" fillId="0" borderId="0" xfId="0" applyFont="1" applyBorder="1" applyAlignment="1">
      <alignment vertical="top" wrapText="1"/>
    </xf>
    <xf numFmtId="0" fontId="15" fillId="0" borderId="13" xfId="0" applyFont="1" applyBorder="1" applyAlignment="1">
      <alignment horizontal="center" vertical="center"/>
    </xf>
    <xf numFmtId="0" fontId="15" fillId="0" borderId="11" xfId="0" applyFont="1" applyBorder="1" applyAlignment="1">
      <alignment horizontal="left"/>
    </xf>
    <xf numFmtId="0" fontId="53" fillId="0" borderId="7" xfId="0" applyFont="1" applyBorder="1" applyAlignment="1">
      <alignment horizontal="center" vertical="top" wrapText="1"/>
    </xf>
    <xf numFmtId="0" fontId="15" fillId="0" borderId="7" xfId="0" applyFont="1" applyBorder="1" applyAlignment="1">
      <alignment horizontal="left" vertical="top" wrapText="1" indent="1"/>
    </xf>
    <xf numFmtId="0" fontId="34" fillId="0" borderId="14" xfId="0" applyFont="1" applyBorder="1" applyAlignment="1">
      <alignment wrapText="1"/>
    </xf>
    <xf numFmtId="0" fontId="36" fillId="0" borderId="14" xfId="0" applyFont="1" applyBorder="1" applyAlignment="1">
      <alignment horizontal="left"/>
    </xf>
    <xf numFmtId="0" fontId="36" fillId="0" borderId="14" xfId="0" applyFont="1" applyBorder="1" applyAlignment="1">
      <alignment wrapText="1"/>
    </xf>
    <xf numFmtId="0" fontId="34" fillId="0" borderId="0" xfId="0" applyFont="1" applyBorder="1" applyAlignment="1">
      <alignment wrapText="1"/>
    </xf>
    <xf numFmtId="0" fontId="36" fillId="0" borderId="0" xfId="0" applyFont="1" applyBorder="1" applyAlignment="1">
      <alignment wrapText="1"/>
    </xf>
    <xf numFmtId="0" fontId="15" fillId="0" borderId="13" xfId="0" applyFont="1" applyBorder="1" applyAlignment="1">
      <alignment vertical="top" wrapText="1"/>
    </xf>
    <xf numFmtId="49" fontId="15" fillId="0" borderId="15" xfId="0" applyNumberFormat="1" applyFont="1" applyBorder="1" applyAlignment="1">
      <alignment horizontal="center" vertical="top"/>
    </xf>
    <xf numFmtId="3" fontId="15" fillId="0" borderId="11" xfId="0" applyNumberFormat="1" applyFont="1" applyBorder="1" applyAlignment="1">
      <alignment horizontal="center" vertical="top" wrapText="1"/>
    </xf>
    <xf numFmtId="0" fontId="53" fillId="0" borderId="15" xfId="0" applyFont="1" applyBorder="1" applyAlignment="1">
      <alignment horizontal="center" vertical="top" wrapText="1"/>
    </xf>
    <xf numFmtId="166" fontId="15" fillId="0" borderId="2" xfId="0" applyNumberFormat="1" applyFont="1" applyBorder="1" applyAlignment="1">
      <alignment horizontal="right" vertical="center" wrapText="1" indent="2"/>
    </xf>
    <xf numFmtId="0" fontId="15" fillId="0" borderId="5" xfId="0" applyFont="1" applyFill="1" applyBorder="1" applyAlignment="1">
      <alignment horizontal="center" vertical="top" wrapText="1"/>
    </xf>
    <xf numFmtId="17" fontId="15" fillId="0" borderId="5" xfId="0" applyNumberFormat="1" applyFont="1" applyBorder="1" applyAlignment="1">
      <alignment horizontal="center" vertical="center" wrapText="1"/>
    </xf>
    <xf numFmtId="186" fontId="15" fillId="0" borderId="15" xfId="0" applyNumberFormat="1" applyFont="1" applyBorder="1" applyAlignment="1">
      <alignment horizontal="center" vertical="center"/>
    </xf>
    <xf numFmtId="0" fontId="15" fillId="0" borderId="8" xfId="0" applyFont="1" applyBorder="1" applyAlignment="1">
      <alignment vertical="center" wrapText="1"/>
    </xf>
    <xf numFmtId="0" fontId="15" fillId="0" borderId="12" xfId="0" applyFont="1" applyBorder="1" applyAlignment="1">
      <alignment vertical="center" wrapText="1"/>
    </xf>
    <xf numFmtId="49" fontId="15" fillId="0" borderId="5" xfId="0" applyNumberFormat="1" applyFont="1" applyBorder="1" applyAlignment="1">
      <alignment horizontal="center" vertical="center" wrapText="1"/>
    </xf>
    <xf numFmtId="186" fontId="15" fillId="0" borderId="15" xfId="0" applyNumberFormat="1" applyFont="1" applyBorder="1" applyAlignment="1">
      <alignment horizontal="center" vertical="center" wrapText="1"/>
    </xf>
    <xf numFmtId="0" fontId="15" fillId="0" borderId="3" xfId="0" applyFont="1" applyBorder="1" applyAlignment="1">
      <alignment vertical="center" wrapText="1"/>
    </xf>
    <xf numFmtId="0" fontId="15" fillId="0" borderId="7" xfId="0" applyFont="1" applyBorder="1" applyAlignment="1">
      <alignment vertical="center"/>
    </xf>
    <xf numFmtId="166" fontId="15" fillId="0" borderId="8" xfId="0" applyNumberFormat="1" applyFont="1" applyBorder="1" applyAlignment="1">
      <alignment horizontal="right" vertical="center" wrapText="1" indent="2"/>
    </xf>
    <xf numFmtId="166" fontId="15" fillId="0" borderId="3" xfId="0" applyNumberFormat="1" applyFont="1" applyBorder="1" applyAlignment="1">
      <alignment horizontal="right" vertical="center" wrapText="1" indent="2"/>
    </xf>
    <xf numFmtId="166" fontId="15" fillId="0" borderId="8" xfId="0" applyNumberFormat="1" applyFont="1" applyBorder="1" applyAlignment="1">
      <alignment horizontal="right" vertical="center" wrapText="1"/>
    </xf>
    <xf numFmtId="166" fontId="15" fillId="0" borderId="2" xfId="0" applyNumberFormat="1" applyFont="1" applyBorder="1" applyAlignment="1">
      <alignment horizontal="right" vertical="center" wrapText="1"/>
    </xf>
    <xf numFmtId="166" fontId="15" fillId="0" borderId="3" xfId="0" applyNumberFormat="1" applyFont="1" applyBorder="1" applyAlignment="1">
      <alignment horizontal="right" vertical="center" wrapText="1"/>
    </xf>
    <xf numFmtId="170" fontId="34" fillId="0" borderId="0" xfId="0" applyNumberFormat="1" applyFont="1" applyAlignment="1"/>
    <xf numFmtId="170" fontId="34" fillId="0" borderId="0" xfId="0" applyNumberFormat="1" applyFont="1"/>
    <xf numFmtId="1" fontId="15" fillId="0" borderId="15" xfId="0" applyNumberFormat="1" applyFont="1" applyBorder="1" applyAlignment="1">
      <alignment horizontal="center" vertical="center" wrapText="1"/>
    </xf>
    <xf numFmtId="1" fontId="15" fillId="0" borderId="13" xfId="0" applyNumberFormat="1" applyFont="1" applyBorder="1" applyAlignment="1">
      <alignment horizontal="center" vertical="center" wrapText="1"/>
    </xf>
    <xf numFmtId="1" fontId="15" fillId="0" borderId="5" xfId="0" applyNumberFormat="1" applyFont="1" applyBorder="1" applyAlignment="1">
      <alignment horizontal="center" vertical="center" wrapText="1"/>
    </xf>
    <xf numFmtId="170" fontId="15" fillId="0" borderId="15" xfId="0" applyNumberFormat="1" applyFont="1" applyBorder="1" applyAlignment="1">
      <alignment horizontal="center" vertical="center" wrapText="1"/>
    </xf>
    <xf numFmtId="170" fontId="15" fillId="0" borderId="15" xfId="0" applyNumberFormat="1" applyFont="1" applyBorder="1" applyAlignment="1">
      <alignment horizontal="center" vertical="center"/>
    </xf>
    <xf numFmtId="170" fontId="15" fillId="0" borderId="7" xfId="0" applyNumberFormat="1" applyFont="1" applyBorder="1"/>
    <xf numFmtId="170" fontId="34" fillId="0" borderId="0" xfId="0" applyNumberFormat="1" applyFont="1" applyAlignment="1">
      <alignment horizontal="left"/>
    </xf>
    <xf numFmtId="1" fontId="15" fillId="0" borderId="15" xfId="0" applyNumberFormat="1" applyFont="1" applyBorder="1" applyAlignment="1">
      <alignment horizontal="center" vertical="center"/>
    </xf>
    <xf numFmtId="0" fontId="15" fillId="0" borderId="15" xfId="0" applyNumberFormat="1" applyFont="1" applyBorder="1" applyAlignment="1">
      <alignment horizontal="center" vertical="center" wrapText="1"/>
    </xf>
    <xf numFmtId="0" fontId="15" fillId="0" borderId="15" xfId="0" applyNumberFormat="1" applyFont="1" applyBorder="1" applyAlignment="1">
      <alignment horizontal="center" vertical="center"/>
    </xf>
    <xf numFmtId="170" fontId="15" fillId="0" borderId="12" xfId="0" applyNumberFormat="1" applyFont="1" applyBorder="1" applyAlignment="1">
      <alignment horizontal="left" vertical="center" wrapText="1"/>
    </xf>
    <xf numFmtId="170" fontId="15" fillId="0" borderId="1" xfId="0" applyNumberFormat="1" applyFont="1" applyBorder="1" applyAlignment="1">
      <alignment horizontal="left" vertical="center" wrapText="1"/>
    </xf>
    <xf numFmtId="170" fontId="15" fillId="0" borderId="1" xfId="0" applyNumberFormat="1" applyFont="1" applyBorder="1" applyAlignment="1">
      <alignment vertical="center"/>
    </xf>
    <xf numFmtId="170" fontId="15" fillId="0" borderId="7" xfId="0" applyNumberFormat="1" applyFont="1" applyBorder="1" applyAlignment="1">
      <alignment vertical="center"/>
    </xf>
    <xf numFmtId="170" fontId="15" fillId="0" borderId="5" xfId="0" applyNumberFormat="1" applyFont="1" applyBorder="1" applyAlignment="1">
      <alignment vertical="center" wrapText="1"/>
    </xf>
    <xf numFmtId="170" fontId="34" fillId="0" borderId="0" xfId="0" applyNumberFormat="1" applyFont="1" applyBorder="1" applyAlignment="1"/>
    <xf numFmtId="170" fontId="15" fillId="0" borderId="2" xfId="0" applyNumberFormat="1" applyFont="1" applyBorder="1" applyAlignment="1">
      <alignment horizontal="left"/>
    </xf>
    <xf numFmtId="170" fontId="15" fillId="0" borderId="0" xfId="0" applyNumberFormat="1" applyFont="1" applyBorder="1" applyAlignment="1">
      <alignment wrapText="1"/>
    </xf>
    <xf numFmtId="170" fontId="15" fillId="0" borderId="1" xfId="0" applyNumberFormat="1" applyFont="1" applyBorder="1" applyAlignment="1">
      <alignment wrapText="1"/>
    </xf>
    <xf numFmtId="170" fontId="15" fillId="0" borderId="0" xfId="0" applyNumberFormat="1" applyFont="1" applyBorder="1" applyAlignment="1">
      <alignment horizontal="left" wrapText="1"/>
    </xf>
    <xf numFmtId="170" fontId="15" fillId="0" borderId="1" xfId="0" applyNumberFormat="1" applyFont="1" applyBorder="1" applyAlignment="1">
      <alignment horizontal="left" wrapText="1"/>
    </xf>
    <xf numFmtId="170" fontId="15" fillId="0" borderId="0" xfId="0" applyNumberFormat="1" applyFont="1" applyBorder="1" applyAlignment="1">
      <alignment horizontal="left"/>
    </xf>
    <xf numFmtId="170" fontId="15" fillId="0" borderId="1" xfId="0" applyNumberFormat="1" applyFont="1" applyBorder="1" applyAlignment="1">
      <alignment horizontal="left"/>
    </xf>
    <xf numFmtId="170" fontId="15" fillId="0" borderId="3" xfId="0" applyNumberFormat="1" applyFont="1" applyBorder="1" applyAlignment="1">
      <alignment horizontal="left"/>
    </xf>
    <xf numFmtId="170" fontId="15" fillId="0" borderId="6" xfId="0" applyNumberFormat="1" applyFont="1" applyBorder="1" applyAlignment="1">
      <alignment wrapText="1"/>
    </xf>
    <xf numFmtId="170" fontId="15" fillId="0" borderId="7" xfId="0" applyNumberFormat="1" applyFont="1" applyBorder="1" applyAlignment="1">
      <alignment wrapText="1"/>
    </xf>
    <xf numFmtId="170" fontId="15" fillId="0" borderId="3" xfId="0" applyNumberFormat="1" applyFont="1" applyBorder="1" applyAlignment="1">
      <alignment horizontal="justify" wrapText="1"/>
    </xf>
    <xf numFmtId="170" fontId="15" fillId="0" borderId="6" xfId="0" applyNumberFormat="1" applyFont="1" applyBorder="1" applyAlignment="1"/>
    <xf numFmtId="170" fontId="15" fillId="0" borderId="7" xfId="0" applyNumberFormat="1" applyFont="1" applyBorder="1" applyAlignment="1"/>
    <xf numFmtId="170" fontId="15" fillId="0" borderId="12" xfId="0" applyNumberFormat="1" applyFont="1" applyBorder="1" applyAlignment="1">
      <alignment horizontal="left" vertical="top" wrapText="1"/>
    </xf>
    <xf numFmtId="170" fontId="15" fillId="0" borderId="1" xfId="0" applyNumberFormat="1" applyFont="1" applyBorder="1" applyAlignment="1">
      <alignment horizontal="left" vertical="top" wrapText="1"/>
    </xf>
    <xf numFmtId="0" fontId="15" fillId="0" borderId="15" xfId="0" applyFont="1" applyBorder="1" applyAlignment="1">
      <alignment horizontal="right" wrapText="1"/>
    </xf>
    <xf numFmtId="166" fontId="15" fillId="0" borderId="5" xfId="0" applyNumberFormat="1" applyFont="1" applyBorder="1" applyAlignment="1">
      <alignment horizontal="center" vertical="top" wrapText="1"/>
    </xf>
    <xf numFmtId="0" fontId="20" fillId="0" borderId="10" xfId="0" applyFont="1" applyBorder="1" applyAlignment="1">
      <alignment horizontal="center"/>
    </xf>
    <xf numFmtId="0" fontId="15" fillId="0" borderId="10" xfId="0" applyFont="1" applyBorder="1" applyAlignment="1">
      <alignment horizontal="left" wrapText="1"/>
    </xf>
    <xf numFmtId="0" fontId="15" fillId="0" borderId="10" xfId="0" applyFont="1" applyBorder="1" applyAlignment="1">
      <alignment horizontal="center"/>
    </xf>
    <xf numFmtId="0" fontId="15" fillId="0" borderId="10" xfId="0" applyFont="1" applyBorder="1" applyAlignment="1">
      <alignment horizontal="left" indent="1"/>
    </xf>
    <xf numFmtId="0" fontId="15" fillId="0" borderId="11" xfId="0" applyFont="1" applyBorder="1" applyAlignment="1">
      <alignment horizontal="right" wrapText="1"/>
    </xf>
    <xf numFmtId="3" fontId="15" fillId="0" borderId="7" xfId="0" applyNumberFormat="1" applyFont="1" applyBorder="1" applyAlignment="1">
      <alignment horizontal="center" wrapText="1"/>
    </xf>
    <xf numFmtId="0" fontId="15" fillId="0" borderId="11" xfId="0" applyFont="1" applyBorder="1" applyAlignment="1">
      <alignment horizontal="center"/>
    </xf>
    <xf numFmtId="0" fontId="15" fillId="0" borderId="7" xfId="0" applyFont="1" applyBorder="1" applyAlignment="1">
      <alignment horizontal="center"/>
    </xf>
    <xf numFmtId="0" fontId="15" fillId="0" borderId="15" xfId="0" applyFont="1" applyBorder="1" applyAlignment="1">
      <alignment vertical="center" wrapText="1"/>
    </xf>
    <xf numFmtId="0" fontId="15" fillId="0" borderId="11" xfId="0" applyFont="1" applyBorder="1" applyAlignment="1">
      <alignment horizontal="right"/>
    </xf>
    <xf numFmtId="2" fontId="15" fillId="0" borderId="8" xfId="0" applyNumberFormat="1" applyFont="1" applyBorder="1" applyAlignment="1">
      <alignment horizontal="right" indent="3"/>
    </xf>
    <xf numFmtId="2" fontId="15" fillId="0" borderId="2" xfId="0" applyNumberFormat="1" applyFont="1" applyBorder="1" applyAlignment="1">
      <alignment horizontal="right" indent="3"/>
    </xf>
    <xf numFmtId="2" fontId="15" fillId="0" borderId="2" xfId="0" applyNumberFormat="1" applyFont="1" applyBorder="1" applyAlignment="1">
      <alignment horizontal="right" wrapText="1" indent="3"/>
    </xf>
    <xf numFmtId="2" fontId="15" fillId="0" borderId="3" xfId="0" applyNumberFormat="1" applyFont="1" applyBorder="1" applyAlignment="1">
      <alignment horizontal="right" indent="3"/>
    </xf>
    <xf numFmtId="49" fontId="15" fillId="0" borderId="15" xfId="0" applyNumberFormat="1"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13" xfId="0" applyNumberFormat="1" applyFont="1" applyBorder="1" applyAlignment="1">
      <alignment horizontal="center" vertical="center"/>
    </xf>
    <xf numFmtId="0" fontId="15" fillId="0" borderId="3" xfId="0" applyFont="1" applyBorder="1" applyAlignment="1">
      <alignment horizontal="center"/>
    </xf>
    <xf numFmtId="164" fontId="15" fillId="0" borderId="11" xfId="0" quotePrefix="1" applyNumberFormat="1" applyFont="1" applyBorder="1" applyAlignment="1">
      <alignment horizontal="center"/>
    </xf>
    <xf numFmtId="0" fontId="15" fillId="0" borderId="15" xfId="0" quotePrefix="1" applyFont="1" applyBorder="1" applyAlignment="1">
      <alignment horizontal="center"/>
    </xf>
    <xf numFmtId="178" fontId="15" fillId="0" borderId="10" xfId="0" applyNumberFormat="1" applyFont="1" applyBorder="1" applyAlignment="1">
      <alignment horizontal="right" indent="1"/>
    </xf>
    <xf numFmtId="178" fontId="15" fillId="0" borderId="1" xfId="0" applyNumberFormat="1" applyFont="1" applyBorder="1" applyAlignment="1">
      <alignment horizontal="right" indent="1"/>
    </xf>
    <xf numFmtId="178" fontId="15" fillId="0" borderId="2" xfId="0" applyNumberFormat="1" applyFont="1" applyBorder="1" applyAlignment="1">
      <alignment horizontal="right" indent="1"/>
    </xf>
    <xf numFmtId="0" fontId="15" fillId="0" borderId="9" xfId="0" applyFont="1" applyBorder="1" applyAlignment="1">
      <alignment horizontal="center" vertical="top" wrapText="1"/>
    </xf>
    <xf numFmtId="0" fontId="15" fillId="0" borderId="11" xfId="0" applyFont="1" applyBorder="1" applyAlignment="1">
      <alignment horizontal="center" vertical="top" wrapText="1"/>
    </xf>
    <xf numFmtId="0" fontId="15" fillId="0" borderId="13" xfId="0" applyFont="1" applyBorder="1" applyAlignment="1">
      <alignment horizontal="center" wrapText="1"/>
    </xf>
    <xf numFmtId="0" fontId="15" fillId="0" borderId="7" xfId="0" applyFont="1" applyBorder="1" applyAlignment="1">
      <alignment horizontal="center" vertical="top" wrapText="1"/>
    </xf>
    <xf numFmtId="0" fontId="15" fillId="0" borderId="5" xfId="0" applyFont="1" applyBorder="1" applyAlignment="1">
      <alignment horizontal="center" vertical="top"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xf numFmtId="0" fontId="34" fillId="0" borderId="0" xfId="0" applyFont="1" applyAlignment="1"/>
    <xf numFmtId="0" fontId="15" fillId="0" borderId="11" xfId="0" applyFont="1" applyBorder="1" applyAlignment="1">
      <alignment vertical="center" wrapText="1"/>
    </xf>
    <xf numFmtId="0" fontId="15" fillId="0" borderId="6" xfId="0" applyFont="1" applyBorder="1" applyAlignment="1">
      <alignment horizontal="center" wrapText="1"/>
    </xf>
    <xf numFmtId="0" fontId="15" fillId="0" borderId="7" xfId="0" applyFont="1" applyBorder="1" applyAlignment="1">
      <alignment horizontal="center" wrapText="1"/>
    </xf>
    <xf numFmtId="0" fontId="34" fillId="0" borderId="0" xfId="0" applyFont="1" applyAlignment="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top" wrapText="1"/>
    </xf>
    <xf numFmtId="0" fontId="15" fillId="0" borderId="12" xfId="0" applyFont="1" applyBorder="1" applyAlignment="1">
      <alignment horizontal="center" vertical="top" wrapText="1"/>
    </xf>
    <xf numFmtId="0" fontId="15" fillId="0" borderId="15" xfId="0" applyFont="1" applyBorder="1" applyAlignment="1">
      <alignment horizontal="center" vertical="center" wrapText="1"/>
    </xf>
    <xf numFmtId="0" fontId="15" fillId="0" borderId="9" xfId="0" applyFont="1" applyBorder="1" applyAlignment="1">
      <alignment horizontal="center" vertical="top" wrapText="1"/>
    </xf>
    <xf numFmtId="0" fontId="15" fillId="0" borderId="11" xfId="0" applyFont="1" applyBorder="1" applyAlignment="1">
      <alignment horizontal="center" vertical="top" wrapText="1"/>
    </xf>
    <xf numFmtId="0" fontId="36" fillId="0" borderId="0" xfId="0" applyFont="1" applyFill="1" applyBorder="1" applyAlignment="1">
      <alignment wrapText="1"/>
    </xf>
    <xf numFmtId="0" fontId="15" fillId="0" borderId="1" xfId="0" applyFont="1" applyBorder="1" applyAlignment="1"/>
    <xf numFmtId="0" fontId="17" fillId="0" borderId="0" xfId="0" applyFont="1" applyAlignment="1"/>
    <xf numFmtId="0" fontId="15" fillId="0" borderId="2" xfId="0" applyFont="1" applyBorder="1" applyAlignment="1">
      <alignment wrapText="1"/>
    </xf>
    <xf numFmtId="0" fontId="15" fillId="0" borderId="1" xfId="0" applyFont="1" applyBorder="1" applyAlignment="1">
      <alignment wrapText="1"/>
    </xf>
    <xf numFmtId="0" fontId="15" fillId="0" borderId="7" xfId="0" applyFont="1" applyBorder="1" applyAlignment="1">
      <alignment horizontal="center" vertical="top" wrapText="1"/>
    </xf>
    <xf numFmtId="0" fontId="15" fillId="0" borderId="13" xfId="0" applyFont="1" applyBorder="1" applyAlignment="1">
      <alignment horizontal="center" vertical="top" wrapText="1"/>
    </xf>
    <xf numFmtId="0" fontId="15" fillId="0" borderId="2" xfId="0" applyFont="1" applyBorder="1" applyAlignment="1">
      <alignment horizontal="left" wrapText="1"/>
    </xf>
    <xf numFmtId="0" fontId="34" fillId="0" borderId="0" xfId="0" applyFont="1" applyAlignment="1"/>
    <xf numFmtId="0" fontId="36" fillId="0" borderId="0" xfId="0" applyFont="1" applyAlignment="1"/>
    <xf numFmtId="0" fontId="34" fillId="0" borderId="0" xfId="0" applyFont="1" applyAlignment="1">
      <alignment horizontal="left" vertical="center"/>
    </xf>
    <xf numFmtId="0" fontId="34" fillId="0" borderId="0" xfId="0" applyFont="1" applyAlignment="1">
      <alignment horizontal="left"/>
    </xf>
    <xf numFmtId="0" fontId="36" fillId="0" borderId="0" xfId="0" applyFont="1" applyAlignment="1">
      <alignment horizontal="left"/>
    </xf>
    <xf numFmtId="0" fontId="15" fillId="0" borderId="8" xfId="0" applyFont="1" applyBorder="1" applyAlignment="1">
      <alignment horizontal="center" vertical="top" wrapText="1"/>
    </xf>
    <xf numFmtId="0" fontId="15" fillId="0" borderId="12" xfId="0" applyFont="1" applyBorder="1" applyAlignment="1">
      <alignment horizontal="center" vertical="top" wrapText="1"/>
    </xf>
    <xf numFmtId="0" fontId="15" fillId="0" borderId="12" xfId="0" applyFont="1" applyFill="1" applyBorder="1" applyAlignment="1">
      <alignment horizontal="center" vertical="top" wrapText="1"/>
    </xf>
    <xf numFmtId="0" fontId="15" fillId="0" borderId="11" xfId="0" applyFont="1" applyFill="1" applyBorder="1" applyAlignment="1">
      <alignment horizontal="center" vertical="top" wrapText="1"/>
    </xf>
    <xf numFmtId="0" fontId="15" fillId="0" borderId="2" xfId="0" applyFont="1" applyBorder="1" applyAlignment="1">
      <alignment horizontal="left"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xf numFmtId="0" fontId="17" fillId="0" borderId="0" xfId="0" applyFont="1" applyAlignment="1"/>
    <xf numFmtId="0" fontId="34" fillId="0" borderId="0" xfId="0" applyFont="1" applyAlignment="1">
      <alignment vertical="center"/>
    </xf>
    <xf numFmtId="0" fontId="34" fillId="0" borderId="0" xfId="0" applyFont="1" applyAlignment="1"/>
    <xf numFmtId="0" fontId="36" fillId="0" borderId="0" xfId="0" applyFont="1" applyAlignment="1">
      <alignment horizontal="left"/>
    </xf>
    <xf numFmtId="0" fontId="15" fillId="0" borderId="7" xfId="0" applyFont="1" applyBorder="1" applyAlignment="1">
      <alignment horizontal="center" vertical="center" wrapText="1"/>
    </xf>
    <xf numFmtId="0" fontId="36" fillId="0" borderId="0" xfId="0" applyFont="1" applyAlignment="1">
      <alignment horizontal="left" vertical="center"/>
    </xf>
    <xf numFmtId="166" fontId="15" fillId="0" borderId="2" xfId="0" applyNumberFormat="1" applyFont="1" applyBorder="1" applyAlignment="1">
      <alignment horizontal="right" vertical="center" wrapText="1" indent="2"/>
    </xf>
    <xf numFmtId="0" fontId="15" fillId="0" borderId="13" xfId="0" applyFont="1" applyBorder="1" applyAlignment="1">
      <alignment horizontal="center" vertical="center"/>
    </xf>
    <xf numFmtId="0" fontId="15" fillId="0" borderId="15" xfId="0" applyFont="1" applyBorder="1" applyAlignment="1">
      <alignment horizontal="center" vertical="center" wrapText="1"/>
    </xf>
    <xf numFmtId="170" fontId="15" fillId="0" borderId="2" xfId="0" applyNumberFormat="1" applyFont="1" applyBorder="1" applyAlignment="1">
      <alignment horizontal="left"/>
    </xf>
    <xf numFmtId="0" fontId="26" fillId="0" borderId="0" xfId="0" applyFont="1" applyAlignment="1">
      <alignment horizontal="center" vertical="center"/>
    </xf>
    <xf numFmtId="0" fontId="17" fillId="0" borderId="0" xfId="0" applyFont="1" applyAlignment="1">
      <alignment vertical="center"/>
    </xf>
    <xf numFmtId="0" fontId="37" fillId="0" borderId="0" xfId="0" applyFont="1" applyAlignment="1">
      <alignment vertical="center"/>
    </xf>
    <xf numFmtId="0" fontId="17" fillId="0" borderId="6" xfId="0" applyFont="1" applyBorder="1" applyAlignment="1">
      <alignment vertical="center"/>
    </xf>
    <xf numFmtId="0" fontId="17" fillId="0" borderId="0" xfId="0" applyFont="1" applyBorder="1" applyAlignment="1">
      <alignment vertical="center"/>
    </xf>
    <xf numFmtId="17" fontId="20" fillId="0" borderId="15" xfId="0" applyNumberFormat="1" applyFont="1" applyBorder="1" applyAlignment="1">
      <alignment horizontal="center" vertical="center"/>
    </xf>
    <xf numFmtId="17" fontId="20" fillId="0" borderId="11" xfId="0" applyNumberFormat="1" applyFont="1" applyBorder="1" applyAlignment="1">
      <alignment horizontal="center" vertical="center"/>
    </xf>
    <xf numFmtId="0" fontId="0" fillId="0" borderId="0" xfId="0" applyAlignment="1">
      <alignment vertical="center"/>
    </xf>
    <xf numFmtId="0" fontId="21" fillId="0" borderId="0" xfId="0" applyFont="1" applyAlignment="1">
      <alignment vertical="center"/>
    </xf>
    <xf numFmtId="0" fontId="17" fillId="0" borderId="0" xfId="0" applyFont="1" applyAlignment="1">
      <alignment horizontal="center" vertical="center"/>
    </xf>
    <xf numFmtId="0" fontId="0" fillId="0" borderId="0" xfId="0" applyAlignment="1">
      <alignment horizontal="center" vertical="center"/>
    </xf>
    <xf numFmtId="0" fontId="15" fillId="0" borderId="10" xfId="0" applyFont="1" applyBorder="1" applyAlignment="1">
      <alignment horizontal="justify" wrapText="1"/>
    </xf>
    <xf numFmtId="0" fontId="15" fillId="0" borderId="12" xfId="0" applyFont="1" applyBorder="1" applyAlignment="1"/>
    <xf numFmtId="0" fontId="15" fillId="0" borderId="11" xfId="0" applyFont="1" applyBorder="1" applyAlignment="1">
      <alignment horizontal="left" wrapText="1"/>
    </xf>
    <xf numFmtId="0" fontId="15" fillId="0" borderId="7" xfId="0" applyFont="1" applyBorder="1" applyAlignment="1"/>
    <xf numFmtId="0" fontId="15" fillId="0" borderId="8" xfId="0" applyFont="1" applyBorder="1" applyAlignment="1">
      <alignment horizontal="right" wrapText="1"/>
    </xf>
    <xf numFmtId="0" fontId="15" fillId="0" borderId="14" xfId="0" applyFont="1" applyBorder="1" applyAlignment="1">
      <alignment wrapText="1"/>
    </xf>
    <xf numFmtId="0" fontId="15" fillId="0" borderId="5" xfId="0" applyFont="1" applyBorder="1" applyAlignment="1"/>
    <xf numFmtId="0" fontId="46" fillId="0" borderId="14" xfId="0" applyFont="1" applyBorder="1" applyAlignment="1">
      <alignment horizontal="left" wrapText="1"/>
    </xf>
    <xf numFmtId="0" fontId="15" fillId="0" borderId="14" xfId="0" applyFont="1" applyBorder="1" applyAlignment="1">
      <alignment horizontal="left" wrapText="1"/>
    </xf>
    <xf numFmtId="49" fontId="15" fillId="0" borderId="2" xfId="0" applyNumberFormat="1" applyFont="1" applyBorder="1" applyAlignment="1">
      <alignment horizontal="left" wrapText="1"/>
    </xf>
    <xf numFmtId="3" fontId="34" fillId="0" borderId="0" xfId="0" applyNumberFormat="1" applyFont="1" applyBorder="1" applyAlignment="1">
      <alignment horizontal="right" wrapText="1"/>
    </xf>
    <xf numFmtId="0" fontId="15" fillId="0" borderId="0" xfId="0" applyFont="1" applyBorder="1" applyAlignment="1">
      <alignment horizontal="left" wrapText="1"/>
    </xf>
    <xf numFmtId="0" fontId="34" fillId="0" borderId="6" xfId="0" applyFont="1" applyBorder="1" applyAlignment="1">
      <alignment horizontal="left" wrapText="1"/>
    </xf>
    <xf numFmtId="0" fontId="34" fillId="0" borderId="6" xfId="0" applyFont="1" applyBorder="1" applyAlignment="1"/>
    <xf numFmtId="0" fontId="34" fillId="0" borderId="7" xfId="0" applyFont="1" applyBorder="1" applyAlignment="1"/>
    <xf numFmtId="49" fontId="15" fillId="0" borderId="10" xfId="0" applyNumberFormat="1" applyFont="1" applyBorder="1" applyAlignment="1">
      <alignment horizontal="left" wrapText="1"/>
    </xf>
    <xf numFmtId="49" fontId="15" fillId="0" borderId="11" xfId="0" applyNumberFormat="1" applyFont="1" applyBorder="1" applyAlignment="1">
      <alignment horizontal="left" wrapText="1"/>
    </xf>
    <xf numFmtId="178" fontId="15" fillId="0" borderId="1" xfId="0" applyNumberFormat="1" applyFont="1" applyBorder="1" applyAlignment="1">
      <alignment horizontal="right" wrapText="1" indent="1"/>
    </xf>
    <xf numFmtId="178" fontId="15" fillId="0" borderId="10" xfId="0" applyNumberFormat="1" applyFont="1" applyBorder="1" applyAlignment="1">
      <alignment horizontal="right" wrapText="1" indent="1"/>
    </xf>
    <xf numFmtId="184" fontId="15" fillId="0" borderId="10" xfId="0" applyNumberFormat="1" applyFont="1" applyBorder="1" applyAlignment="1">
      <alignment horizontal="right" wrapText="1" indent="1"/>
    </xf>
    <xf numFmtId="184" fontId="15" fillId="0" borderId="11" xfId="0" applyNumberFormat="1" applyFont="1" applyBorder="1" applyAlignment="1">
      <alignment horizontal="right" wrapText="1" indent="1"/>
    </xf>
    <xf numFmtId="178" fontId="15" fillId="0" borderId="11" xfId="0" applyNumberFormat="1" applyFont="1" applyBorder="1" applyAlignment="1">
      <alignment horizontal="right" wrapText="1" indent="1"/>
    </xf>
    <xf numFmtId="0" fontId="15" fillId="0" borderId="10" xfId="0" quotePrefix="1" applyFont="1" applyBorder="1" applyAlignment="1">
      <alignment wrapText="1"/>
    </xf>
    <xf numFmtId="0" fontId="15" fillId="0" borderId="10" xfId="0" applyFont="1" applyBorder="1" applyAlignment="1"/>
    <xf numFmtId="170" fontId="15" fillId="0" borderId="1" xfId="0" applyNumberFormat="1" applyFont="1" applyBorder="1" applyAlignment="1">
      <alignment horizontal="right" wrapText="1" indent="1"/>
    </xf>
    <xf numFmtId="4" fontId="15" fillId="0" borderId="1" xfId="0" applyNumberFormat="1" applyFont="1" applyBorder="1" applyAlignment="1">
      <alignment horizontal="right" wrapText="1" indent="1"/>
    </xf>
    <xf numFmtId="170" fontId="15" fillId="0" borderId="10" xfId="0" applyNumberFormat="1" applyFont="1" applyBorder="1" applyAlignment="1">
      <alignment horizontal="right" wrapText="1" indent="1"/>
    </xf>
    <xf numFmtId="3" fontId="15" fillId="0" borderId="2" xfId="0" applyNumberFormat="1" applyFont="1" applyBorder="1" applyAlignment="1">
      <alignment horizontal="right" wrapText="1" indent="1"/>
    </xf>
    <xf numFmtId="17" fontId="15" fillId="0" borderId="10" xfId="0" quotePrefix="1" applyNumberFormat="1" applyFont="1" applyBorder="1" applyAlignment="1">
      <alignment wrapText="1"/>
    </xf>
    <xf numFmtId="186" fontId="15" fillId="0" borderId="11" xfId="0" applyNumberFormat="1" applyFont="1" applyBorder="1" applyAlignment="1">
      <alignment horizontal="left" wrapText="1"/>
    </xf>
    <xf numFmtId="180" fontId="15" fillId="0" borderId="0" xfId="0" applyNumberFormat="1" applyFont="1" applyBorder="1" applyAlignment="1">
      <alignment horizontal="right" wrapText="1" indent="1"/>
    </xf>
    <xf numFmtId="180" fontId="15" fillId="0" borderId="10" xfId="0" applyNumberFormat="1" applyFont="1" applyBorder="1" applyAlignment="1">
      <alignment horizontal="right" wrapText="1" indent="1"/>
    </xf>
    <xf numFmtId="180" fontId="15" fillId="0" borderId="1" xfId="0" applyNumberFormat="1" applyFont="1" applyBorder="1" applyAlignment="1">
      <alignment horizontal="right" wrapText="1" indent="1"/>
    </xf>
    <xf numFmtId="180" fontId="15" fillId="0" borderId="2" xfId="0" applyNumberFormat="1" applyFont="1" applyBorder="1" applyAlignment="1">
      <alignment horizontal="right" wrapText="1" indent="1"/>
    </xf>
    <xf numFmtId="3" fontId="15" fillId="0" borderId="10" xfId="0" applyNumberFormat="1" applyFont="1" applyBorder="1" applyAlignment="1">
      <alignment horizontal="right" wrapText="1" indent="1"/>
    </xf>
    <xf numFmtId="3" fontId="15" fillId="0" borderId="1" xfId="0" applyNumberFormat="1" applyFont="1" applyBorder="1" applyAlignment="1">
      <alignment horizontal="right" wrapText="1" indent="1"/>
    </xf>
    <xf numFmtId="3" fontId="15" fillId="0" borderId="11" xfId="0" applyNumberFormat="1" applyFont="1" applyBorder="1" applyAlignment="1">
      <alignment horizontal="right" wrapText="1" indent="1"/>
    </xf>
    <xf numFmtId="175" fontId="15" fillId="0" borderId="1" xfId="0" applyNumberFormat="1" applyFont="1" applyBorder="1" applyAlignment="1">
      <alignment horizontal="right" wrapText="1" indent="1"/>
    </xf>
    <xf numFmtId="175" fontId="15" fillId="0" borderId="1" xfId="0" applyNumberFormat="1" applyFont="1" applyFill="1" applyBorder="1" applyAlignment="1">
      <alignment horizontal="right" wrapText="1" indent="1"/>
    </xf>
    <xf numFmtId="175" fontId="15" fillId="0" borderId="10" xfId="0" applyNumberFormat="1" applyFont="1" applyBorder="1" applyAlignment="1">
      <alignment horizontal="right" wrapText="1" indent="1"/>
    </xf>
    <xf numFmtId="166" fontId="15" fillId="0" borderId="10" xfId="0" applyNumberFormat="1" applyFont="1" applyBorder="1" applyAlignment="1">
      <alignment horizontal="right" wrapText="1" indent="1"/>
    </xf>
    <xf numFmtId="185" fontId="15" fillId="0" borderId="10" xfId="0" applyNumberFormat="1" applyFont="1" applyBorder="1" applyAlignment="1">
      <alignment horizontal="right" wrapText="1" indent="1"/>
    </xf>
    <xf numFmtId="170" fontId="20" fillId="0" borderId="10" xfId="0" applyNumberFormat="1" applyFont="1" applyBorder="1" applyAlignment="1">
      <alignment horizontal="right" wrapText="1" indent="1"/>
    </xf>
    <xf numFmtId="175" fontId="20" fillId="0" borderId="10" xfId="0" applyNumberFormat="1" applyFont="1" applyBorder="1" applyAlignment="1">
      <alignment horizontal="right" wrapText="1" indent="1"/>
    </xf>
    <xf numFmtId="170" fontId="15" fillId="0" borderId="11" xfId="0" applyNumberFormat="1" applyFont="1" applyBorder="1" applyAlignment="1">
      <alignment horizontal="right" wrapText="1" indent="1"/>
    </xf>
    <xf numFmtId="170" fontId="20" fillId="0" borderId="11" xfId="0" applyNumberFormat="1" applyFont="1" applyBorder="1" applyAlignment="1">
      <alignment horizontal="right" wrapText="1" indent="1"/>
    </xf>
    <xf numFmtId="175" fontId="20" fillId="0" borderId="11" xfId="0" applyNumberFormat="1" applyFont="1" applyBorder="1" applyAlignment="1">
      <alignment horizontal="right" wrapText="1" indent="1"/>
    </xf>
    <xf numFmtId="175" fontId="15" fillId="0" borderId="11" xfId="0" applyNumberFormat="1" applyFont="1" applyBorder="1" applyAlignment="1">
      <alignment horizontal="right" wrapText="1" indent="1"/>
    </xf>
    <xf numFmtId="166" fontId="15" fillId="0" borderId="11" xfId="0" applyNumberFormat="1" applyFont="1" applyBorder="1" applyAlignment="1">
      <alignment horizontal="right" wrapText="1" indent="1"/>
    </xf>
    <xf numFmtId="176" fontId="15" fillId="0" borderId="1" xfId="0" applyNumberFormat="1" applyFont="1" applyBorder="1" applyAlignment="1">
      <alignment horizontal="right" wrapText="1" indent="1"/>
    </xf>
    <xf numFmtId="176" fontId="15" fillId="0" borderId="10" xfId="0" applyNumberFormat="1" applyFont="1" applyBorder="1" applyAlignment="1">
      <alignment horizontal="right" wrapText="1" indent="1"/>
    </xf>
    <xf numFmtId="176" fontId="15" fillId="0" borderId="11" xfId="0" applyNumberFormat="1" applyFont="1" applyBorder="1" applyAlignment="1">
      <alignment horizontal="right" wrapText="1" indent="1"/>
    </xf>
    <xf numFmtId="49" fontId="15" fillId="0" borderId="9" xfId="0" applyNumberFormat="1" applyFont="1" applyBorder="1" applyAlignment="1">
      <alignment horizontal="left" wrapText="1"/>
    </xf>
    <xf numFmtId="170" fontId="15" fillId="0" borderId="2" xfId="0" applyNumberFormat="1" applyFont="1" applyBorder="1" applyAlignment="1">
      <alignment horizontal="right" wrapText="1" indent="1"/>
    </xf>
    <xf numFmtId="170" fontId="15" fillId="0" borderId="3" xfId="0" applyNumberFormat="1" applyFont="1" applyBorder="1" applyAlignment="1">
      <alignment horizontal="right" wrapText="1" indent="1"/>
    </xf>
    <xf numFmtId="170" fontId="15" fillId="0" borderId="9" xfId="0" applyNumberFormat="1" applyFont="1" applyBorder="1" applyAlignment="1">
      <alignment horizontal="right" wrapText="1" indent="1"/>
    </xf>
    <xf numFmtId="4" fontId="15" fillId="0" borderId="2" xfId="0" applyNumberFormat="1" applyFont="1" applyBorder="1" applyAlignment="1">
      <alignment horizontal="right" wrapText="1"/>
    </xf>
    <xf numFmtId="3" fontId="15" fillId="0" borderId="0" xfId="0" applyNumberFormat="1" applyFont="1" applyBorder="1" applyAlignment="1">
      <alignment horizontal="right" wrapText="1" indent="1"/>
    </xf>
    <xf numFmtId="0" fontId="15" fillId="0" borderId="2" xfId="0" quotePrefix="1" applyFont="1" applyBorder="1" applyAlignment="1">
      <alignment horizontal="left" wrapText="1"/>
    </xf>
    <xf numFmtId="4" fontId="15" fillId="0" borderId="2" xfId="0" applyNumberFormat="1" applyFont="1" applyBorder="1" applyAlignment="1">
      <alignment horizontal="right" wrapText="1" indent="1"/>
    </xf>
    <xf numFmtId="177" fontId="15" fillId="0" borderId="2" xfId="0" applyNumberFormat="1" applyFont="1" applyBorder="1" applyAlignment="1">
      <alignment horizontal="right" wrapText="1" indent="1"/>
    </xf>
    <xf numFmtId="166" fontId="15" fillId="0" borderId="2" xfId="0" applyNumberFormat="1" applyFont="1" applyBorder="1" applyAlignment="1">
      <alignment horizontal="right" wrapText="1" indent="1"/>
    </xf>
    <xf numFmtId="177" fontId="15" fillId="0" borderId="10" xfId="0" applyNumberFormat="1" applyFont="1" applyBorder="1" applyAlignment="1">
      <alignment horizontal="right" wrapText="1" indent="1"/>
    </xf>
    <xf numFmtId="177" fontId="15" fillId="0" borderId="11" xfId="0" applyNumberFormat="1" applyFont="1" applyBorder="1" applyAlignment="1">
      <alignment horizontal="right" wrapText="1" indent="1"/>
    </xf>
    <xf numFmtId="0" fontId="16" fillId="0" borderId="10" xfId="0" applyFont="1" applyBorder="1" applyAlignment="1">
      <alignment wrapText="1"/>
    </xf>
    <xf numFmtId="178" fontId="15" fillId="0" borderId="1" xfId="0" applyNumberFormat="1" applyFont="1" applyFill="1" applyBorder="1" applyAlignment="1">
      <alignment horizontal="right" wrapText="1" indent="1"/>
    </xf>
    <xf numFmtId="176" fontId="15" fillId="0" borderId="2" xfId="0" applyNumberFormat="1" applyFont="1" applyBorder="1" applyAlignment="1">
      <alignment horizontal="right" wrapText="1" indent="1"/>
    </xf>
    <xf numFmtId="176" fontId="15" fillId="0" borderId="10" xfId="0" applyNumberFormat="1" applyFont="1" applyFill="1" applyBorder="1" applyAlignment="1">
      <alignment horizontal="right" wrapText="1" indent="1"/>
    </xf>
    <xf numFmtId="49" fontId="15" fillId="0" borderId="11" xfId="0" applyNumberFormat="1" applyFont="1" applyBorder="1" applyAlignment="1"/>
    <xf numFmtId="184" fontId="15" fillId="0" borderId="1" xfId="0" applyNumberFormat="1" applyFont="1" applyBorder="1" applyAlignment="1">
      <alignment horizontal="right" wrapText="1" indent="1"/>
    </xf>
    <xf numFmtId="186" fontId="15" fillId="0" borderId="10" xfId="0" applyNumberFormat="1" applyFont="1" applyBorder="1" applyAlignment="1" applyProtection="1">
      <alignment horizontal="left"/>
      <protection locked="0"/>
    </xf>
    <xf numFmtId="178" fontId="15" fillId="0" borderId="2" xfId="0" applyNumberFormat="1" applyFont="1" applyBorder="1" applyAlignment="1">
      <alignment horizontal="right" wrapText="1" indent="1"/>
    </xf>
    <xf numFmtId="0" fontId="15" fillId="2" borderId="9" xfId="0" applyFont="1" applyFill="1" applyBorder="1" applyAlignment="1">
      <alignment wrapText="1"/>
    </xf>
    <xf numFmtId="0" fontId="15" fillId="2" borderId="10" xfId="0" applyFont="1" applyFill="1" applyBorder="1" applyAlignment="1">
      <alignment wrapText="1"/>
    </xf>
    <xf numFmtId="0" fontId="15" fillId="2" borderId="10" xfId="0" applyFont="1" applyFill="1" applyBorder="1" applyAlignment="1">
      <alignment horizontal="left" wrapText="1"/>
    </xf>
    <xf numFmtId="49" fontId="15" fillId="2" borderId="11" xfId="0" applyNumberFormat="1" applyFont="1" applyFill="1" applyBorder="1" applyAlignment="1">
      <alignment wrapText="1"/>
    </xf>
    <xf numFmtId="177" fontId="15" fillId="0" borderId="1" xfId="0" applyNumberFormat="1" applyFont="1" applyBorder="1" applyAlignment="1">
      <alignment horizontal="right" wrapText="1" indent="1"/>
    </xf>
    <xf numFmtId="0" fontId="34" fillId="0" borderId="0" xfId="0" applyFont="1" applyBorder="1" applyAlignment="1">
      <alignment horizontal="right" wrapText="1"/>
    </xf>
    <xf numFmtId="4" fontId="34" fillId="0" borderId="0" xfId="0" applyNumberFormat="1" applyFont="1" applyBorder="1" applyAlignment="1">
      <alignment horizontal="right" wrapText="1"/>
    </xf>
    <xf numFmtId="178" fontId="34" fillId="0" borderId="0" xfId="0" applyNumberFormat="1" applyFont="1" applyBorder="1" applyAlignment="1">
      <alignment horizontal="right" wrapText="1"/>
    </xf>
    <xf numFmtId="3" fontId="15" fillId="0" borderId="2" xfId="0" applyNumberFormat="1" applyFont="1" applyBorder="1" applyAlignment="1">
      <alignment horizontal="center" wrapText="1"/>
    </xf>
    <xf numFmtId="3" fontId="15" fillId="0" borderId="2" xfId="0" applyNumberFormat="1" applyFont="1" applyBorder="1" applyAlignment="1">
      <alignment horizontal="center"/>
    </xf>
    <xf numFmtId="0" fontId="15" fillId="0" borderId="2" xfId="0" quotePrefix="1" applyFont="1" applyBorder="1" applyAlignment="1">
      <alignment wrapText="1"/>
    </xf>
    <xf numFmtId="49" fontId="15" fillId="0" borderId="1" xfId="0" applyNumberFormat="1" applyFont="1" applyBorder="1" applyAlignment="1">
      <alignment wrapText="1"/>
    </xf>
    <xf numFmtId="174" fontId="15" fillId="0" borderId="1" xfId="0" applyNumberFormat="1" applyFont="1" applyBorder="1" applyAlignment="1">
      <alignment horizontal="right" wrapText="1" indent="1"/>
    </xf>
    <xf numFmtId="166" fontId="17" fillId="0" borderId="10" xfId="0" applyNumberFormat="1" applyFont="1" applyBorder="1" applyAlignment="1">
      <alignment horizontal="right" wrapText="1" indent="1"/>
    </xf>
    <xf numFmtId="169" fontId="15" fillId="0" borderId="10" xfId="0" applyNumberFormat="1" applyFont="1" applyBorder="1" applyAlignment="1">
      <alignment horizontal="right" wrapText="1" indent="1"/>
    </xf>
    <xf numFmtId="169" fontId="15" fillId="0" borderId="11" xfId="0" applyNumberFormat="1" applyFont="1" applyBorder="1" applyAlignment="1">
      <alignment horizontal="right" wrapText="1" indent="1"/>
    </xf>
    <xf numFmtId="0" fontId="15" fillId="0" borderId="10" xfId="0" applyNumberFormat="1" applyFont="1" applyBorder="1" applyAlignment="1">
      <alignment wrapText="1"/>
    </xf>
    <xf numFmtId="179" fontId="15" fillId="0" borderId="1" xfId="0" applyNumberFormat="1" applyFont="1" applyBorder="1" applyAlignment="1">
      <alignment horizontal="right" wrapText="1" indent="1"/>
    </xf>
    <xf numFmtId="173" fontId="15" fillId="0" borderId="1" xfId="0" applyNumberFormat="1" applyFont="1" applyBorder="1" applyAlignment="1">
      <alignment horizontal="right" wrapText="1" indent="1"/>
    </xf>
    <xf numFmtId="174" fontId="15" fillId="0" borderId="10" xfId="0" applyNumberFormat="1" applyFont="1" applyBorder="1" applyAlignment="1">
      <alignment horizontal="right" wrapText="1" indent="1"/>
    </xf>
    <xf numFmtId="174" fontId="15" fillId="0" borderId="11" xfId="0" applyNumberFormat="1" applyFont="1" applyBorder="1" applyAlignment="1">
      <alignment horizontal="right" wrapText="1" indent="1"/>
    </xf>
    <xf numFmtId="169" fontId="15" fillId="0" borderId="1" xfId="0" applyNumberFormat="1" applyFont="1" applyBorder="1" applyAlignment="1">
      <alignment horizontal="right" wrapText="1" indent="1"/>
    </xf>
    <xf numFmtId="17" fontId="15" fillId="0" borderId="2" xfId="0" quotePrefix="1" applyNumberFormat="1" applyFont="1" applyBorder="1" applyAlignment="1">
      <alignment wrapText="1"/>
    </xf>
    <xf numFmtId="0" fontId="15" fillId="0" borderId="1" xfId="0" quotePrefix="1" applyFont="1" applyBorder="1" applyAlignment="1">
      <alignment wrapText="1"/>
    </xf>
    <xf numFmtId="179" fontId="15" fillId="0" borderId="10" xfId="0" applyNumberFormat="1" applyFont="1" applyBorder="1" applyAlignment="1">
      <alignment horizontal="right" wrapText="1" indent="1"/>
    </xf>
    <xf numFmtId="179" fontId="15" fillId="0" borderId="11" xfId="0" applyNumberFormat="1" applyFont="1" applyBorder="1" applyAlignment="1">
      <alignment horizontal="right" wrapText="1" indent="1"/>
    </xf>
    <xf numFmtId="174" fontId="15" fillId="0" borderId="0" xfId="0" applyNumberFormat="1" applyFont="1" applyBorder="1" applyAlignment="1">
      <alignment horizontal="right" wrapText="1" indent="1"/>
    </xf>
    <xf numFmtId="174" fontId="15" fillId="0" borderId="2" xfId="0" applyNumberFormat="1" applyFont="1" applyBorder="1" applyAlignment="1">
      <alignment horizontal="right" wrapText="1" indent="1"/>
    </xf>
    <xf numFmtId="174" fontId="15" fillId="0" borderId="3" xfId="0" applyNumberFormat="1" applyFont="1" applyBorder="1" applyAlignment="1">
      <alignment horizontal="right" wrapText="1" indent="1"/>
    </xf>
    <xf numFmtId="17" fontId="15" fillId="0" borderId="10" xfId="0" applyNumberFormat="1" applyFont="1" applyBorder="1" applyAlignment="1">
      <alignment wrapText="1"/>
    </xf>
    <xf numFmtId="169" fontId="15" fillId="0" borderId="1" xfId="0" applyNumberFormat="1" applyFont="1" applyFill="1" applyBorder="1" applyAlignment="1">
      <alignment horizontal="right" wrapText="1" indent="1"/>
    </xf>
    <xf numFmtId="170" fontId="15" fillId="0" borderId="10" xfId="0" applyNumberFormat="1" applyFont="1" applyFill="1" applyBorder="1" applyAlignment="1">
      <alignment horizontal="right" wrapText="1" indent="1"/>
    </xf>
    <xf numFmtId="173" fontId="15" fillId="0" borderId="10" xfId="0" applyNumberFormat="1" applyFont="1" applyBorder="1" applyAlignment="1">
      <alignment horizontal="right" wrapText="1" indent="1"/>
    </xf>
    <xf numFmtId="173" fontId="15" fillId="0" borderId="11" xfId="0" applyNumberFormat="1" applyFont="1" applyBorder="1" applyAlignment="1">
      <alignment horizontal="right" wrapText="1" indent="1"/>
    </xf>
    <xf numFmtId="0" fontId="15" fillId="0" borderId="10" xfId="0" quotePrefix="1" applyFont="1" applyBorder="1" applyAlignment="1">
      <alignment horizontal="left" wrapText="1"/>
    </xf>
    <xf numFmtId="170" fontId="15" fillId="0" borderId="0" xfId="0" applyNumberFormat="1" applyFont="1" applyBorder="1" applyAlignment="1">
      <alignment horizontal="right" wrapText="1" indent="1"/>
    </xf>
    <xf numFmtId="0" fontId="15" fillId="0" borderId="10" xfId="0" quotePrefix="1" applyFont="1" applyBorder="1" applyAlignment="1">
      <alignment horizontal="left"/>
    </xf>
    <xf numFmtId="170" fontId="15" fillId="0" borderId="1" xfId="0" applyNumberFormat="1" applyFont="1" applyBorder="1" applyAlignment="1">
      <alignment horizontal="right" indent="1"/>
    </xf>
    <xf numFmtId="169" fontId="15" fillId="0" borderId="1" xfId="0" applyNumberFormat="1" applyFont="1" applyBorder="1" applyAlignment="1">
      <alignment horizontal="right" indent="1"/>
    </xf>
    <xf numFmtId="170" fontId="15" fillId="0" borderId="10" xfId="0" applyNumberFormat="1" applyFont="1" applyBorder="1" applyAlignment="1">
      <alignment horizontal="right" indent="1"/>
    </xf>
    <xf numFmtId="170" fontId="15" fillId="0" borderId="11" xfId="0" applyNumberFormat="1" applyFont="1" applyBorder="1" applyAlignment="1">
      <alignment horizontal="right" indent="1"/>
    </xf>
    <xf numFmtId="3" fontId="15" fillId="0" borderId="2" xfId="0" applyNumberFormat="1" applyFont="1" applyBorder="1" applyAlignment="1">
      <alignment horizontal="right" wrapText="1"/>
    </xf>
    <xf numFmtId="183" fontId="15" fillId="0" borderId="1" xfId="0" applyNumberFormat="1" applyFont="1" applyBorder="1" applyAlignment="1">
      <alignment horizontal="right" wrapText="1" indent="1"/>
    </xf>
    <xf numFmtId="183" fontId="15" fillId="0" borderId="10" xfId="0" applyNumberFormat="1" applyFont="1" applyBorder="1" applyAlignment="1">
      <alignment horizontal="right" wrapText="1" indent="1"/>
    </xf>
    <xf numFmtId="183" fontId="15" fillId="0" borderId="11" xfId="0" applyNumberFormat="1" applyFont="1" applyBorder="1" applyAlignment="1">
      <alignment horizontal="right" wrapText="1" indent="1"/>
    </xf>
    <xf numFmtId="0" fontId="52" fillId="0" borderId="10" xfId="0" applyFont="1" applyBorder="1" applyAlignment="1">
      <alignment wrapText="1"/>
    </xf>
    <xf numFmtId="3" fontId="52" fillId="0" borderId="10" xfId="0" applyNumberFormat="1" applyFont="1" applyBorder="1" applyAlignment="1">
      <alignment horizontal="right" wrapText="1" indent="1"/>
    </xf>
    <xf numFmtId="3" fontId="52" fillId="0" borderId="1" xfId="0" applyNumberFormat="1" applyFont="1" applyBorder="1" applyAlignment="1">
      <alignment horizontal="right" wrapText="1" indent="1"/>
    </xf>
    <xf numFmtId="174" fontId="15" fillId="0" borderId="0" xfId="0" applyNumberFormat="1" applyFont="1" applyAlignment="1">
      <alignment horizontal="right" indent="1"/>
    </xf>
    <xf numFmtId="174" fontId="15" fillId="0" borderId="11" xfId="0" applyNumberFormat="1" applyFont="1" applyBorder="1" applyAlignment="1">
      <alignment horizontal="right" indent="1"/>
    </xf>
    <xf numFmtId="169" fontId="15" fillId="0" borderId="2" xfId="0" applyNumberFormat="1" applyFont="1" applyBorder="1" applyAlignment="1">
      <alignment horizontal="right" indent="1"/>
    </xf>
    <xf numFmtId="174" fontId="15" fillId="0" borderId="10" xfId="0" applyNumberFormat="1" applyFont="1" applyBorder="1" applyAlignment="1">
      <alignment wrapText="1"/>
    </xf>
    <xf numFmtId="174" fontId="15" fillId="0" borderId="10" xfId="0" quotePrefix="1" applyNumberFormat="1" applyFont="1" applyBorder="1" applyAlignment="1">
      <alignment wrapText="1"/>
    </xf>
    <xf numFmtId="174" fontId="15" fillId="0" borderId="10" xfId="0" applyNumberFormat="1" applyFont="1" applyBorder="1" applyAlignment="1">
      <alignment horizontal="left" wrapText="1"/>
    </xf>
    <xf numFmtId="168" fontId="15" fillId="0" borderId="10" xfId="0" applyNumberFormat="1" applyFont="1" applyBorder="1" applyAlignment="1">
      <alignment horizontal="right" wrapText="1" indent="1"/>
    </xf>
    <xf numFmtId="0" fontId="15" fillId="0" borderId="9" xfId="0" applyFont="1" applyBorder="1" applyAlignment="1">
      <alignment horizontal="center" vertical="top" wrapText="1"/>
    </xf>
    <xf numFmtId="0" fontId="15" fillId="0" borderId="0" xfId="0" applyFont="1" applyAlignment="1"/>
    <xf numFmtId="0" fontId="15" fillId="0" borderId="7" xfId="0" applyFont="1" applyBorder="1" applyAlignment="1">
      <alignment horizontal="center" vertical="top" wrapText="1"/>
    </xf>
    <xf numFmtId="4" fontId="15" fillId="0" borderId="2" xfId="0" applyNumberFormat="1" applyFont="1" applyBorder="1" applyAlignment="1">
      <alignment horizontal="right" wrapText="1" indent="4"/>
    </xf>
    <xf numFmtId="175" fontId="15" fillId="0" borderId="2" xfId="0" applyNumberFormat="1" applyFont="1" applyBorder="1" applyAlignment="1">
      <alignment horizontal="right" wrapText="1" indent="4"/>
    </xf>
    <xf numFmtId="0" fontId="34" fillId="0" borderId="0" xfId="0" applyFont="1" applyAlignment="1"/>
    <xf numFmtId="4" fontId="15" fillId="0" borderId="8" xfId="0" applyNumberFormat="1" applyFont="1" applyBorder="1" applyAlignment="1">
      <alignment horizontal="right" wrapText="1" indent="4"/>
    </xf>
    <xf numFmtId="49" fontId="15" fillId="0" borderId="1" xfId="0" applyNumberFormat="1" applyFont="1" applyBorder="1" applyAlignment="1">
      <alignment horizontal="center" wrapText="1"/>
    </xf>
    <xf numFmtId="49" fontId="15" fillId="0" borderId="10" xfId="0" applyNumberFormat="1" applyFont="1" applyBorder="1" applyAlignment="1">
      <alignment horizontal="center" wrapText="1"/>
    </xf>
    <xf numFmtId="0" fontId="15" fillId="0" borderId="0" xfId="0" quotePrefix="1" applyFont="1" applyBorder="1" applyAlignment="1">
      <alignment horizontal="left" wrapText="1"/>
    </xf>
    <xf numFmtId="3" fontId="15" fillId="0" borderId="2" xfId="0" applyNumberFormat="1" applyFont="1" applyBorder="1" applyAlignment="1">
      <alignment horizontal="right"/>
    </xf>
    <xf numFmtId="3" fontId="15" fillId="0" borderId="3" xfId="0" applyNumberFormat="1" applyFont="1" applyBorder="1" applyAlignment="1">
      <alignment horizontal="right"/>
    </xf>
    <xf numFmtId="3" fontId="15" fillId="0" borderId="8" xfId="0" applyNumberFormat="1" applyFont="1" applyBorder="1" applyAlignment="1">
      <alignment horizontal="right" wrapText="1"/>
    </xf>
    <xf numFmtId="49" fontId="15" fillId="0" borderId="10" xfId="0" quotePrefix="1" applyNumberFormat="1" applyFont="1" applyBorder="1" applyAlignment="1">
      <alignment horizontal="left" wrapText="1"/>
    </xf>
    <xf numFmtId="1" fontId="15" fillId="0" borderId="10" xfId="0" applyNumberFormat="1" applyFont="1" applyBorder="1" applyAlignment="1">
      <alignment horizontal="left" wrapText="1"/>
    </xf>
    <xf numFmtId="1" fontId="15" fillId="0" borderId="10" xfId="0" quotePrefix="1" applyNumberFormat="1" applyFont="1" applyBorder="1" applyAlignment="1">
      <alignment horizontal="left" wrapText="1"/>
    </xf>
    <xf numFmtId="170" fontId="15" fillId="0" borderId="1" xfId="0" applyNumberFormat="1" applyFont="1" applyBorder="1" applyAlignment="1"/>
    <xf numFmtId="170" fontId="15" fillId="0" borderId="2" xfId="0" applyNumberFormat="1" applyFont="1" applyBorder="1" applyAlignment="1">
      <alignment horizontal="justify" wrapText="1"/>
    </xf>
    <xf numFmtId="170" fontId="15" fillId="0" borderId="0" xfId="0" applyNumberFormat="1" applyFont="1" applyBorder="1" applyAlignment="1"/>
    <xf numFmtId="170" fontId="15" fillId="0" borderId="2" xfId="0" applyNumberFormat="1" applyFont="1" applyBorder="1" applyAlignment="1">
      <alignment horizontal="justify"/>
    </xf>
    <xf numFmtId="170" fontId="15" fillId="0" borderId="3" xfId="0" applyNumberFormat="1" applyFont="1" applyBorder="1" applyAlignment="1">
      <alignment horizontal="justify"/>
    </xf>
    <xf numFmtId="170" fontId="15" fillId="0" borderId="13" xfId="0" applyNumberFormat="1" applyFont="1" applyBorder="1" applyAlignment="1">
      <alignment wrapText="1"/>
    </xf>
    <xf numFmtId="170" fontId="15" fillId="0" borderId="8" xfId="0" applyNumberFormat="1" applyFont="1" applyBorder="1" applyAlignment="1">
      <alignment horizontal="left"/>
    </xf>
    <xf numFmtId="17" fontId="15" fillId="0" borderId="10" xfId="0" quotePrefix="1" applyNumberFormat="1" applyFont="1" applyBorder="1" applyAlignment="1">
      <alignment horizontal="left" wrapText="1"/>
    </xf>
    <xf numFmtId="49" fontId="15" fillId="0" borderId="2" xfId="0" applyNumberFormat="1" applyFont="1" applyBorder="1" applyAlignment="1"/>
    <xf numFmtId="0" fontId="54" fillId="0" borderId="0" xfId="0" applyFont="1" applyAlignment="1">
      <alignment horizontal="center"/>
    </xf>
    <xf numFmtId="0" fontId="3" fillId="0" borderId="0" xfId="0" applyFont="1"/>
    <xf numFmtId="49" fontId="15" fillId="0" borderId="10" xfId="0" applyNumberFormat="1" applyFont="1" applyBorder="1" applyAlignment="1"/>
    <xf numFmtId="49" fontId="15" fillId="0" borderId="10" xfId="0" quotePrefix="1" applyNumberFormat="1" applyFont="1" applyBorder="1" applyAlignment="1">
      <alignment wrapText="1"/>
    </xf>
    <xf numFmtId="49" fontId="15" fillId="0" borderId="2" xfId="0" applyNumberFormat="1" applyFont="1" applyBorder="1" applyAlignment="1">
      <alignment horizontal="left" wrapText="1"/>
    </xf>
    <xf numFmtId="0" fontId="15" fillId="0" borderId="2" xfId="0" applyFont="1" applyBorder="1" applyAlignment="1">
      <alignment horizontal="left" wrapText="1"/>
    </xf>
    <xf numFmtId="0" fontId="34" fillId="0" borderId="0" xfId="0" applyFont="1" applyAlignment="1"/>
    <xf numFmtId="0" fontId="34" fillId="0" borderId="0" xfId="0" applyFont="1" applyAlignment="1">
      <alignment horizontal="left"/>
    </xf>
    <xf numFmtId="3" fontId="15" fillId="0" borderId="0" xfId="0" applyNumberFormat="1" applyFont="1" applyBorder="1" applyAlignment="1">
      <alignment horizontal="right" indent="4"/>
    </xf>
    <xf numFmtId="170" fontId="15" fillId="0" borderId="2" xfId="0" applyNumberFormat="1" applyFont="1" applyBorder="1" applyAlignment="1">
      <alignment horizontal="right" indent="1"/>
    </xf>
    <xf numFmtId="170" fontId="15" fillId="0" borderId="3" xfId="0" applyNumberFormat="1" applyFont="1" applyBorder="1" applyAlignment="1">
      <alignment horizontal="right" indent="1"/>
    </xf>
    <xf numFmtId="178" fontId="15" fillId="0" borderId="0" xfId="0" applyNumberFormat="1" applyFont="1" applyBorder="1" applyAlignment="1">
      <alignment wrapText="1"/>
    </xf>
    <xf numFmtId="178" fontId="15" fillId="0" borderId="6" xfId="0" applyNumberFormat="1" applyFont="1" applyBorder="1" applyAlignment="1">
      <alignment wrapText="1"/>
    </xf>
    <xf numFmtId="170" fontId="15" fillId="0" borderId="11" xfId="0" applyNumberFormat="1" applyFont="1" applyBorder="1" applyAlignment="1">
      <alignment horizontal="right" vertical="top" wrapText="1" indent="1"/>
    </xf>
    <xf numFmtId="170" fontId="15" fillId="0" borderId="10" xfId="0" applyNumberFormat="1" applyFont="1" applyBorder="1" applyAlignment="1">
      <alignment horizontal="right" vertical="top" wrapText="1" indent="1"/>
    </xf>
    <xf numFmtId="176" fontId="15" fillId="0" borderId="11" xfId="0" applyNumberFormat="1" applyFont="1" applyBorder="1" applyAlignment="1">
      <alignment horizontal="right" vertical="top" wrapText="1" indent="1"/>
    </xf>
    <xf numFmtId="177" fontId="15" fillId="0" borderId="11" xfId="0" applyNumberFormat="1" applyFont="1" applyBorder="1" applyAlignment="1">
      <alignment horizontal="right" vertical="top" wrapText="1" indent="1"/>
    </xf>
    <xf numFmtId="178" fontId="15" fillId="0" borderId="11" xfId="0" applyNumberFormat="1" applyFont="1" applyBorder="1" applyAlignment="1">
      <alignment horizontal="right" vertical="top" wrapText="1" indent="1"/>
    </xf>
    <xf numFmtId="176" fontId="15" fillId="0" borderId="10" xfId="0" applyNumberFormat="1" applyFont="1" applyBorder="1" applyAlignment="1">
      <alignment horizontal="right" vertical="top" wrapText="1" indent="1"/>
    </xf>
    <xf numFmtId="49" fontId="15" fillId="2" borderId="10" xfId="0" applyNumberFormat="1" applyFont="1" applyFill="1" applyBorder="1" applyAlignment="1">
      <alignment horizontal="left" wrapText="1"/>
    </xf>
    <xf numFmtId="169" fontId="15" fillId="0" borderId="10" xfId="0" applyNumberFormat="1" applyFont="1" applyBorder="1" applyAlignment="1">
      <alignment horizontal="right" vertical="top" wrapText="1" indent="1"/>
    </xf>
    <xf numFmtId="49" fontId="15" fillId="0" borderId="10" xfId="0" applyNumberFormat="1" applyFont="1" applyFill="1" applyBorder="1" applyAlignment="1">
      <alignment wrapText="1"/>
    </xf>
    <xf numFmtId="49" fontId="15" fillId="0" borderId="11" xfId="0" applyNumberFormat="1" applyFont="1" applyFill="1" applyBorder="1" applyAlignment="1">
      <alignment wrapText="1"/>
    </xf>
    <xf numFmtId="0" fontId="52" fillId="0" borderId="10" xfId="0" applyFont="1" applyBorder="1" applyAlignment="1">
      <alignment horizontal="right" wrapText="1" indent="1"/>
    </xf>
    <xf numFmtId="0" fontId="52" fillId="0" borderId="11" xfId="0" applyFont="1" applyBorder="1" applyAlignment="1">
      <alignment horizontal="right" wrapText="1" indent="1"/>
    </xf>
    <xf numFmtId="3" fontId="52" fillId="0" borderId="11" xfId="0" applyNumberFormat="1" applyFont="1" applyBorder="1" applyAlignment="1">
      <alignment horizontal="right" wrapText="1" indent="1"/>
    </xf>
    <xf numFmtId="3" fontId="52" fillId="0" borderId="7" xfId="0" applyNumberFormat="1" applyFont="1" applyBorder="1" applyAlignment="1">
      <alignment horizontal="right" wrapText="1" indent="1"/>
    </xf>
    <xf numFmtId="175" fontId="15" fillId="0" borderId="2" xfId="0" applyNumberFormat="1" applyFont="1" applyFill="1" applyBorder="1" applyAlignment="1">
      <alignment horizontal="right" wrapText="1" indent="5"/>
    </xf>
    <xf numFmtId="175" fontId="15" fillId="0" borderId="3" xfId="0" applyNumberFormat="1" applyFont="1" applyFill="1" applyBorder="1" applyAlignment="1">
      <alignment horizontal="right" wrapText="1" indent="5"/>
    </xf>
    <xf numFmtId="186" fontId="15" fillId="0" borderId="11" xfId="0" applyNumberFormat="1" applyFont="1" applyFill="1" applyBorder="1" applyAlignment="1">
      <alignment horizontal="left" wrapText="1"/>
    </xf>
    <xf numFmtId="166" fontId="52" fillId="0" borderId="11" xfId="0" applyNumberFormat="1" applyFont="1" applyBorder="1" applyAlignment="1">
      <alignment horizontal="right" wrapText="1" indent="1"/>
    </xf>
    <xf numFmtId="174" fontId="15" fillId="0" borderId="10" xfId="0" applyNumberFormat="1" applyFont="1" applyBorder="1" applyAlignment="1">
      <alignment horizontal="right" vertical="top" wrapText="1" indent="1"/>
    </xf>
    <xf numFmtId="169" fontId="34" fillId="0" borderId="10" xfId="0" applyNumberFormat="1" applyFont="1" applyBorder="1" applyAlignment="1">
      <alignment horizontal="right" indent="1"/>
    </xf>
    <xf numFmtId="170" fontId="15" fillId="0" borderId="2" xfId="0" applyNumberFormat="1" applyFont="1" applyBorder="1" applyAlignment="1">
      <alignment horizontal="right" vertical="top" indent="1"/>
    </xf>
    <xf numFmtId="3" fontId="15" fillId="0" borderId="0" xfId="0" applyNumberFormat="1" applyFont="1" applyBorder="1" applyAlignment="1">
      <alignment horizontal="right" vertical="top" wrapText="1" indent="2"/>
    </xf>
    <xf numFmtId="3" fontId="15" fillId="0" borderId="0" xfId="0" applyNumberFormat="1" applyFont="1" applyBorder="1" applyAlignment="1">
      <alignment horizontal="right" wrapText="1" indent="4"/>
    </xf>
    <xf numFmtId="3" fontId="15" fillId="0" borderId="0" xfId="0" applyNumberFormat="1" applyFont="1" applyBorder="1" applyAlignment="1">
      <alignment vertical="center"/>
    </xf>
    <xf numFmtId="0" fontId="15" fillId="0" borderId="0" xfId="0" applyFont="1" applyBorder="1" applyAlignment="1">
      <alignment horizontal="left"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5" fillId="0" borderId="2" xfId="0" applyFont="1" applyBorder="1" applyAlignment="1"/>
    <xf numFmtId="0" fontId="15" fillId="0" borderId="1" xfId="0" applyFont="1" applyBorder="1" applyAlignment="1"/>
    <xf numFmtId="0" fontId="34" fillId="0" borderId="0" xfId="0" applyFont="1" applyAlignment="1"/>
    <xf numFmtId="166" fontId="52" fillId="0" borderId="10" xfId="0" applyNumberFormat="1" applyFont="1" applyBorder="1" applyAlignment="1">
      <alignment horizontal="right" wrapText="1" indent="1"/>
    </xf>
    <xf numFmtId="4" fontId="52" fillId="0" borderId="0" xfId="0" applyNumberFormat="1" applyFont="1" applyBorder="1" applyAlignment="1">
      <alignment wrapText="1"/>
    </xf>
    <xf numFmtId="0" fontId="52" fillId="0" borderId="0" xfId="0" applyFont="1" applyBorder="1" applyAlignment="1">
      <alignment wrapText="1"/>
    </xf>
    <xf numFmtId="166" fontId="52" fillId="0" borderId="0" xfId="0" applyNumberFormat="1" applyFont="1" applyBorder="1" applyAlignment="1">
      <alignment wrapText="1"/>
    </xf>
    <xf numFmtId="4" fontId="52" fillId="0" borderId="0" xfId="0" applyNumberFormat="1" applyFont="1" applyBorder="1" applyAlignment="1">
      <alignment horizontal="right" wrapText="1"/>
    </xf>
    <xf numFmtId="167" fontId="20" fillId="0" borderId="0" xfId="0" applyNumberFormat="1" applyFont="1" applyBorder="1" applyAlignment="1">
      <alignment horizontal="center"/>
    </xf>
    <xf numFmtId="0" fontId="15" fillId="0" borderId="2" xfId="0" applyFont="1" applyBorder="1" applyAlignment="1">
      <alignment horizontal="left" indent="1"/>
    </xf>
    <xf numFmtId="49" fontId="15" fillId="0" borderId="2" xfId="0" applyNumberFormat="1" applyFont="1" applyBorder="1" applyAlignment="1">
      <alignment horizontal="left" indent="1"/>
    </xf>
    <xf numFmtId="49" fontId="15" fillId="0" borderId="3" xfId="0" applyNumberFormat="1" applyFont="1" applyBorder="1" applyAlignment="1">
      <alignment horizontal="left" indent="1"/>
    </xf>
    <xf numFmtId="167" fontId="52" fillId="0" borderId="0" xfId="0" applyNumberFormat="1" applyFont="1" applyBorder="1" applyAlignment="1">
      <alignment wrapText="1"/>
    </xf>
    <xf numFmtId="178" fontId="15" fillId="0" borderId="10" xfId="0" applyNumberFormat="1" applyFont="1" applyFill="1" applyBorder="1" applyAlignment="1">
      <alignment horizontal="right" wrapText="1" indent="1"/>
    </xf>
    <xf numFmtId="179" fontId="15" fillId="0" borderId="10" xfId="0" applyNumberFormat="1" applyFont="1" applyFill="1" applyBorder="1" applyAlignment="1">
      <alignment horizontal="right" wrapText="1" indent="1"/>
    </xf>
    <xf numFmtId="178" fontId="15" fillId="0" borderId="11" xfId="0" applyNumberFormat="1" applyFont="1" applyFill="1" applyBorder="1" applyAlignment="1">
      <alignment horizontal="right" wrapText="1" indent="1"/>
    </xf>
    <xf numFmtId="179" fontId="15" fillId="0" borderId="11" xfId="0" applyNumberFormat="1" applyFont="1" applyFill="1" applyBorder="1" applyAlignment="1">
      <alignment horizontal="right" wrapText="1" indent="1"/>
    </xf>
    <xf numFmtId="49" fontId="15" fillId="0" borderId="11" xfId="0" applyNumberFormat="1" applyFont="1" applyFill="1" applyBorder="1" applyAlignment="1">
      <alignment horizontal="center" wrapText="1"/>
    </xf>
    <xf numFmtId="178" fontId="17" fillId="0" borderId="0" xfId="0" applyNumberFormat="1" applyFont="1" applyAlignment="1">
      <alignment wrapText="1"/>
    </xf>
    <xf numFmtId="169" fontId="15" fillId="0" borderId="9" xfId="0" applyNumberFormat="1" applyFont="1" applyFill="1" applyBorder="1" applyAlignment="1">
      <alignment horizontal="right" indent="1"/>
    </xf>
    <xf numFmtId="170" fontId="15" fillId="0" borderId="8" xfId="0" applyNumberFormat="1" applyFont="1" applyFill="1" applyBorder="1" applyAlignment="1">
      <alignment horizontal="right" indent="1"/>
    </xf>
    <xf numFmtId="178" fontId="15" fillId="0" borderId="9" xfId="0" applyNumberFormat="1" applyFont="1" applyFill="1" applyBorder="1" applyAlignment="1">
      <alignment horizontal="right" indent="1"/>
    </xf>
    <xf numFmtId="169" fontId="15" fillId="0" borderId="10" xfId="0" applyNumberFormat="1" applyFont="1" applyFill="1" applyBorder="1" applyAlignment="1">
      <alignment horizontal="right" indent="1"/>
    </xf>
    <xf numFmtId="170" fontId="15" fillId="0" borderId="2" xfId="0" applyNumberFormat="1" applyFont="1" applyFill="1" applyBorder="1" applyAlignment="1">
      <alignment horizontal="right" indent="1"/>
    </xf>
    <xf numFmtId="178" fontId="15" fillId="0" borderId="10" xfId="0" applyNumberFormat="1" applyFont="1" applyFill="1" applyBorder="1" applyAlignment="1">
      <alignment horizontal="right" indent="1"/>
    </xf>
    <xf numFmtId="169" fontId="15" fillId="0" borderId="11" xfId="0" applyNumberFormat="1" applyFont="1" applyFill="1" applyBorder="1" applyAlignment="1">
      <alignment horizontal="right" indent="1"/>
    </xf>
    <xf numFmtId="170" fontId="15" fillId="0" borderId="3" xfId="0" applyNumberFormat="1" applyFont="1" applyFill="1" applyBorder="1" applyAlignment="1">
      <alignment horizontal="right" indent="1"/>
    </xf>
    <xf numFmtId="178" fontId="15" fillId="0" borderId="11" xfId="0" applyNumberFormat="1" applyFont="1" applyFill="1" applyBorder="1" applyAlignment="1">
      <alignment horizontal="right" indent="1"/>
    </xf>
    <xf numFmtId="178" fontId="15" fillId="0" borderId="15" xfId="1" applyNumberFormat="1" applyFont="1" applyFill="1" applyBorder="1" applyAlignment="1">
      <alignment horizontal="right" indent="1"/>
    </xf>
    <xf numFmtId="178" fontId="15" fillId="0" borderId="11" xfId="1" applyNumberFormat="1" applyFont="1" applyFill="1" applyBorder="1" applyAlignment="1">
      <alignment horizontal="right" indent="1"/>
    </xf>
    <xf numFmtId="178" fontId="15" fillId="0" borderId="6" xfId="0" applyNumberFormat="1" applyFont="1" applyFill="1" applyBorder="1" applyAlignment="1">
      <alignment wrapText="1"/>
    </xf>
    <xf numFmtId="0" fontId="15" fillId="0" borderId="10" xfId="0" applyFont="1" applyFill="1" applyBorder="1" applyAlignment="1">
      <alignment horizontal="left" wrapText="1"/>
    </xf>
    <xf numFmtId="178" fontId="15" fillId="0" borderId="1" xfId="0" applyNumberFormat="1" applyFont="1" applyFill="1" applyBorder="1" applyAlignment="1">
      <alignment horizontal="right" indent="1"/>
    </xf>
    <xf numFmtId="0" fontId="15" fillId="0" borderId="11" xfId="0" applyFont="1" applyFill="1" applyBorder="1" applyAlignment="1">
      <alignment horizontal="left" wrapText="1"/>
    </xf>
    <xf numFmtId="0" fontId="18" fillId="0" borderId="2" xfId="0" applyFont="1" applyBorder="1" applyAlignment="1">
      <alignment horizontal="center" wrapText="1"/>
    </xf>
    <xf numFmtId="0" fontId="18" fillId="0" borderId="0" xfId="0" applyFont="1" applyBorder="1" applyAlignment="1">
      <alignment horizontal="center" wrapText="1"/>
    </xf>
    <xf numFmtId="187" fontId="36" fillId="0" borderId="0" xfId="0" applyNumberFormat="1" applyFont="1" applyBorder="1"/>
    <xf numFmtId="0" fontId="15" fillId="0" borderId="13" xfId="0" applyFont="1" applyBorder="1" applyAlignment="1">
      <alignment horizontal="center" vertical="top" wrapText="1"/>
    </xf>
    <xf numFmtId="0" fontId="15" fillId="0" borderId="5" xfId="0" applyFont="1" applyBorder="1" applyAlignment="1">
      <alignment horizontal="center" vertical="top" wrapText="1"/>
    </xf>
    <xf numFmtId="0" fontId="20" fillId="0" borderId="5" xfId="0" applyFont="1" applyBorder="1" applyAlignment="1">
      <alignment horizontal="center" vertical="top" wrapText="1"/>
    </xf>
    <xf numFmtId="0" fontId="15" fillId="0" borderId="15" xfId="0" applyFont="1" applyBorder="1" applyAlignment="1">
      <alignment horizontal="center" vertical="top" wrapText="1"/>
    </xf>
    <xf numFmtId="170" fontId="15" fillId="0" borderId="1" xfId="0" applyNumberFormat="1" applyFont="1" applyBorder="1" applyAlignment="1">
      <alignment horizontal="left" wrapText="1"/>
    </xf>
    <xf numFmtId="170" fontId="15" fillId="0" borderId="12" xfId="0" applyNumberFormat="1" applyFont="1" applyBorder="1" applyAlignment="1">
      <alignment horizontal="left" wrapText="1"/>
    </xf>
    <xf numFmtId="170" fontId="15" fillId="0" borderId="2" xfId="0" applyNumberFormat="1" applyFont="1" applyBorder="1" applyAlignment="1">
      <alignment horizontal="left"/>
    </xf>
    <xf numFmtId="170" fontId="15" fillId="0" borderId="1" xfId="0" applyNumberFormat="1" applyFont="1" applyBorder="1" applyAlignment="1">
      <alignment horizontal="left"/>
    </xf>
    <xf numFmtId="170" fontId="15" fillId="0" borderId="5" xfId="0" applyNumberFormat="1" applyFont="1" applyBorder="1" applyAlignment="1">
      <alignment horizontal="left" wrapText="1"/>
    </xf>
    <xf numFmtId="0" fontId="52" fillId="0" borderId="9" xfId="0" applyFont="1" applyBorder="1" applyAlignment="1">
      <alignment vertical="top" wrapText="1"/>
    </xf>
    <xf numFmtId="0" fontId="20" fillId="0" borderId="15" xfId="0" applyFont="1" applyBorder="1" applyAlignment="1">
      <alignment horizontal="center" vertical="top" wrapText="1"/>
    </xf>
    <xf numFmtId="170" fontId="15" fillId="0" borderId="1" xfId="0" applyNumberFormat="1" applyFont="1" applyBorder="1" applyAlignment="1">
      <alignment horizontal="right" wrapText="1"/>
    </xf>
    <xf numFmtId="172" fontId="15" fillId="0" borderId="10" xfId="0" applyNumberFormat="1" applyFont="1" applyBorder="1" applyAlignment="1">
      <alignment horizontal="right" wrapText="1" indent="1"/>
    </xf>
    <xf numFmtId="172" fontId="15" fillId="0" borderId="11" xfId="0" applyNumberFormat="1" applyFont="1" applyBorder="1" applyAlignment="1">
      <alignment horizontal="right" wrapText="1" indent="1"/>
    </xf>
    <xf numFmtId="172" fontId="15" fillId="0" borderId="1" xfId="0" applyNumberFormat="1" applyFont="1" applyBorder="1" applyAlignment="1">
      <alignment horizontal="right" wrapText="1" indent="1"/>
    </xf>
    <xf numFmtId="172" fontId="15" fillId="0" borderId="10" xfId="0" applyNumberFormat="1" applyFont="1" applyBorder="1" applyAlignment="1">
      <alignment horizontal="right" vertical="top" wrapText="1" indent="1"/>
    </xf>
    <xf numFmtId="172" fontId="15" fillId="0" borderId="2" xfId="0" applyNumberFormat="1" applyFont="1" applyBorder="1" applyAlignment="1">
      <alignment horizontal="right" wrapText="1" indent="1"/>
    </xf>
    <xf numFmtId="172" fontId="15" fillId="0" borderId="0" xfId="0" applyNumberFormat="1" applyFont="1" applyBorder="1" applyAlignment="1">
      <alignment horizontal="right" wrapText="1" indent="1"/>
    </xf>
    <xf numFmtId="172" fontId="15" fillId="0" borderId="0" xfId="0" applyNumberFormat="1" applyFont="1" applyAlignment="1">
      <alignment horizontal="right" indent="1"/>
    </xf>
    <xf numFmtId="172" fontId="15" fillId="0" borderId="11" xfId="0" applyNumberFormat="1" applyFont="1" applyBorder="1" applyAlignment="1">
      <alignment horizontal="right" vertical="top" wrapText="1" indent="1"/>
    </xf>
    <xf numFmtId="168" fontId="15" fillId="0" borderId="1" xfId="0" applyNumberFormat="1" applyFont="1" applyBorder="1" applyAlignment="1">
      <alignment horizontal="right" wrapText="1" indent="1"/>
    </xf>
    <xf numFmtId="168" fontId="15" fillId="0" borderId="1" xfId="0" applyNumberFormat="1" applyFont="1" applyBorder="1" applyAlignment="1">
      <alignment horizontal="center" wrapText="1"/>
    </xf>
    <xf numFmtId="172" fontId="15" fillId="0" borderId="10" xfId="0" applyNumberFormat="1" applyFont="1" applyBorder="1" applyAlignment="1">
      <alignment horizontal="right" indent="1"/>
    </xf>
    <xf numFmtId="172" fontId="15" fillId="0" borderId="11" xfId="0" applyNumberFormat="1" applyFont="1" applyBorder="1" applyAlignment="1">
      <alignment horizontal="right" indent="1"/>
    </xf>
    <xf numFmtId="172" fontId="17" fillId="0" borderId="10" xfId="0" applyNumberFormat="1" applyFont="1" applyBorder="1" applyAlignment="1">
      <alignment horizontal="right" wrapText="1" indent="1"/>
    </xf>
    <xf numFmtId="172" fontId="52" fillId="0" borderId="10" xfId="0" applyNumberFormat="1" applyFont="1" applyBorder="1" applyAlignment="1">
      <alignment horizontal="right" wrapText="1" indent="1"/>
    </xf>
    <xf numFmtId="172" fontId="52" fillId="0" borderId="11" xfId="0" applyNumberFormat="1" applyFont="1" applyBorder="1" applyAlignment="1">
      <alignment horizontal="right" wrapText="1" indent="1"/>
    </xf>
    <xf numFmtId="172" fontId="17" fillId="0" borderId="1" xfId="0" applyNumberFormat="1" applyFont="1" applyBorder="1"/>
    <xf numFmtId="172" fontId="15" fillId="0" borderId="0" xfId="0" applyNumberFormat="1" applyFont="1" applyAlignment="1">
      <alignment horizontal="right" wrapText="1" indent="1"/>
    </xf>
    <xf numFmtId="172" fontId="17" fillId="0" borderId="2" xfId="0" applyNumberFormat="1" applyFont="1" applyBorder="1" applyAlignment="1">
      <alignment horizontal="right" wrapText="1" indent="1"/>
    </xf>
    <xf numFmtId="172" fontId="15" fillId="0" borderId="2" xfId="0" applyNumberFormat="1" applyFont="1" applyBorder="1" applyAlignment="1">
      <alignment horizontal="right" wrapText="1" indent="5"/>
    </xf>
    <xf numFmtId="172" fontId="0" fillId="0" borderId="1" xfId="0" applyNumberFormat="1" applyBorder="1" applyAlignment="1">
      <alignment horizontal="right" indent="5"/>
    </xf>
    <xf numFmtId="172" fontId="15" fillId="0" borderId="1" xfId="0" applyNumberFormat="1" applyFont="1" applyBorder="1" applyAlignment="1">
      <alignment horizontal="right" indent="5"/>
    </xf>
    <xf numFmtId="172" fontId="15" fillId="0" borderId="1" xfId="0" applyNumberFormat="1" applyFont="1" applyBorder="1" applyAlignment="1">
      <alignment horizontal="right" wrapText="1" indent="5"/>
    </xf>
    <xf numFmtId="172" fontId="15" fillId="0" borderId="10" xfId="0" applyNumberFormat="1" applyFont="1" applyFill="1" applyBorder="1" applyAlignment="1">
      <alignment horizontal="right" indent="1"/>
    </xf>
    <xf numFmtId="172" fontId="15" fillId="0" borderId="10" xfId="0" applyNumberFormat="1" applyFont="1" applyFill="1" applyBorder="1" applyAlignment="1">
      <alignment horizontal="right" wrapText="1" indent="1"/>
    </xf>
    <xf numFmtId="172" fontId="15" fillId="0" borderId="11" xfId="0" applyNumberFormat="1" applyFont="1" applyFill="1" applyBorder="1" applyAlignment="1">
      <alignment horizontal="right" indent="1"/>
    </xf>
    <xf numFmtId="172" fontId="15" fillId="0" borderId="11" xfId="0" applyNumberFormat="1" applyFont="1" applyFill="1" applyBorder="1" applyAlignment="1">
      <alignment horizontal="right" wrapText="1" indent="1"/>
    </xf>
    <xf numFmtId="172" fontId="15" fillId="0" borderId="9" xfId="0" applyNumberFormat="1" applyFont="1" applyBorder="1" applyAlignment="1">
      <alignment horizontal="right" wrapText="1" indent="1"/>
    </xf>
    <xf numFmtId="172" fontId="15" fillId="0" borderId="9" xfId="0" applyNumberFormat="1" applyFont="1" applyBorder="1" applyAlignment="1">
      <alignment horizontal="right" indent="1"/>
    </xf>
    <xf numFmtId="172" fontId="34" fillId="0" borderId="10" xfId="0" applyNumberFormat="1" applyFont="1" applyBorder="1" applyAlignment="1">
      <alignment horizontal="right" vertical="center" indent="1"/>
    </xf>
    <xf numFmtId="172" fontId="15" fillId="0" borderId="7" xfId="0" applyNumberFormat="1" applyFont="1" applyBorder="1" applyAlignment="1">
      <alignment horizontal="right" wrapText="1" indent="1"/>
    </xf>
    <xf numFmtId="172" fontId="15" fillId="0" borderId="15" xfId="0" applyNumberFormat="1" applyFont="1" applyBorder="1" applyAlignment="1">
      <alignment horizontal="right" indent="1"/>
    </xf>
    <xf numFmtId="172" fontId="15" fillId="0" borderId="10" xfId="0" applyNumberFormat="1" applyFont="1" applyBorder="1" applyAlignment="1">
      <alignment horizontal="center"/>
    </xf>
    <xf numFmtId="172" fontId="15" fillId="0" borderId="11" xfId="0" applyNumberFormat="1" applyFont="1" applyBorder="1" applyAlignment="1">
      <alignment horizontal="center"/>
    </xf>
    <xf numFmtId="177" fontId="15" fillId="0" borderId="1" xfId="0" applyNumberFormat="1" applyFont="1" applyBorder="1" applyAlignment="1">
      <alignment horizontal="right" indent="1"/>
    </xf>
    <xf numFmtId="177" fontId="15" fillId="0" borderId="10" xfId="0" applyNumberFormat="1" applyFont="1" applyBorder="1" applyAlignment="1">
      <alignment horizontal="right" indent="1"/>
    </xf>
    <xf numFmtId="177" fontId="15" fillId="0" borderId="7" xfId="0" applyNumberFormat="1" applyFont="1" applyBorder="1" applyAlignment="1">
      <alignment horizontal="right" indent="1"/>
    </xf>
    <xf numFmtId="177" fontId="15" fillId="0" borderId="11" xfId="0" applyNumberFormat="1" applyFont="1" applyBorder="1" applyAlignment="1">
      <alignment horizontal="right" indent="1"/>
    </xf>
    <xf numFmtId="172" fontId="15" fillId="0" borderId="10" xfId="0" applyNumberFormat="1" applyFont="1" applyBorder="1" applyAlignment="1">
      <alignment horizontal="right" wrapText="1" indent="2"/>
    </xf>
    <xf numFmtId="172" fontId="15" fillId="0" borderId="1" xfId="0" applyNumberFormat="1" applyFont="1" applyBorder="1" applyAlignment="1">
      <alignment horizontal="right" indent="1"/>
    </xf>
    <xf numFmtId="172" fontId="15" fillId="0" borderId="11" xfId="0" applyNumberFormat="1" applyFont="1" applyBorder="1" applyAlignment="1">
      <alignment horizontal="right" indent="2"/>
    </xf>
    <xf numFmtId="172" fontId="15" fillId="0" borderId="1" xfId="0" applyNumberFormat="1" applyFont="1" applyFill="1" applyBorder="1" applyAlignment="1">
      <alignment horizontal="right" wrapText="1" indent="1"/>
    </xf>
    <xf numFmtId="172" fontId="15" fillId="0" borderId="10" xfId="0" applyNumberFormat="1" applyFont="1" applyBorder="1" applyAlignment="1">
      <alignment horizontal="right"/>
    </xf>
    <xf numFmtId="172" fontId="15" fillId="0" borderId="0" xfId="0" applyNumberFormat="1" applyFont="1" applyAlignment="1">
      <alignment horizontal="right"/>
    </xf>
    <xf numFmtId="172" fontId="15" fillId="0" borderId="0" xfId="0" applyNumberFormat="1" applyFont="1" applyBorder="1" applyAlignment="1">
      <alignment horizontal="right"/>
    </xf>
    <xf numFmtId="172" fontId="15" fillId="0" borderId="11" xfId="0" applyNumberFormat="1" applyFont="1" applyFill="1" applyBorder="1" applyAlignment="1">
      <alignment horizontal="right"/>
    </xf>
    <xf numFmtId="172" fontId="15" fillId="0" borderId="0" xfId="0" applyNumberFormat="1" applyFont="1" applyFill="1" applyAlignment="1">
      <alignment horizontal="right"/>
    </xf>
    <xf numFmtId="172" fontId="15" fillId="0" borderId="10" xfId="0" applyNumberFormat="1" applyFont="1" applyBorder="1" applyAlignment="1">
      <alignment horizontal="right" wrapText="1"/>
    </xf>
    <xf numFmtId="172" fontId="15" fillId="0" borderId="1" xfId="0" applyNumberFormat="1" applyFont="1" applyBorder="1" applyAlignment="1">
      <alignment horizontal="right" wrapText="1"/>
    </xf>
    <xf numFmtId="172" fontId="15" fillId="0" borderId="11" xfId="0" applyNumberFormat="1" applyFont="1" applyFill="1" applyBorder="1" applyAlignment="1">
      <alignment horizontal="right" wrapText="1"/>
    </xf>
    <xf numFmtId="172" fontId="52" fillId="0" borderId="10" xfId="0" applyNumberFormat="1" applyFont="1" applyBorder="1" applyAlignment="1">
      <alignment horizontal="right" vertical="top" wrapText="1" indent="1"/>
    </xf>
    <xf numFmtId="172" fontId="52" fillId="0" borderId="11" xfId="0" applyNumberFormat="1" applyFont="1" applyBorder="1" applyAlignment="1">
      <alignment horizontal="right" vertical="top" wrapText="1" indent="1"/>
    </xf>
    <xf numFmtId="172" fontId="15" fillId="0" borderId="2" xfId="0" applyNumberFormat="1" applyFont="1" applyBorder="1" applyAlignment="1">
      <alignment horizontal="right" wrapText="1" indent="2"/>
    </xf>
    <xf numFmtId="172" fontId="15" fillId="0" borderId="1" xfId="0" applyNumberFormat="1" applyFont="1" applyBorder="1" applyAlignment="1">
      <alignment horizontal="right" wrapText="1" indent="2"/>
    </xf>
    <xf numFmtId="172" fontId="52" fillId="0" borderId="1" xfId="0" applyNumberFormat="1" applyFont="1" applyBorder="1" applyAlignment="1">
      <alignment horizontal="right" wrapText="1" indent="1"/>
    </xf>
    <xf numFmtId="172" fontId="52" fillId="0" borderId="7" xfId="0" applyNumberFormat="1" applyFont="1" applyBorder="1" applyAlignment="1">
      <alignment horizontal="right" wrapText="1" indent="1"/>
    </xf>
    <xf numFmtId="172" fontId="15" fillId="0" borderId="8" xfId="0" applyNumberFormat="1" applyFont="1" applyBorder="1" applyAlignment="1">
      <alignment horizontal="right" vertical="center" wrapText="1" indent="1"/>
    </xf>
    <xf numFmtId="172" fontId="15" fillId="0" borderId="12" xfId="0" applyNumberFormat="1" applyFont="1" applyBorder="1" applyAlignment="1">
      <alignment horizontal="right" wrapText="1" indent="2"/>
    </xf>
    <xf numFmtId="172" fontId="15" fillId="0" borderId="2" xfId="0" applyNumberFormat="1" applyFont="1" applyBorder="1" applyAlignment="1">
      <alignment horizontal="right" vertical="center" wrapText="1" indent="1"/>
    </xf>
    <xf numFmtId="172" fontId="52" fillId="0" borderId="0" xfId="0" applyNumberFormat="1" applyFont="1" applyBorder="1" applyAlignment="1">
      <alignment horizontal="right" wrapText="1" indent="1"/>
    </xf>
    <xf numFmtId="172" fontId="52" fillId="0" borderId="1" xfId="0" applyNumberFormat="1" applyFont="1" applyBorder="1" applyAlignment="1">
      <alignment horizontal="right" wrapText="1" indent="2"/>
    </xf>
    <xf numFmtId="172" fontId="15" fillId="0" borderId="3" xfId="0" applyNumberFormat="1" applyFont="1" applyBorder="1" applyAlignment="1">
      <alignment horizontal="right" vertical="center" wrapText="1" indent="1"/>
    </xf>
    <xf numFmtId="172" fontId="52" fillId="0" borderId="7" xfId="0" applyNumberFormat="1" applyFont="1" applyBorder="1" applyAlignment="1">
      <alignment horizontal="right" wrapText="1" indent="2"/>
    </xf>
    <xf numFmtId="172" fontId="15" fillId="0" borderId="8" xfId="0" applyNumberFormat="1" applyFont="1" applyBorder="1" applyAlignment="1">
      <alignment horizontal="right" vertical="center" wrapText="1" indent="2"/>
    </xf>
    <xf numFmtId="172" fontId="15" fillId="0" borderId="2" xfId="0" applyNumberFormat="1" applyFont="1" applyBorder="1" applyAlignment="1">
      <alignment horizontal="right" vertical="center" wrapText="1" indent="2"/>
    </xf>
    <xf numFmtId="172" fontId="15" fillId="0" borderId="0" xfId="0" applyNumberFormat="1" applyFont="1" applyBorder="1" applyAlignment="1">
      <alignment horizontal="right" wrapText="1" indent="2"/>
    </xf>
    <xf numFmtId="172" fontId="15" fillId="0" borderId="0" xfId="0" applyNumberFormat="1" applyFont="1" applyBorder="1" applyAlignment="1">
      <alignment horizontal="right" vertical="center" wrapText="1" indent="3"/>
    </xf>
    <xf numFmtId="172" fontId="15" fillId="0" borderId="6" xfId="0" applyNumberFormat="1" applyFont="1" applyBorder="1" applyAlignment="1">
      <alignment horizontal="right" vertical="center" wrapText="1" indent="3"/>
    </xf>
    <xf numFmtId="172" fontId="15" fillId="0" borderId="12" xfId="0" applyNumberFormat="1" applyFont="1" applyBorder="1" applyAlignment="1">
      <alignment horizontal="right" wrapText="1" indent="1"/>
    </xf>
    <xf numFmtId="172" fontId="15" fillId="0" borderId="3" xfId="0" applyNumberFormat="1" applyFont="1" applyBorder="1" applyAlignment="1">
      <alignment horizontal="right" vertical="center" wrapText="1" indent="2"/>
    </xf>
    <xf numFmtId="172" fontId="15" fillId="0" borderId="14" xfId="0" applyNumberFormat="1" applyFont="1" applyBorder="1" applyAlignment="1">
      <alignment horizontal="right" wrapText="1" indent="1"/>
    </xf>
    <xf numFmtId="172" fontId="15" fillId="0" borderId="8" xfId="0" applyNumberFormat="1" applyFont="1" applyBorder="1" applyAlignment="1">
      <alignment horizontal="right" wrapText="1"/>
    </xf>
    <xf numFmtId="172" fontId="15" fillId="0" borderId="2" xfId="0" applyNumberFormat="1" applyFont="1" applyBorder="1" applyAlignment="1">
      <alignment horizontal="right" wrapText="1"/>
    </xf>
    <xf numFmtId="172" fontId="15" fillId="0" borderId="3" xfId="0" applyNumberFormat="1" applyFont="1" applyBorder="1" applyAlignment="1">
      <alignment horizontal="right" wrapText="1"/>
    </xf>
    <xf numFmtId="179" fontId="15" fillId="0" borderId="14" xfId="0" applyNumberFormat="1" applyFont="1" applyBorder="1" applyAlignment="1">
      <alignment horizontal="right" wrapText="1" indent="1"/>
    </xf>
    <xf numFmtId="179" fontId="15" fillId="0" borderId="8" xfId="0" applyNumberFormat="1" applyFont="1" applyBorder="1" applyAlignment="1">
      <alignment horizontal="right" wrapText="1"/>
    </xf>
    <xf numFmtId="179" fontId="15" fillId="0" borderId="0" xfId="0" applyNumberFormat="1" applyFont="1" applyBorder="1" applyAlignment="1">
      <alignment horizontal="right" wrapText="1" indent="1"/>
    </xf>
    <xf numFmtId="179" fontId="15" fillId="0" borderId="2" xfId="0" applyNumberFormat="1" applyFont="1" applyBorder="1" applyAlignment="1">
      <alignment horizontal="right" wrapText="1"/>
    </xf>
    <xf numFmtId="179" fontId="52" fillId="0" borderId="1" xfId="0" applyNumberFormat="1" applyFont="1" applyBorder="1" applyAlignment="1">
      <alignment horizontal="right" wrapText="1" indent="1"/>
    </xf>
    <xf numFmtId="179" fontId="52" fillId="0" borderId="7" xfId="0" applyNumberFormat="1" applyFont="1" applyBorder="1" applyAlignment="1">
      <alignment horizontal="right" wrapText="1" indent="1"/>
    </xf>
    <xf numFmtId="179" fontId="15" fillId="0" borderId="3" xfId="0" applyNumberFormat="1" applyFont="1" applyBorder="1" applyAlignment="1">
      <alignment horizontal="right" wrapText="1"/>
    </xf>
    <xf numFmtId="179" fontId="15" fillId="0" borderId="10" xfId="0" applyNumberFormat="1" applyFont="1" applyBorder="1" applyAlignment="1">
      <alignment horizontal="right" indent="1"/>
    </xf>
    <xf numFmtId="179" fontId="15" fillId="0" borderId="1" xfId="0" applyNumberFormat="1" applyFont="1" applyBorder="1" applyAlignment="1">
      <alignment horizontal="right" indent="1"/>
    </xf>
    <xf numFmtId="179" fontId="15" fillId="0" borderId="0" xfId="0" applyNumberFormat="1" applyFont="1" applyAlignment="1">
      <alignment horizontal="right" indent="1"/>
    </xf>
    <xf numFmtId="179" fontId="52" fillId="0" borderId="11" xfId="0" applyNumberFormat="1" applyFont="1" applyBorder="1" applyAlignment="1">
      <alignment horizontal="right" wrapText="1" indent="1"/>
    </xf>
    <xf numFmtId="179" fontId="20" fillId="0" borderId="10" xfId="0" quotePrefix="1" applyNumberFormat="1" applyFont="1" applyBorder="1" applyAlignment="1">
      <alignment horizontal="right" indent="1"/>
    </xf>
    <xf numFmtId="179" fontId="20" fillId="0" borderId="10" xfId="0" applyNumberFormat="1" applyFont="1" applyBorder="1" applyAlignment="1">
      <alignment horizontal="right" indent="1"/>
    </xf>
    <xf numFmtId="179" fontId="15" fillId="0" borderId="1" xfId="0" applyNumberFormat="1" applyFont="1" applyBorder="1" applyAlignment="1">
      <alignment horizontal="right" vertical="top" wrapText="1" indent="2"/>
    </xf>
    <xf numFmtId="168" fontId="20" fillId="0" borderId="11" xfId="0" applyNumberFormat="1" applyFont="1" applyBorder="1" applyAlignment="1">
      <alignment horizontal="center" vertical="center" wrapText="1"/>
    </xf>
    <xf numFmtId="168" fontId="20" fillId="0" borderId="10" xfId="0" quotePrefix="1" applyNumberFormat="1" applyFont="1" applyBorder="1" applyAlignment="1">
      <alignment horizontal="right" indent="1"/>
    </xf>
    <xf numFmtId="168" fontId="20" fillId="0" borderId="10" xfId="0" applyNumberFormat="1" applyFont="1" applyBorder="1" applyAlignment="1">
      <alignment horizontal="right" indent="1"/>
    </xf>
    <xf numFmtId="168" fontId="15" fillId="0" borderId="1" xfId="0" applyNumberFormat="1" applyFont="1" applyBorder="1" applyAlignment="1">
      <alignment horizontal="right" wrapText="1" indent="2"/>
    </xf>
    <xf numFmtId="168" fontId="52" fillId="0" borderId="10" xfId="0" applyNumberFormat="1" applyFont="1" applyBorder="1" applyAlignment="1">
      <alignment horizontal="right" wrapText="1" indent="1"/>
    </xf>
    <xf numFmtId="168" fontId="52" fillId="0" borderId="11" xfId="0" applyNumberFormat="1" applyFont="1" applyBorder="1" applyAlignment="1">
      <alignment horizontal="right" wrapText="1" indent="1"/>
    </xf>
    <xf numFmtId="168" fontId="15" fillId="0" borderId="1" xfId="0" applyNumberFormat="1" applyFont="1" applyFill="1" applyBorder="1" applyAlignment="1">
      <alignment horizontal="right" wrapText="1" indent="1"/>
    </xf>
    <xf numFmtId="168" fontId="15" fillId="0" borderId="0" xfId="0" applyNumberFormat="1" applyFont="1" applyAlignment="1">
      <alignment horizontal="right" indent="1"/>
    </xf>
    <xf numFmtId="168" fontId="15" fillId="0" borderId="1" xfId="0" applyNumberFormat="1" applyFont="1" applyBorder="1" applyAlignment="1">
      <alignment horizontal="right" indent="1"/>
    </xf>
    <xf numFmtId="172" fontId="15" fillId="0" borderId="10" xfId="0" applyNumberFormat="1" applyFont="1" applyFill="1" applyBorder="1" applyAlignment="1">
      <alignment horizontal="right"/>
    </xf>
    <xf numFmtId="172" fontId="15" fillId="0" borderId="2" xfId="0" applyNumberFormat="1" applyFont="1" applyFill="1" applyBorder="1" applyAlignment="1">
      <alignment horizontal="right"/>
    </xf>
    <xf numFmtId="172" fontId="52" fillId="0" borderId="10" xfId="0" applyNumberFormat="1" applyFont="1" applyBorder="1" applyAlignment="1">
      <alignment wrapText="1"/>
    </xf>
    <xf numFmtId="172" fontId="15" fillId="0" borderId="1" xfId="0" applyNumberFormat="1" applyFont="1" applyFill="1" applyBorder="1" applyAlignment="1">
      <alignment horizontal="right"/>
    </xf>
    <xf numFmtId="172" fontId="52" fillId="0" borderId="10" xfId="0" applyNumberFormat="1" applyFont="1" applyBorder="1" applyAlignment="1">
      <alignment horizontal="right" wrapText="1"/>
    </xf>
    <xf numFmtId="172" fontId="52" fillId="0" borderId="2" xfId="0" applyNumberFormat="1" applyFont="1" applyBorder="1" applyAlignment="1">
      <alignment horizontal="right" wrapText="1"/>
    </xf>
    <xf numFmtId="172" fontId="52" fillId="0" borderId="11" xfId="0" applyNumberFormat="1" applyFont="1" applyBorder="1" applyAlignment="1">
      <alignment horizontal="right" wrapText="1"/>
    </xf>
    <xf numFmtId="172" fontId="52" fillId="0" borderId="11" xfId="0" applyNumberFormat="1" applyFont="1" applyBorder="1" applyAlignment="1">
      <alignment wrapText="1"/>
    </xf>
    <xf numFmtId="172" fontId="15" fillId="0" borderId="0" xfId="0" applyNumberFormat="1" applyFont="1" applyBorder="1" applyAlignment="1">
      <alignment horizontal="right" wrapText="1"/>
    </xf>
    <xf numFmtId="172" fontId="15" fillId="0" borderId="2" xfId="0" applyNumberFormat="1" applyFont="1" applyBorder="1" applyAlignment="1">
      <alignment horizontal="right"/>
    </xf>
    <xf numFmtId="172" fontId="15" fillId="0" borderId="6" xfId="0" applyNumberFormat="1" applyFont="1" applyBorder="1" applyAlignment="1">
      <alignment horizontal="right" wrapText="1"/>
    </xf>
    <xf numFmtId="170" fontId="20" fillId="0" borderId="15" xfId="0" applyNumberFormat="1" applyFont="1" applyBorder="1" applyAlignment="1">
      <alignment horizontal="right" wrapText="1" indent="1"/>
    </xf>
    <xf numFmtId="170" fontId="15" fillId="0" borderId="15" xfId="0" applyNumberFormat="1" applyFont="1" applyBorder="1" applyAlignment="1">
      <alignment horizontal="right" indent="1"/>
    </xf>
    <xf numFmtId="170" fontId="20" fillId="0" borderId="15" xfId="0" applyNumberFormat="1" applyFont="1" applyBorder="1" applyAlignment="1">
      <alignment horizontal="right" indent="1"/>
    </xf>
    <xf numFmtId="178" fontId="13" fillId="0" borderId="10" xfId="0" applyNumberFormat="1" applyFont="1" applyBorder="1" applyAlignment="1">
      <alignment horizontal="right" wrapText="1"/>
    </xf>
    <xf numFmtId="178" fontId="20" fillId="0" borderId="10" xfId="0" applyNumberFormat="1" applyFont="1" applyBorder="1" applyAlignment="1">
      <alignment horizontal="right"/>
    </xf>
    <xf numFmtId="178" fontId="15" fillId="0" borderId="10" xfId="0" applyNumberFormat="1" applyFont="1" applyBorder="1" applyAlignment="1">
      <alignment horizontal="right" wrapText="1"/>
    </xf>
    <xf numFmtId="178" fontId="15" fillId="0" borderId="1" xfId="0" applyNumberFormat="1" applyFont="1" applyBorder="1" applyAlignment="1">
      <alignment horizontal="right" wrapText="1"/>
    </xf>
    <xf numFmtId="178" fontId="15" fillId="0" borderId="11" xfId="0" applyNumberFormat="1" applyFont="1" applyBorder="1" applyAlignment="1">
      <alignment horizontal="right" wrapText="1"/>
    </xf>
    <xf numFmtId="178" fontId="15" fillId="0" borderId="7" xfId="0" applyNumberFormat="1" applyFont="1" applyBorder="1" applyAlignment="1">
      <alignment horizontal="right" wrapText="1"/>
    </xf>
    <xf numFmtId="178" fontId="13" fillId="0" borderId="1" xfId="0" applyNumberFormat="1" applyFont="1" applyBorder="1" applyAlignment="1">
      <alignment horizontal="right" wrapText="1"/>
    </xf>
    <xf numFmtId="173" fontId="13" fillId="0" borderId="1" xfId="0" applyNumberFormat="1" applyFont="1" applyBorder="1" applyAlignment="1">
      <alignment horizontal="right" wrapText="1" indent="1"/>
    </xf>
    <xf numFmtId="173" fontId="13" fillId="0" borderId="10" xfId="0" applyNumberFormat="1" applyFont="1" applyBorder="1" applyAlignment="1">
      <alignment horizontal="right" wrapText="1" indent="1"/>
    </xf>
    <xf numFmtId="173" fontId="15" fillId="0" borderId="7" xfId="0" applyNumberFormat="1" applyFont="1" applyBorder="1" applyAlignment="1">
      <alignment horizontal="right" wrapText="1" indent="1"/>
    </xf>
    <xf numFmtId="168" fontId="13" fillId="0" borderId="1" xfId="0" applyNumberFormat="1" applyFont="1" applyBorder="1" applyAlignment="1">
      <alignment horizontal="right" wrapText="1" indent="1"/>
    </xf>
    <xf numFmtId="168" fontId="13" fillId="0" borderId="10" xfId="0" applyNumberFormat="1" applyFont="1" applyBorder="1" applyAlignment="1">
      <alignment horizontal="right" wrapText="1" indent="1"/>
    </xf>
    <xf numFmtId="168" fontId="15" fillId="0" borderId="7" xfId="0" applyNumberFormat="1" applyFont="1" applyBorder="1" applyAlignment="1">
      <alignment horizontal="right" wrapText="1" indent="1"/>
    </xf>
    <xf numFmtId="178" fontId="15" fillId="0" borderId="10" xfId="0" applyNumberFormat="1" applyFont="1" applyBorder="1" applyAlignment="1">
      <alignment horizontal="right" vertical="top" wrapText="1"/>
    </xf>
    <xf numFmtId="178" fontId="15" fillId="0" borderId="1" xfId="0" applyNumberFormat="1" applyFont="1" applyBorder="1" applyAlignment="1">
      <alignment horizontal="right" vertical="top" wrapText="1"/>
    </xf>
    <xf numFmtId="178" fontId="15" fillId="0" borderId="1" xfId="0" applyNumberFormat="1" applyFont="1" applyBorder="1" applyAlignment="1">
      <alignment horizontal="center" vertical="top" wrapText="1"/>
    </xf>
    <xf numFmtId="178" fontId="15" fillId="0" borderId="10" xfId="0" applyNumberFormat="1" applyFont="1" applyBorder="1" applyAlignment="1">
      <alignment horizontal="center" vertical="top" wrapText="1"/>
    </xf>
    <xf numFmtId="178" fontId="15" fillId="0" borderId="10" xfId="0" applyNumberFormat="1" applyFont="1" applyBorder="1" applyAlignment="1">
      <alignment horizontal="right"/>
    </xf>
    <xf numFmtId="178" fontId="15" fillId="0" borderId="1" xfId="0" applyNumberFormat="1" applyFont="1" applyBorder="1"/>
    <xf numFmtId="178" fontId="15" fillId="0" borderId="10" xfId="0" applyNumberFormat="1" applyFont="1" applyBorder="1"/>
    <xf numFmtId="178" fontId="13" fillId="0" borderId="10" xfId="0" applyNumberFormat="1" applyFont="1" applyBorder="1" applyAlignment="1">
      <alignment horizontal="right" vertical="top" wrapText="1"/>
    </xf>
    <xf numFmtId="178" fontId="13" fillId="0" borderId="1" xfId="0" applyNumberFormat="1" applyFont="1" applyBorder="1" applyAlignment="1">
      <alignment horizontal="left" vertical="top" wrapText="1"/>
    </xf>
    <xf numFmtId="178" fontId="13" fillId="0" borderId="1" xfId="0" applyNumberFormat="1" applyFont="1" applyBorder="1" applyAlignment="1">
      <alignment vertical="top" wrapText="1"/>
    </xf>
    <xf numFmtId="178" fontId="15" fillId="0" borderId="10" xfId="0" applyNumberFormat="1" applyFont="1" applyBorder="1" applyAlignment="1">
      <alignment horizontal="right" vertical="center" wrapText="1"/>
    </xf>
    <xf numFmtId="178" fontId="15" fillId="0" borderId="1" xfId="0" applyNumberFormat="1" applyFont="1" applyBorder="1" applyAlignment="1">
      <alignment horizontal="right" vertical="center" wrapText="1"/>
    </xf>
    <xf numFmtId="178" fontId="20" fillId="0" borderId="11" xfId="0" applyNumberFormat="1" applyFont="1" applyBorder="1" applyAlignment="1">
      <alignment horizontal="right" vertical="top" wrapText="1"/>
    </xf>
    <xf numFmtId="178" fontId="20" fillId="0" borderId="7" xfId="0" applyNumberFormat="1" applyFont="1" applyBorder="1" applyAlignment="1">
      <alignment horizontal="right" vertical="top" wrapText="1"/>
    </xf>
    <xf numFmtId="178" fontId="15" fillId="0" borderId="11" xfId="0" applyNumberFormat="1" applyFont="1" applyBorder="1" applyAlignment="1">
      <alignment horizontal="right" vertical="top" wrapText="1"/>
    </xf>
    <xf numFmtId="177" fontId="15" fillId="0" borderId="1" xfId="0" applyNumberFormat="1" applyFont="1" applyFill="1" applyBorder="1" applyAlignment="1">
      <alignment horizontal="right" wrapText="1" indent="1"/>
    </xf>
    <xf numFmtId="180" fontId="15" fillId="0" borderId="11" xfId="0" applyNumberFormat="1" applyFont="1" applyBorder="1" applyAlignment="1">
      <alignment horizontal="right" wrapText="1" indent="1"/>
    </xf>
    <xf numFmtId="175" fontId="15" fillId="0" borderId="2" xfId="0" applyNumberFormat="1" applyFont="1" applyBorder="1" applyAlignment="1">
      <alignment horizontal="right" wrapText="1" indent="1"/>
    </xf>
    <xf numFmtId="176" fontId="50" fillId="0" borderId="10" xfId="0" applyNumberFormat="1" applyFont="1" applyBorder="1" applyAlignment="1">
      <alignment horizontal="right" wrapText="1" indent="1"/>
    </xf>
    <xf numFmtId="175" fontId="15" fillId="0" borderId="0" xfId="0" applyNumberFormat="1" applyFont="1" applyBorder="1" applyAlignment="1">
      <alignment horizontal="right" wrapText="1" indent="1"/>
    </xf>
    <xf numFmtId="178" fontId="20" fillId="0" borderId="10" xfId="0" applyNumberFormat="1" applyFont="1" applyFill="1" applyBorder="1"/>
    <xf numFmtId="178" fontId="15" fillId="0" borderId="0" xfId="0" applyNumberFormat="1" applyFont="1" applyAlignment="1">
      <alignment horizontal="right" indent="1"/>
    </xf>
    <xf numFmtId="178" fontId="15" fillId="0" borderId="11" xfId="0" applyNumberFormat="1" applyFont="1" applyBorder="1" applyAlignment="1">
      <alignment horizontal="right" indent="1"/>
    </xf>
    <xf numFmtId="168" fontId="15" fillId="0" borderId="2" xfId="0" applyNumberFormat="1" applyFont="1" applyBorder="1" applyAlignment="1">
      <alignment horizontal="right" wrapText="1" indent="1"/>
    </xf>
    <xf numFmtId="168" fontId="15" fillId="0" borderId="11" xfId="0" applyNumberFormat="1" applyFont="1" applyBorder="1" applyAlignment="1">
      <alignment horizontal="right" wrapText="1" indent="1"/>
    </xf>
    <xf numFmtId="176" fontId="15" fillId="0" borderId="12" xfId="0" applyNumberFormat="1" applyFont="1" applyBorder="1" applyAlignment="1">
      <alignment horizontal="right" wrapText="1" indent="1"/>
    </xf>
    <xf numFmtId="178" fontId="15" fillId="2" borderId="12" xfId="0" applyNumberFormat="1" applyFont="1" applyFill="1" applyBorder="1" applyAlignment="1">
      <alignment horizontal="right" wrapText="1" indent="1"/>
    </xf>
    <xf numFmtId="178" fontId="15" fillId="2" borderId="1" xfId="0" applyNumberFormat="1" applyFont="1" applyFill="1" applyBorder="1" applyAlignment="1">
      <alignment horizontal="right" wrapText="1" indent="1"/>
    </xf>
    <xf numFmtId="178" fontId="13" fillId="0" borderId="10" xfId="0" applyNumberFormat="1" applyFont="1" applyBorder="1" applyAlignment="1">
      <alignment horizontal="right" indent="1"/>
    </xf>
    <xf numFmtId="178" fontId="16" fillId="2" borderId="1" xfId="0" applyNumberFormat="1" applyFont="1" applyFill="1" applyBorder="1" applyAlignment="1">
      <alignment horizontal="right" wrapText="1" indent="1"/>
    </xf>
    <xf numFmtId="178" fontId="15" fillId="2" borderId="10" xfId="0" applyNumberFormat="1" applyFont="1" applyFill="1" applyBorder="1" applyAlignment="1">
      <alignment horizontal="right" indent="1"/>
    </xf>
    <xf numFmtId="178" fontId="15" fillId="2" borderId="1" xfId="0" applyNumberFormat="1" applyFont="1" applyFill="1" applyBorder="1" applyAlignment="1">
      <alignment horizontal="right" indent="1"/>
    </xf>
    <xf numFmtId="178" fontId="15" fillId="2" borderId="1" xfId="0" applyNumberFormat="1" applyFont="1" applyFill="1" applyBorder="1" applyAlignment="1">
      <alignment horizontal="right" vertical="top" wrapText="1" indent="1"/>
    </xf>
    <xf numFmtId="178" fontId="15" fillId="2" borderId="10" xfId="0" applyNumberFormat="1" applyFont="1" applyFill="1" applyBorder="1" applyAlignment="1">
      <alignment horizontal="right" wrapText="1" indent="1"/>
    </xf>
    <xf numFmtId="178" fontId="15" fillId="2" borderId="0" xfId="0" applyNumberFormat="1" applyFont="1" applyFill="1" applyAlignment="1">
      <alignment horizontal="right" indent="1"/>
    </xf>
    <xf numFmtId="178" fontId="15" fillId="2" borderId="10" xfId="0" applyNumberFormat="1" applyFont="1" applyFill="1" applyBorder="1" applyAlignment="1">
      <alignment horizontal="right" vertical="top" wrapText="1" indent="1"/>
    </xf>
    <xf numFmtId="178" fontId="15" fillId="2" borderId="0" xfId="0" applyNumberFormat="1" applyFont="1" applyFill="1" applyBorder="1" applyAlignment="1">
      <alignment horizontal="right" indent="1"/>
    </xf>
    <xf numFmtId="178" fontId="15" fillId="2" borderId="11" xfId="0" applyNumberFormat="1" applyFont="1" applyFill="1" applyBorder="1" applyAlignment="1">
      <alignment horizontal="right" indent="1"/>
    </xf>
    <xf numFmtId="178" fontId="15" fillId="2" borderId="11" xfId="0" applyNumberFormat="1" applyFont="1" applyFill="1" applyBorder="1" applyAlignment="1">
      <alignment horizontal="right" vertical="top" wrapText="1" indent="1"/>
    </xf>
    <xf numFmtId="178" fontId="15" fillId="2" borderId="7" xfId="0" applyNumberFormat="1" applyFont="1" applyFill="1" applyBorder="1" applyAlignment="1">
      <alignment horizontal="right" indent="1"/>
    </xf>
    <xf numFmtId="180" fontId="15" fillId="0" borderId="1" xfId="0" applyNumberFormat="1" applyFont="1" applyBorder="1" applyAlignment="1">
      <alignment horizontal="right" vertical="top" wrapText="1" indent="1"/>
    </xf>
    <xf numFmtId="180" fontId="15" fillId="0" borderId="1" xfId="0" applyNumberFormat="1" applyFont="1" applyBorder="1" applyAlignment="1">
      <alignment horizontal="center" wrapText="1"/>
    </xf>
    <xf numFmtId="180" fontId="15" fillId="0" borderId="10" xfId="0" applyNumberFormat="1" applyFont="1" applyBorder="1" applyAlignment="1">
      <alignment horizontal="right" vertical="top" wrapText="1" indent="1"/>
    </xf>
    <xf numFmtId="180" fontId="15" fillId="0" borderId="10" xfId="0" applyNumberFormat="1" applyFont="1" applyBorder="1" applyAlignment="1">
      <alignment horizontal="right" indent="1"/>
    </xf>
    <xf numFmtId="180" fontId="20" fillId="0" borderId="10" xfId="0" applyNumberFormat="1" applyFont="1" applyBorder="1" applyAlignment="1">
      <alignment horizontal="right" indent="1"/>
    </xf>
    <xf numFmtId="180" fontId="15" fillId="0" borderId="11" xfId="0" applyNumberFormat="1" applyFont="1" applyBorder="1" applyAlignment="1">
      <alignment horizontal="right" indent="1"/>
    </xf>
    <xf numFmtId="180" fontId="20" fillId="0" borderId="11" xfId="0" applyNumberFormat="1" applyFont="1" applyBorder="1" applyAlignment="1">
      <alignment horizontal="right" indent="1"/>
    </xf>
    <xf numFmtId="176" fontId="15" fillId="0" borderId="10" xfId="0" applyNumberFormat="1" applyFont="1" applyBorder="1" applyAlignment="1">
      <alignment horizontal="center" wrapText="1"/>
    </xf>
    <xf numFmtId="176" fontId="15" fillId="0" borderId="1" xfId="0" applyNumberFormat="1" applyFont="1" applyBorder="1" applyAlignment="1">
      <alignment horizontal="center" wrapText="1"/>
    </xf>
    <xf numFmtId="176" fontId="20" fillId="0" borderId="0" xfId="0" applyNumberFormat="1" applyFont="1" applyAlignment="1">
      <alignment horizontal="right" indent="1"/>
    </xf>
    <xf numFmtId="170" fontId="15" fillId="0" borderId="1" xfId="0" applyNumberFormat="1" applyFont="1" applyBorder="1" applyAlignment="1">
      <alignment horizontal="center" wrapText="1"/>
    </xf>
    <xf numFmtId="170" fontId="15" fillId="0" borderId="10" xfId="0" applyNumberFormat="1" applyFont="1" applyBorder="1" applyAlignment="1">
      <alignment horizontal="center" wrapText="1"/>
    </xf>
    <xf numFmtId="170" fontId="15" fillId="0" borderId="10" xfId="0" applyNumberFormat="1" applyFont="1" applyBorder="1" applyAlignment="1">
      <alignment horizontal="center"/>
    </xf>
    <xf numFmtId="170" fontId="15" fillId="0" borderId="11" xfId="0" applyNumberFormat="1" applyFont="1" applyBorder="1" applyAlignment="1">
      <alignment horizontal="center"/>
    </xf>
    <xf numFmtId="170" fontId="15" fillId="0" borderId="10" xfId="0" applyNumberFormat="1" applyFont="1" applyBorder="1" applyAlignment="1">
      <alignment horizontal="right" wrapText="1"/>
    </xf>
    <xf numFmtId="170" fontId="15" fillId="0" borderId="7" xfId="0" applyNumberFormat="1" applyFont="1" applyBorder="1" applyAlignment="1">
      <alignment horizontal="right" wrapText="1" indent="1"/>
    </xf>
    <xf numFmtId="174" fontId="52" fillId="0" borderId="9" xfId="0" applyNumberFormat="1" applyFont="1" applyBorder="1" applyAlignment="1">
      <alignment horizontal="right" wrapText="1" indent="1"/>
    </xf>
    <xf numFmtId="170" fontId="15" fillId="0" borderId="9" xfId="0" applyNumberFormat="1" applyFont="1" applyBorder="1" applyAlignment="1">
      <alignment horizontal="right" indent="1"/>
    </xf>
    <xf numFmtId="170" fontId="15" fillId="0" borderId="7" xfId="0" applyNumberFormat="1" applyFont="1" applyBorder="1" applyAlignment="1">
      <alignment horizontal="right" indent="1"/>
    </xf>
    <xf numFmtId="170" fontId="15" fillId="0" borderId="15" xfId="0" applyNumberFormat="1" applyFont="1" applyBorder="1" applyAlignment="1">
      <alignment horizontal="right" wrapText="1" indent="1"/>
    </xf>
    <xf numFmtId="170" fontId="15" fillId="0" borderId="5" xfId="0" applyNumberFormat="1" applyFont="1" applyBorder="1" applyAlignment="1">
      <alignment horizontal="right" wrapText="1" indent="1"/>
    </xf>
    <xf numFmtId="169" fontId="34" fillId="0" borderId="7" xfId="0" applyNumberFormat="1" applyFont="1" applyBorder="1" applyAlignment="1">
      <alignment horizontal="right" indent="1"/>
    </xf>
    <xf numFmtId="170" fontId="15" fillId="0" borderId="0" xfId="0" applyNumberFormat="1" applyFont="1" applyAlignment="1">
      <alignment horizontal="right" indent="1"/>
    </xf>
    <xf numFmtId="170" fontId="34" fillId="0" borderId="2" xfId="0" applyNumberFormat="1" applyFont="1" applyBorder="1" applyAlignment="1">
      <alignment horizontal="right" vertical="top" wrapText="1" indent="1"/>
    </xf>
    <xf numFmtId="170" fontId="34" fillId="0" borderId="2" xfId="0" applyNumberFormat="1" applyFont="1" applyBorder="1" applyAlignment="1">
      <alignment horizontal="right" vertical="top" indent="1"/>
    </xf>
    <xf numFmtId="170" fontId="15" fillId="0" borderId="10" xfId="0" applyNumberFormat="1" applyFont="1" applyBorder="1" applyAlignment="1">
      <alignment horizontal="right"/>
    </xf>
    <xf numFmtId="170" fontId="15" fillId="0" borderId="11" xfId="0" applyNumberFormat="1" applyFont="1" applyBorder="1" applyAlignment="1">
      <alignment horizontal="right"/>
    </xf>
    <xf numFmtId="170" fontId="15" fillId="0" borderId="1" xfId="0" applyNumberFormat="1" applyFont="1" applyBorder="1" applyAlignment="1">
      <alignment horizontal="right" vertical="top" wrapText="1" indent="1"/>
    </xf>
    <xf numFmtId="170" fontId="15" fillId="0" borderId="10" xfId="0" applyNumberFormat="1" applyFont="1" applyBorder="1" applyAlignment="1">
      <alignment horizontal="right" vertical="top" indent="1"/>
    </xf>
    <xf numFmtId="170" fontId="15" fillId="0" borderId="7" xfId="0" applyNumberFormat="1" applyFont="1" applyBorder="1" applyAlignment="1">
      <alignment horizontal="right" vertical="top" wrapText="1" indent="1"/>
    </xf>
    <xf numFmtId="170" fontId="15" fillId="0" borderId="11" xfId="0" applyNumberFormat="1" applyFont="1" applyBorder="1" applyAlignment="1">
      <alignment horizontal="right" vertical="top" indent="1"/>
    </xf>
    <xf numFmtId="169" fontId="15" fillId="0" borderId="1" xfId="0" applyNumberFormat="1" applyFont="1" applyBorder="1" applyAlignment="1">
      <alignment horizontal="right" vertical="top" wrapText="1" indent="1"/>
    </xf>
    <xf numFmtId="169" fontId="15" fillId="0" borderId="10" xfId="0" applyNumberFormat="1" applyFont="1" applyBorder="1" applyAlignment="1">
      <alignment horizontal="right" vertical="top" indent="1"/>
    </xf>
    <xf numFmtId="169" fontId="15" fillId="0" borderId="7" xfId="0" applyNumberFormat="1" applyFont="1" applyBorder="1" applyAlignment="1">
      <alignment horizontal="right" vertical="top" wrapText="1" indent="1"/>
    </xf>
    <xf numFmtId="169" fontId="15" fillId="0" borderId="11" xfId="0" applyNumberFormat="1" applyFont="1" applyBorder="1" applyAlignment="1">
      <alignment horizontal="right" vertical="top" indent="1"/>
    </xf>
    <xf numFmtId="170" fontId="15" fillId="0" borderId="1" xfId="0" applyNumberFormat="1" applyFont="1" applyBorder="1" applyAlignment="1">
      <alignment horizontal="right" vertical="top" wrapText="1" indent="2"/>
    </xf>
    <xf numFmtId="169" fontId="52" fillId="0" borderId="10" xfId="0" applyNumberFormat="1" applyFont="1" applyBorder="1" applyAlignment="1">
      <alignment horizontal="right" vertical="top" wrapText="1" indent="1"/>
    </xf>
    <xf numFmtId="169" fontId="52" fillId="0" borderId="11" xfId="0" applyNumberFormat="1" applyFont="1" applyBorder="1" applyAlignment="1">
      <alignment horizontal="right" vertical="top" wrapText="1" indent="1"/>
    </xf>
    <xf numFmtId="170" fontId="52" fillId="0" borderId="10" xfId="0" applyNumberFormat="1" applyFont="1" applyBorder="1" applyAlignment="1">
      <alignment horizontal="right" vertical="top" wrapText="1" indent="1"/>
    </xf>
    <xf numFmtId="170" fontId="52" fillId="0" borderId="11" xfId="0" applyNumberFormat="1" applyFont="1" applyBorder="1" applyAlignment="1">
      <alignment horizontal="right" vertical="top" wrapText="1" indent="1"/>
    </xf>
    <xf numFmtId="170" fontId="15" fillId="0" borderId="12" xfId="0" applyNumberFormat="1" applyFont="1" applyBorder="1" applyAlignment="1">
      <alignment horizontal="right" wrapText="1" indent="2"/>
    </xf>
    <xf numFmtId="170" fontId="15" fillId="0" borderId="1" xfId="0" applyNumberFormat="1" applyFont="1" applyBorder="1" applyAlignment="1">
      <alignment horizontal="right" wrapText="1" indent="2"/>
    </xf>
    <xf numFmtId="170" fontId="15" fillId="0" borderId="0" xfId="0" applyNumberFormat="1" applyFont="1" applyBorder="1" applyAlignment="1">
      <alignment horizontal="right" wrapText="1" indent="2"/>
    </xf>
    <xf numFmtId="170" fontId="15" fillId="0" borderId="1" xfId="0" applyNumberFormat="1" applyFont="1" applyBorder="1" applyAlignment="1">
      <alignment horizontal="right" indent="2"/>
    </xf>
    <xf numFmtId="170" fontId="52" fillId="0" borderId="1" xfId="0" applyNumberFormat="1" applyFont="1" applyBorder="1" applyAlignment="1">
      <alignment horizontal="right" wrapText="1" indent="2"/>
    </xf>
    <xf numFmtId="170" fontId="52" fillId="0" borderId="10" xfId="0" applyNumberFormat="1" applyFont="1" applyBorder="1" applyAlignment="1">
      <alignment horizontal="right" wrapText="1" indent="1"/>
    </xf>
    <xf numFmtId="170" fontId="52" fillId="0" borderId="7" xfId="0" applyNumberFormat="1" applyFont="1" applyBorder="1" applyAlignment="1">
      <alignment horizontal="right" wrapText="1" indent="2"/>
    </xf>
    <xf numFmtId="170" fontId="52" fillId="0" borderId="11" xfId="0" applyNumberFormat="1" applyFont="1" applyBorder="1" applyAlignment="1">
      <alignment horizontal="right" wrapText="1" indent="1"/>
    </xf>
    <xf numFmtId="178" fontId="15" fillId="0" borderId="2" xfId="0" applyNumberFormat="1" applyFont="1" applyBorder="1" applyAlignment="1"/>
    <xf numFmtId="178" fontId="15" fillId="0" borderId="10" xfId="0" applyNumberFormat="1" applyFont="1" applyBorder="1" applyAlignment="1"/>
    <xf numFmtId="178" fontId="15" fillId="0" borderId="9" xfId="0" applyNumberFormat="1" applyFont="1" applyBorder="1" applyAlignment="1"/>
    <xf numFmtId="178" fontId="52" fillId="0" borderId="9" xfId="0" applyNumberFormat="1" applyFont="1" applyBorder="1" applyAlignment="1">
      <alignment horizontal="right" wrapText="1"/>
    </xf>
    <xf numFmtId="178" fontId="15" fillId="0" borderId="1" xfId="0" applyNumberFormat="1" applyFont="1" applyBorder="1" applyAlignment="1">
      <alignment horizontal="right"/>
    </xf>
    <xf numFmtId="178" fontId="52" fillId="0" borderId="10" xfId="0" applyNumberFormat="1" applyFont="1" applyBorder="1" applyAlignment="1">
      <alignment horizontal="right" wrapText="1"/>
    </xf>
    <xf numFmtId="178" fontId="15" fillId="0" borderId="2" xfId="0" applyNumberFormat="1" applyFont="1" applyBorder="1" applyAlignment="1">
      <alignment horizontal="right"/>
    </xf>
    <xf numFmtId="178" fontId="15" fillId="0" borderId="11" xfId="0" applyNumberFormat="1" applyFont="1" applyBorder="1" applyAlignment="1"/>
    <xf numFmtId="178" fontId="52" fillId="0" borderId="11" xfId="0" applyNumberFormat="1" applyFont="1" applyBorder="1" applyAlignment="1">
      <alignment horizontal="right" wrapText="1"/>
    </xf>
    <xf numFmtId="178" fontId="13" fillId="0" borderId="15" xfId="0" applyNumberFormat="1" applyFont="1" applyBorder="1" applyAlignment="1">
      <alignment horizontal="right" wrapText="1"/>
    </xf>
    <xf numFmtId="178" fontId="13" fillId="0" borderId="11" xfId="0" applyNumberFormat="1" applyFont="1" applyBorder="1" applyAlignment="1">
      <alignment horizontal="right" wrapText="1"/>
    </xf>
    <xf numFmtId="178" fontId="15" fillId="0" borderId="8" xfId="0" applyNumberFormat="1" applyFont="1" applyBorder="1" applyAlignment="1"/>
    <xf numFmtId="178" fontId="15" fillId="0" borderId="3" xfId="0" applyNumberFormat="1" applyFont="1" applyBorder="1" applyAlignment="1"/>
    <xf numFmtId="178" fontId="13" fillId="0" borderId="7" xfId="0" applyNumberFormat="1" applyFont="1" applyBorder="1" applyAlignment="1">
      <alignment horizontal="right" wrapText="1"/>
    </xf>
    <xf numFmtId="178" fontId="15" fillId="0" borderId="10" xfId="3" applyNumberFormat="1" applyFont="1" applyBorder="1" applyAlignment="1"/>
    <xf numFmtId="178" fontId="15" fillId="0" borderId="10" xfId="0" applyNumberFormat="1" applyFont="1" applyBorder="1" applyAlignment="1">
      <alignment horizontal="right" vertical="center" indent="1"/>
    </xf>
    <xf numFmtId="178" fontId="15" fillId="0" borderId="2" xfId="0" applyNumberFormat="1" applyFont="1" applyBorder="1" applyAlignment="1">
      <alignment horizontal="right" vertical="center" indent="1"/>
    </xf>
    <xf numFmtId="178" fontId="15" fillId="0" borderId="10" xfId="0" applyNumberFormat="1" applyFont="1" applyBorder="1" applyAlignment="1">
      <alignment horizontal="right" vertical="center" wrapText="1" indent="1"/>
    </xf>
    <xf numFmtId="178" fontId="15" fillId="0" borderId="9" xfId="0" applyNumberFormat="1" applyFont="1" applyBorder="1" applyAlignment="1">
      <alignment horizontal="right" vertical="center" indent="1"/>
    </xf>
    <xf numFmtId="178" fontId="52" fillId="0" borderId="9" xfId="0" applyNumberFormat="1" applyFont="1" applyBorder="1" applyAlignment="1">
      <alignment horizontal="right" wrapText="1" indent="1"/>
    </xf>
    <xf numFmtId="178" fontId="52" fillId="0" borderId="10" xfId="0" applyNumberFormat="1" applyFont="1" applyBorder="1" applyAlignment="1">
      <alignment horizontal="right" wrapText="1" indent="1"/>
    </xf>
    <xf numFmtId="178" fontId="15" fillId="0" borderId="11" xfId="0" applyNumberFormat="1" applyFont="1" applyBorder="1" applyAlignment="1">
      <alignment horizontal="right" vertical="center" indent="1"/>
    </xf>
    <xf numFmtId="178" fontId="15" fillId="0" borderId="3" xfId="0" applyNumberFormat="1" applyFont="1" applyBorder="1" applyAlignment="1">
      <alignment horizontal="right" vertical="center" indent="1"/>
    </xf>
    <xf numFmtId="178" fontId="15" fillId="0" borderId="11" xfId="0" applyNumberFormat="1" applyFont="1" applyBorder="1" applyAlignment="1">
      <alignment horizontal="right" vertical="center" wrapText="1" indent="1"/>
    </xf>
    <xf numFmtId="178" fontId="52" fillId="0" borderId="11" xfId="0" applyNumberFormat="1" applyFont="1" applyBorder="1" applyAlignment="1">
      <alignment horizontal="right" wrapText="1" indent="1"/>
    </xf>
    <xf numFmtId="178" fontId="15" fillId="0" borderId="12" xfId="0" applyNumberFormat="1" applyFont="1" applyBorder="1" applyAlignment="1">
      <alignment horizontal="right" wrapText="1"/>
    </xf>
    <xf numFmtId="178" fontId="15" fillId="0" borderId="9" xfId="0" applyNumberFormat="1" applyFont="1" applyBorder="1" applyAlignment="1">
      <alignment horizontal="right" wrapText="1"/>
    </xf>
    <xf numFmtId="178" fontId="52" fillId="0" borderId="10" xfId="0" applyNumberFormat="1" applyFont="1" applyBorder="1" applyAlignment="1">
      <alignment wrapText="1"/>
    </xf>
    <xf numFmtId="178" fontId="15" fillId="0" borderId="5" xfId="0" applyNumberFormat="1" applyFont="1" applyBorder="1" applyAlignment="1">
      <alignment horizontal="right" wrapText="1"/>
    </xf>
    <xf numFmtId="178" fontId="15" fillId="0" borderId="15" xfId="0" applyNumberFormat="1" applyFont="1" applyBorder="1" applyAlignment="1"/>
    <xf numFmtId="178" fontId="20" fillId="0" borderId="9" xfId="0" applyNumberFormat="1" applyFont="1" applyBorder="1" applyAlignment="1">
      <alignment horizontal="right" wrapText="1"/>
    </xf>
    <xf numFmtId="178" fontId="15" fillId="0" borderId="2" xfId="0" applyNumberFormat="1" applyFont="1" applyBorder="1" applyAlignment="1">
      <alignment horizontal="right" wrapText="1"/>
    </xf>
    <xf numFmtId="178" fontId="20" fillId="0" borderId="10" xfId="0" applyNumberFormat="1" applyFont="1" applyBorder="1" applyAlignment="1">
      <alignment horizontal="right" wrapText="1"/>
    </xf>
    <xf numFmtId="178" fontId="20" fillId="0" borderId="11" xfId="0" applyNumberFormat="1" applyFont="1" applyBorder="1" applyAlignment="1">
      <alignment horizontal="right" wrapText="1"/>
    </xf>
    <xf numFmtId="178" fontId="15" fillId="0" borderId="9" xfId="0" applyNumberFormat="1" applyFont="1" applyBorder="1" applyAlignment="1">
      <alignment horizontal="right"/>
    </xf>
    <xf numFmtId="178" fontId="15" fillId="0" borderId="12" xfId="0" applyNumberFormat="1" applyFont="1" applyBorder="1" applyAlignment="1"/>
    <xf numFmtId="178" fontId="20" fillId="0" borderId="12" xfId="0" applyNumberFormat="1" applyFont="1" applyBorder="1" applyAlignment="1">
      <alignment horizontal="right" wrapText="1"/>
    </xf>
    <xf numFmtId="178" fontId="15" fillId="0" borderId="1" xfId="0" applyNumberFormat="1" applyFont="1" applyBorder="1" applyAlignment="1"/>
    <xf numFmtId="178" fontId="20" fillId="0" borderId="1" xfId="0" applyNumberFormat="1" applyFont="1" applyBorder="1" applyAlignment="1">
      <alignment horizontal="right" wrapText="1"/>
    </xf>
    <xf numFmtId="178" fontId="15" fillId="0" borderId="11" xfId="0" applyNumberFormat="1" applyFont="1" applyBorder="1" applyAlignment="1">
      <alignment horizontal="right"/>
    </xf>
    <xf numFmtId="178" fontId="20" fillId="0" borderId="7" xfId="0" applyNumberFormat="1" applyFont="1" applyBorder="1" applyAlignment="1">
      <alignment horizontal="right" wrapText="1"/>
    </xf>
    <xf numFmtId="166" fontId="20" fillId="0" borderId="11" xfId="0" applyNumberFormat="1" applyFont="1" applyBorder="1" applyAlignment="1">
      <alignment horizontal="center" vertical="center" wrapText="1"/>
    </xf>
    <xf numFmtId="181" fontId="15" fillId="0" borderId="10" xfId="0" applyNumberFormat="1" applyFont="1" applyBorder="1" applyAlignment="1">
      <alignment horizontal="right" indent="1"/>
    </xf>
    <xf numFmtId="181" fontId="15" fillId="0" borderId="1" xfId="0" applyNumberFormat="1" applyFont="1" applyBorder="1" applyAlignment="1">
      <alignment horizontal="right" vertical="top" wrapText="1" indent="1"/>
    </xf>
    <xf numFmtId="181" fontId="15" fillId="0" borderId="10" xfId="0" applyNumberFormat="1" applyFont="1" applyBorder="1" applyAlignment="1">
      <alignment horizontal="right" vertical="top" wrapText="1" indent="1"/>
    </xf>
    <xf numFmtId="181" fontId="52" fillId="0" borderId="10" xfId="0" applyNumberFormat="1" applyFont="1" applyBorder="1" applyAlignment="1">
      <alignment horizontal="right" wrapText="1" indent="1"/>
    </xf>
    <xf numFmtId="181" fontId="52" fillId="0" borderId="10" xfId="0" applyNumberFormat="1" applyFont="1" applyBorder="1" applyAlignment="1">
      <alignment horizontal="right" vertical="top" wrapText="1" indent="1"/>
    </xf>
    <xf numFmtId="181" fontId="52" fillId="0" borderId="11" xfId="0" applyNumberFormat="1" applyFont="1" applyBorder="1" applyAlignment="1">
      <alignment horizontal="right" wrapText="1" indent="1"/>
    </xf>
    <xf numFmtId="181" fontId="52" fillId="0" borderId="11" xfId="0" applyNumberFormat="1" applyFont="1" applyBorder="1" applyAlignment="1">
      <alignment horizontal="right" vertical="top" wrapText="1" indent="1"/>
    </xf>
    <xf numFmtId="171" fontId="15" fillId="0" borderId="1" xfId="0" applyNumberFormat="1" applyFont="1" applyBorder="1" applyAlignment="1">
      <alignment horizontal="right" wrapText="1" indent="1"/>
    </xf>
    <xf numFmtId="171" fontId="15" fillId="0" borderId="10" xfId="0" applyNumberFormat="1" applyFont="1" applyBorder="1" applyAlignment="1">
      <alignment horizontal="right" wrapText="1" indent="1"/>
    </xf>
    <xf numFmtId="171" fontId="15" fillId="0" borderId="1" xfId="0" applyNumberFormat="1" applyFont="1" applyBorder="1" applyAlignment="1">
      <alignment horizontal="right" vertical="top" wrapText="1" indent="1"/>
    </xf>
    <xf numFmtId="171" fontId="15" fillId="0" borderId="10" xfId="0" applyNumberFormat="1" applyFont="1" applyBorder="1"/>
    <xf numFmtId="171" fontId="15" fillId="0" borderId="10" xfId="0" applyNumberFormat="1" applyFont="1" applyBorder="1" applyAlignment="1">
      <alignment horizontal="right" vertical="top" wrapText="1" indent="1"/>
    </xf>
    <xf numFmtId="171" fontId="15" fillId="0" borderId="10" xfId="0" applyNumberFormat="1" applyFont="1" applyBorder="1" applyAlignment="1">
      <alignment horizontal="right" wrapText="1"/>
    </xf>
    <xf numFmtId="171" fontId="15" fillId="0" borderId="10" xfId="0" applyNumberFormat="1" applyFont="1" applyBorder="1" applyAlignment="1"/>
    <xf numFmtId="171" fontId="52" fillId="0" borderId="10" xfId="0" applyNumberFormat="1" applyFont="1" applyBorder="1" applyAlignment="1">
      <alignment horizontal="right" wrapText="1" indent="1"/>
    </xf>
    <xf numFmtId="171" fontId="52" fillId="0" borderId="11" xfId="0" applyNumberFormat="1" applyFont="1" applyBorder="1" applyAlignment="1">
      <alignment horizontal="right" wrapText="1" indent="1"/>
    </xf>
    <xf numFmtId="171" fontId="15" fillId="0" borderId="10" xfId="0" applyNumberFormat="1" applyFont="1" applyFill="1" applyBorder="1" applyAlignment="1">
      <alignment horizontal="right" wrapText="1" indent="1"/>
    </xf>
    <xf numFmtId="175" fontId="15" fillId="0" borderId="12" xfId="0" applyNumberFormat="1" applyFont="1" applyBorder="1" applyAlignment="1">
      <alignment horizontal="right" indent="1"/>
    </xf>
    <xf numFmtId="175" fontId="15" fillId="0" borderId="14" xfId="0" applyNumberFormat="1" applyFont="1" applyBorder="1" applyAlignment="1">
      <alignment horizontal="right" indent="2"/>
    </xf>
    <xf numFmtId="175" fontId="15" fillId="0" borderId="14" xfId="0" applyNumberFormat="1" applyFont="1" applyBorder="1" applyAlignment="1">
      <alignment horizontal="right" indent="1"/>
    </xf>
    <xf numFmtId="175" fontId="15" fillId="0" borderId="1" xfId="0" applyNumberFormat="1" applyFont="1" applyBorder="1" applyAlignment="1">
      <alignment horizontal="right" indent="1"/>
    </xf>
    <xf numFmtId="175" fontId="15" fillId="0" borderId="0" xfId="0" applyNumberFormat="1" applyFont="1" applyBorder="1" applyAlignment="1">
      <alignment horizontal="right" indent="2"/>
    </xf>
    <xf numFmtId="175" fontId="15" fillId="0" borderId="0" xfId="0" applyNumberFormat="1" applyFont="1" applyBorder="1" applyAlignment="1">
      <alignment horizontal="right" indent="1"/>
    </xf>
    <xf numFmtId="175" fontId="15" fillId="0" borderId="0" xfId="0" applyNumberFormat="1" applyFont="1" applyBorder="1" applyAlignment="1">
      <alignment horizontal="right" wrapText="1" indent="2"/>
    </xf>
    <xf numFmtId="175" fontId="52" fillId="0" borderId="1" xfId="0" applyNumberFormat="1" applyFont="1" applyBorder="1" applyAlignment="1">
      <alignment horizontal="right" wrapText="1" indent="1"/>
    </xf>
    <xf numFmtId="175" fontId="15" fillId="0" borderId="0" xfId="0" applyNumberFormat="1" applyFont="1" applyBorder="1" applyAlignment="1">
      <alignment horizontal="right" indent="3"/>
    </xf>
    <xf numFmtId="175" fontId="52" fillId="0" borderId="7" xfId="0" applyNumberFormat="1" applyFont="1" applyBorder="1" applyAlignment="1">
      <alignment horizontal="right" wrapText="1" indent="1"/>
    </xf>
    <xf numFmtId="175" fontId="15" fillId="0" borderId="6" xfId="0" applyNumberFormat="1" applyFont="1" applyBorder="1" applyAlignment="1">
      <alignment horizontal="right" indent="3"/>
    </xf>
    <xf numFmtId="175" fontId="15" fillId="0" borderId="6" xfId="0" applyNumberFormat="1" applyFont="1" applyBorder="1" applyAlignment="1">
      <alignment horizontal="right" indent="2"/>
    </xf>
    <xf numFmtId="171" fontId="34" fillId="0" borderId="10" xfId="0" applyNumberFormat="1" applyFont="1" applyBorder="1" applyAlignment="1">
      <alignment horizontal="right" wrapText="1" indent="1"/>
    </xf>
    <xf numFmtId="171" fontId="34" fillId="0" borderId="11" xfId="0" applyNumberFormat="1" applyFont="1" applyBorder="1" applyAlignment="1">
      <alignment horizontal="right" wrapText="1" indent="1"/>
    </xf>
    <xf numFmtId="170" fontId="34" fillId="0" borderId="10" xfId="0" applyNumberFormat="1" applyFont="1" applyBorder="1" applyAlignment="1">
      <alignment horizontal="right" indent="1"/>
    </xf>
    <xf numFmtId="170" fontId="34" fillId="0" borderId="11" xfId="0" applyNumberFormat="1" applyFont="1" applyBorder="1" applyAlignment="1">
      <alignment horizontal="right" indent="1"/>
    </xf>
    <xf numFmtId="171" fontId="15" fillId="0" borderId="10" xfId="0" applyNumberFormat="1" applyFont="1" applyBorder="1" applyAlignment="1">
      <alignment horizontal="right" indent="1"/>
    </xf>
    <xf numFmtId="171" fontId="15" fillId="0" borderId="0" xfId="0" applyNumberFormat="1" applyFont="1" applyAlignment="1">
      <alignment horizontal="right" indent="1"/>
    </xf>
    <xf numFmtId="171" fontId="15" fillId="0" borderId="0" xfId="0" applyNumberFormat="1" applyFont="1" applyBorder="1" applyAlignment="1">
      <alignment horizontal="right" indent="1"/>
    </xf>
    <xf numFmtId="171" fontId="15" fillId="0" borderId="11" xfId="0" applyNumberFormat="1" applyFont="1" applyFill="1" applyBorder="1" applyAlignment="1">
      <alignment horizontal="right" indent="1"/>
    </xf>
    <xf numFmtId="171" fontId="15" fillId="0" borderId="11" xfId="0" applyNumberFormat="1" applyFont="1" applyFill="1" applyBorder="1" applyAlignment="1">
      <alignment horizontal="right" wrapText="1" indent="1"/>
    </xf>
    <xf numFmtId="171" fontId="16" fillId="0" borderId="1" xfId="0" applyNumberFormat="1" applyFont="1" applyBorder="1" applyAlignment="1">
      <alignment horizontal="right" wrapText="1" indent="1"/>
    </xf>
    <xf numFmtId="175" fontId="15" fillId="0" borderId="10" xfId="0" applyNumberFormat="1" applyFont="1" applyBorder="1" applyAlignment="1">
      <alignment horizontal="right" indent="1"/>
    </xf>
    <xf numFmtId="175" fontId="2" fillId="0" borderId="10" xfId="0" applyNumberFormat="1" applyFont="1" applyBorder="1" applyAlignment="1">
      <alignment horizontal="right" indent="1"/>
    </xf>
    <xf numFmtId="175" fontId="15" fillId="0" borderId="1" xfId="0" applyNumberFormat="1" applyFont="1" applyBorder="1" applyAlignment="1">
      <alignment horizontal="right" vertical="top" wrapText="1" indent="2"/>
    </xf>
    <xf numFmtId="175" fontId="15" fillId="0" borderId="10" xfId="0" applyNumberFormat="1" applyFont="1" applyBorder="1" applyAlignment="1">
      <alignment horizontal="right" vertical="top" wrapText="1" indent="2"/>
    </xf>
    <xf numFmtId="175" fontId="1" fillId="0" borderId="10" xfId="0" applyNumberFormat="1" applyFont="1" applyBorder="1" applyAlignment="1">
      <alignment horizontal="right" indent="1"/>
    </xf>
    <xf numFmtId="175" fontId="1" fillId="0" borderId="11" xfId="0" applyNumberFormat="1" applyFont="1" applyBorder="1" applyAlignment="1">
      <alignment horizontal="right" indent="1"/>
    </xf>
    <xf numFmtId="176" fontId="15" fillId="0" borderId="1" xfId="0" applyNumberFormat="1" applyFont="1" applyBorder="1" applyAlignment="1">
      <alignment horizontal="right" vertical="top" wrapText="1" indent="1"/>
    </xf>
    <xf numFmtId="175" fontId="15" fillId="0" borderId="10" xfId="0" applyNumberFormat="1" applyFont="1" applyBorder="1" applyAlignment="1">
      <alignment horizontal="right" wrapText="1" indent="2"/>
    </xf>
    <xf numFmtId="175" fontId="15" fillId="0" borderId="10" xfId="0" applyNumberFormat="1" applyFont="1" applyBorder="1" applyAlignment="1">
      <alignment horizontal="center" wrapText="1"/>
    </xf>
    <xf numFmtId="175" fontId="15" fillId="0" borderId="10" xfId="0" applyNumberFormat="1" applyFont="1" applyBorder="1" applyAlignment="1">
      <alignment horizontal="left" wrapText="1" indent="1"/>
    </xf>
    <xf numFmtId="175" fontId="15" fillId="0" borderId="11" xfId="0" applyNumberFormat="1" applyFont="1" applyBorder="1" applyAlignment="1">
      <alignment horizontal="right" wrapText="1" indent="2"/>
    </xf>
    <xf numFmtId="175" fontId="15" fillId="0" borderId="11" xfId="0" applyNumberFormat="1" applyFont="1" applyBorder="1" applyAlignment="1">
      <alignment horizontal="left" wrapText="1" indent="1"/>
    </xf>
    <xf numFmtId="173" fontId="15" fillId="0" borderId="2" xfId="0" applyNumberFormat="1" applyFont="1" applyBorder="1" applyAlignment="1">
      <alignment horizontal="right" wrapText="1" indent="1"/>
    </xf>
    <xf numFmtId="173" fontId="15" fillId="0" borderId="10" xfId="0" applyNumberFormat="1" applyFont="1" applyBorder="1" applyAlignment="1">
      <alignment horizontal="right" indent="1"/>
    </xf>
    <xf numFmtId="173" fontId="15" fillId="0" borderId="11" xfId="0" applyNumberFormat="1" applyFont="1" applyBorder="1" applyAlignment="1">
      <alignment horizontal="right" indent="1"/>
    </xf>
    <xf numFmtId="170" fontId="52" fillId="0" borderId="1" xfId="0" applyNumberFormat="1" applyFont="1" applyBorder="1" applyAlignment="1">
      <alignment horizontal="right" wrapText="1" indent="1"/>
    </xf>
    <xf numFmtId="170" fontId="15" fillId="0" borderId="0" xfId="0" applyNumberFormat="1" applyFont="1" applyBorder="1" applyAlignment="1">
      <alignment horizontal="right" indent="1"/>
    </xf>
    <xf numFmtId="176" fontId="52" fillId="0" borderId="1" xfId="0" applyNumberFormat="1" applyFont="1" applyBorder="1" applyAlignment="1">
      <alignment horizontal="right" wrapText="1" indent="1"/>
    </xf>
    <xf numFmtId="174" fontId="52" fillId="0" borderId="1" xfId="0" applyNumberFormat="1" applyFont="1" applyBorder="1" applyAlignment="1">
      <alignment horizontal="right" wrapText="1" indent="1"/>
    </xf>
    <xf numFmtId="176" fontId="15" fillId="0" borderId="7" xfId="0" applyNumberFormat="1" applyFont="1" applyBorder="1" applyAlignment="1">
      <alignment horizontal="right" wrapText="1" indent="1"/>
    </xf>
    <xf numFmtId="49" fontId="15" fillId="0" borderId="10" xfId="0" applyNumberFormat="1" applyFont="1" applyBorder="1" applyAlignment="1">
      <alignment horizontal="left" wrapText="1" indent="1"/>
    </xf>
    <xf numFmtId="0" fontId="15" fillId="0" borderId="10" xfId="0" applyFont="1" applyBorder="1" applyAlignment="1">
      <alignment horizontal="left" wrapText="1" indent="1"/>
    </xf>
    <xf numFmtId="0" fontId="15" fillId="0" borderId="1" xfId="0" applyFont="1" applyBorder="1" applyAlignment="1">
      <alignment horizontal="left" wrapText="1" indent="1"/>
    </xf>
    <xf numFmtId="17" fontId="15" fillId="0" borderId="1" xfId="0" applyNumberFormat="1" applyFont="1" applyBorder="1" applyAlignment="1">
      <alignment horizontal="left" wrapText="1" indent="1"/>
    </xf>
    <xf numFmtId="17" fontId="15" fillId="0" borderId="10" xfId="0" applyNumberFormat="1" applyFont="1" applyBorder="1" applyAlignment="1">
      <alignment horizontal="left" wrapText="1" indent="1"/>
    </xf>
    <xf numFmtId="186" fontId="15" fillId="0" borderId="10" xfId="0" applyNumberFormat="1" applyFont="1" applyBorder="1" applyAlignment="1">
      <alignment horizontal="left" wrapText="1" indent="1"/>
    </xf>
    <xf numFmtId="49" fontId="15" fillId="0" borderId="11" xfId="0" applyNumberFormat="1" applyFont="1" applyBorder="1" applyAlignment="1">
      <alignment horizontal="left" wrapText="1" indent="1"/>
    </xf>
    <xf numFmtId="0" fontId="15" fillId="0" borderId="2" xfId="0" applyFont="1" applyBorder="1" applyAlignment="1">
      <alignment horizontal="left" wrapText="1" indent="1"/>
    </xf>
    <xf numFmtId="0" fontId="15" fillId="0" borderId="2" xfId="0" quotePrefix="1" applyFont="1" applyBorder="1" applyAlignment="1">
      <alignment horizontal="left" wrapText="1" indent="1"/>
    </xf>
    <xf numFmtId="0" fontId="15" fillId="0" borderId="9" xfId="0" applyFont="1" applyBorder="1" applyAlignment="1">
      <alignment horizontal="left" wrapText="1" indent="1"/>
    </xf>
    <xf numFmtId="173" fontId="15" fillId="0" borderId="1" xfId="0" applyNumberFormat="1" applyFont="1" applyBorder="1" applyAlignment="1">
      <alignment horizontal="right" indent="1"/>
    </xf>
    <xf numFmtId="0" fontId="15" fillId="0" borderId="11" xfId="0" applyFont="1" applyBorder="1" applyAlignment="1">
      <alignment horizontal="left" vertical="top" wrapText="1" indent="1"/>
    </xf>
    <xf numFmtId="169" fontId="52" fillId="0" borderId="1" xfId="0" applyNumberFormat="1" applyFont="1" applyBorder="1" applyAlignment="1">
      <alignment horizontal="right" wrapText="1" indent="1"/>
    </xf>
    <xf numFmtId="169" fontId="52" fillId="0" borderId="7" xfId="0" applyNumberFormat="1" applyFont="1" applyBorder="1" applyAlignment="1">
      <alignment horizontal="right" wrapText="1" indent="1"/>
    </xf>
    <xf numFmtId="176" fontId="52" fillId="0" borderId="7" xfId="0" applyNumberFormat="1" applyFont="1" applyBorder="1" applyAlignment="1">
      <alignment horizontal="right" wrapText="1" indent="1"/>
    </xf>
    <xf numFmtId="0" fontId="17" fillId="0" borderId="1" xfId="0" applyFont="1" applyBorder="1" applyAlignment="1">
      <alignment horizontal="left"/>
    </xf>
    <xf numFmtId="0" fontId="52" fillId="0" borderId="11" xfId="0" applyFont="1" applyBorder="1" applyAlignment="1">
      <alignment horizontal="left" wrapText="1" indent="1"/>
    </xf>
    <xf numFmtId="169" fontId="15" fillId="0" borderId="2" xfId="0" applyNumberFormat="1" applyFont="1" applyBorder="1" applyAlignment="1">
      <alignment horizontal="right" wrapText="1" indent="1"/>
    </xf>
    <xf numFmtId="169" fontId="17" fillId="0" borderId="1" xfId="0" applyNumberFormat="1" applyFont="1" applyBorder="1"/>
    <xf numFmtId="169" fontId="52" fillId="0" borderId="11" xfId="0" applyNumberFormat="1" applyFont="1" applyBorder="1" applyAlignment="1">
      <alignment horizontal="right" wrapText="1" indent="1"/>
    </xf>
    <xf numFmtId="175" fontId="17" fillId="0" borderId="1" xfId="0" applyNumberFormat="1" applyFont="1" applyBorder="1"/>
    <xf numFmtId="175" fontId="52" fillId="0" borderId="11" xfId="0" applyNumberFormat="1" applyFont="1" applyBorder="1" applyAlignment="1">
      <alignment horizontal="right" wrapText="1" indent="1"/>
    </xf>
    <xf numFmtId="176" fontId="52" fillId="0" borderId="10" xfId="0" applyNumberFormat="1" applyFont="1" applyBorder="1" applyAlignment="1">
      <alignment horizontal="right" wrapText="1" indent="1"/>
    </xf>
    <xf numFmtId="176" fontId="52" fillId="0" borderId="11" xfId="0" applyNumberFormat="1" applyFont="1" applyBorder="1" applyAlignment="1">
      <alignment horizontal="right" wrapText="1" indent="1"/>
    </xf>
    <xf numFmtId="0" fontId="15" fillId="0" borderId="10" xfId="0" quotePrefix="1" applyFont="1" applyBorder="1" applyAlignment="1">
      <alignment horizontal="left" wrapText="1" indent="1"/>
    </xf>
    <xf numFmtId="49" fontId="15" fillId="0" borderId="1" xfId="0" applyNumberFormat="1" applyFont="1" applyBorder="1" applyAlignment="1">
      <alignment horizontal="left" wrapText="1" indent="1"/>
    </xf>
    <xf numFmtId="49" fontId="15" fillId="0" borderId="1" xfId="0" applyNumberFormat="1" applyFont="1" applyFill="1" applyBorder="1" applyAlignment="1">
      <alignment horizontal="left" wrapText="1" indent="1"/>
    </xf>
    <xf numFmtId="49" fontId="15" fillId="0" borderId="7" xfId="0" applyNumberFormat="1" applyFont="1" applyFill="1" applyBorder="1" applyAlignment="1">
      <alignment horizontal="left" wrapText="1" indent="1"/>
    </xf>
    <xf numFmtId="176" fontId="15" fillId="0" borderId="11" xfId="0" applyNumberFormat="1" applyFont="1" applyFill="1" applyBorder="1" applyAlignment="1">
      <alignment horizontal="right" wrapText="1" indent="1"/>
    </xf>
    <xf numFmtId="0" fontId="15" fillId="0" borderId="1" xfId="0" quotePrefix="1" applyFont="1" applyBorder="1" applyAlignment="1">
      <alignment horizontal="left" wrapText="1" indent="1"/>
    </xf>
    <xf numFmtId="17" fontId="15" fillId="0" borderId="10" xfId="0" quotePrefix="1" applyNumberFormat="1" applyFont="1" applyBorder="1" applyAlignment="1">
      <alignment horizontal="left" wrapText="1" indent="1"/>
    </xf>
    <xf numFmtId="186" fontId="15" fillId="0" borderId="1" xfId="0" applyNumberFormat="1" applyFont="1" applyFill="1" applyBorder="1" applyAlignment="1">
      <alignment horizontal="left" wrapText="1" indent="1"/>
    </xf>
    <xf numFmtId="186" fontId="15" fillId="0" borderId="7" xfId="0" applyNumberFormat="1" applyFont="1" applyFill="1" applyBorder="1" applyAlignment="1">
      <alignment horizontal="left" wrapText="1" indent="1"/>
    </xf>
    <xf numFmtId="0" fontId="15" fillId="0" borderId="11" xfId="0" applyFont="1" applyBorder="1" applyAlignment="1">
      <alignment horizontal="left" wrapText="1" indent="1"/>
    </xf>
    <xf numFmtId="186" fontId="15" fillId="0" borderId="10" xfId="0" applyNumberFormat="1" applyFont="1" applyBorder="1" applyAlignment="1">
      <alignment horizontal="left" indent="1"/>
    </xf>
    <xf numFmtId="49" fontId="15" fillId="0" borderId="10" xfId="0" applyNumberFormat="1" applyFont="1" applyBorder="1" applyAlignment="1">
      <alignment horizontal="left" indent="1"/>
    </xf>
    <xf numFmtId="49" fontId="15" fillId="0" borderId="11" xfId="0" applyNumberFormat="1" applyFont="1" applyBorder="1" applyAlignment="1">
      <alignment horizontal="left" indent="1"/>
    </xf>
    <xf numFmtId="13" fontId="15" fillId="0" borderId="1" xfId="0" quotePrefix="1" applyNumberFormat="1" applyFont="1" applyBorder="1" applyAlignment="1">
      <alignment horizontal="left" wrapText="1" indent="1"/>
    </xf>
    <xf numFmtId="171" fontId="13" fillId="0" borderId="10" xfId="0" applyNumberFormat="1" applyFont="1" applyBorder="1" applyAlignment="1">
      <alignment horizontal="right" wrapText="1" indent="1"/>
    </xf>
    <xf numFmtId="171" fontId="20" fillId="0" borderId="10" xfId="0" applyNumberFormat="1" applyFont="1" applyBorder="1" applyAlignment="1">
      <alignment horizontal="right" indent="1"/>
    </xf>
    <xf numFmtId="171" fontId="47" fillId="0" borderId="10" xfId="0" applyNumberFormat="1" applyFont="1" applyBorder="1" applyAlignment="1">
      <alignment horizontal="right" indent="1"/>
    </xf>
    <xf numFmtId="171" fontId="20" fillId="0" borderId="11" xfId="0" applyNumberFormat="1" applyFont="1" applyBorder="1" applyAlignment="1">
      <alignment horizontal="right" indent="1"/>
    </xf>
    <xf numFmtId="171" fontId="13" fillId="0" borderId="1" xfId="0" applyNumberFormat="1" applyFont="1" applyBorder="1" applyAlignment="1">
      <alignment horizontal="right" wrapText="1" indent="1"/>
    </xf>
    <xf numFmtId="171" fontId="15" fillId="0" borderId="7" xfId="0" applyNumberFormat="1" applyFont="1" applyBorder="1" applyAlignment="1">
      <alignment horizontal="right" wrapText="1" indent="1"/>
    </xf>
    <xf numFmtId="170" fontId="20" fillId="0" borderId="9" xfId="0" applyNumberFormat="1" applyFont="1" applyBorder="1" applyAlignment="1">
      <alignment horizontal="right" indent="2"/>
    </xf>
    <xf numFmtId="170" fontId="20" fillId="0" borderId="10" xfId="0" applyNumberFormat="1" applyFont="1" applyBorder="1" applyAlignment="1">
      <alignment horizontal="right" indent="2"/>
    </xf>
    <xf numFmtId="170" fontId="20" fillId="0" borderId="11" xfId="0" applyNumberFormat="1" applyFont="1" applyBorder="1" applyAlignment="1">
      <alignment horizontal="right" indent="2"/>
    </xf>
    <xf numFmtId="170" fontId="20" fillId="0" borderId="15" xfId="0" applyNumberFormat="1" applyFont="1" applyBorder="1" applyAlignment="1">
      <alignment horizontal="right" vertical="justify" indent="2"/>
    </xf>
    <xf numFmtId="49" fontId="20" fillId="0" borderId="15" xfId="0" applyNumberFormat="1" applyFont="1" applyBorder="1" applyAlignment="1">
      <alignment horizontal="center"/>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Border="1" applyAlignment="1">
      <alignment horizontal="left" vertical="center"/>
    </xf>
    <xf numFmtId="0" fontId="34" fillId="0" borderId="0" xfId="0" applyFont="1" applyFill="1"/>
    <xf numFmtId="0" fontId="15" fillId="0" borderId="2" xfId="0" applyFont="1" applyBorder="1" applyAlignment="1">
      <alignment horizontal="center"/>
    </xf>
    <xf numFmtId="0" fontId="15" fillId="0" borderId="2" xfId="0" applyFont="1" applyBorder="1" applyAlignment="1">
      <alignment horizontal="left" wrapText="1"/>
    </xf>
    <xf numFmtId="0" fontId="15" fillId="0" borderId="0" xfId="0" applyFont="1" applyAlignment="1"/>
    <xf numFmtId="0" fontId="36" fillId="0" borderId="0" xfId="0" applyFont="1" applyAlignment="1">
      <alignment horizontal="left"/>
    </xf>
    <xf numFmtId="166" fontId="15" fillId="0" borderId="8" xfId="0" applyNumberFormat="1" applyFont="1" applyBorder="1" applyAlignment="1">
      <alignment horizontal="right" wrapText="1" indent="1"/>
    </xf>
    <xf numFmtId="166" fontId="15" fillId="0" borderId="9" xfId="0" applyNumberFormat="1" applyFont="1" applyBorder="1" applyAlignment="1">
      <alignment horizontal="right" wrapText="1" indent="1"/>
    </xf>
    <xf numFmtId="166" fontId="15" fillId="0" borderId="12" xfId="0" applyNumberFormat="1" applyFont="1" applyBorder="1" applyAlignment="1">
      <alignment horizontal="right" wrapText="1" indent="1"/>
    </xf>
    <xf numFmtId="166" fontId="15" fillId="0" borderId="10" xfId="0" applyNumberFormat="1" applyFont="1" applyBorder="1" applyAlignment="1">
      <alignment horizontal="right" indent="1"/>
    </xf>
    <xf numFmtId="166" fontId="15" fillId="0" borderId="1" xfId="0" applyNumberFormat="1" applyFont="1" applyFill="1" applyBorder="1" applyAlignment="1">
      <alignment horizontal="right" wrapText="1" indent="1"/>
    </xf>
    <xf numFmtId="166" fontId="15" fillId="0" borderId="0" xfId="0" applyNumberFormat="1" applyFont="1" applyBorder="1" applyAlignment="1">
      <alignment horizontal="right" wrapText="1" indent="1"/>
    </xf>
    <xf numFmtId="166" fontId="15" fillId="0" borderId="10" xfId="0" applyNumberFormat="1" applyFont="1" applyFill="1" applyBorder="1" applyAlignment="1">
      <alignment horizontal="right" wrapText="1" indent="1"/>
    </xf>
    <xf numFmtId="166" fontId="15" fillId="0" borderId="9" xfId="0" applyNumberFormat="1" applyFont="1" applyBorder="1" applyAlignment="1">
      <alignment horizontal="right" indent="1"/>
    </xf>
    <xf numFmtId="166" fontId="15" fillId="0" borderId="10" xfId="0" applyNumberFormat="1" applyFont="1" applyBorder="1" applyAlignment="1">
      <alignment horizontal="right" vertical="top" wrapText="1" indent="1"/>
    </xf>
    <xf numFmtId="166" fontId="15" fillId="0" borderId="11" xfId="0" applyNumberFormat="1" applyFont="1" applyBorder="1" applyAlignment="1">
      <alignment horizontal="right" indent="1"/>
    </xf>
    <xf numFmtId="166" fontId="15" fillId="0" borderId="11" xfId="0" applyNumberFormat="1" applyFont="1" applyBorder="1" applyAlignment="1">
      <alignment horizontal="right" vertical="top" wrapText="1" indent="1"/>
    </xf>
    <xf numFmtId="173" fontId="15" fillId="0" borderId="9" xfId="0" applyNumberFormat="1" applyFont="1" applyBorder="1" applyAlignment="1">
      <alignment horizontal="right" wrapText="1" indent="1"/>
    </xf>
    <xf numFmtId="173" fontId="15" fillId="0" borderId="0" xfId="0" applyNumberFormat="1" applyFont="1" applyBorder="1" applyAlignment="1">
      <alignment horizontal="right" wrapText="1" indent="1"/>
    </xf>
    <xf numFmtId="0" fontId="15" fillId="0" borderId="10" xfId="0" applyFont="1" applyBorder="1" applyAlignment="1">
      <alignment horizontal="left" vertical="top" wrapText="1" indent="1"/>
    </xf>
    <xf numFmtId="174" fontId="52" fillId="0" borderId="10" xfId="0" applyNumberFormat="1" applyFont="1" applyBorder="1" applyAlignment="1">
      <alignment horizontal="right" wrapText="1" indent="1"/>
    </xf>
    <xf numFmtId="174" fontId="52" fillId="0" borderId="11" xfId="0" applyNumberFormat="1" applyFont="1" applyBorder="1" applyAlignment="1">
      <alignment horizontal="right" wrapText="1" indent="1"/>
    </xf>
    <xf numFmtId="167" fontId="20" fillId="0" borderId="10" xfId="0" applyNumberFormat="1" applyFont="1" applyBorder="1" applyAlignment="1">
      <alignment horizontal="right" wrapText="1" indent="1"/>
    </xf>
    <xf numFmtId="166" fontId="20" fillId="0" borderId="10" xfId="0" applyNumberFormat="1" applyFont="1" applyBorder="1" applyAlignment="1">
      <alignment horizontal="right" wrapText="1" indent="1"/>
    </xf>
    <xf numFmtId="167" fontId="52" fillId="0" borderId="10" xfId="0" applyNumberFormat="1" applyFont="1" applyBorder="1" applyAlignment="1">
      <alignment horizontal="right" vertical="top" wrapText="1" indent="2"/>
    </xf>
    <xf numFmtId="166" fontId="52" fillId="0" borderId="10" xfId="0" applyNumberFormat="1" applyFont="1" applyBorder="1" applyAlignment="1">
      <alignment horizontal="right" vertical="top" wrapText="1" indent="2"/>
    </xf>
    <xf numFmtId="167" fontId="20" fillId="0" borderId="11" xfId="0" applyNumberFormat="1" applyFont="1" applyBorder="1" applyAlignment="1">
      <alignment horizontal="right" wrapText="1" indent="1"/>
    </xf>
    <xf numFmtId="166" fontId="20" fillId="0" borderId="11" xfId="0" applyNumberFormat="1" applyFont="1" applyBorder="1" applyAlignment="1">
      <alignment horizontal="right" wrapText="1" indent="1"/>
    </xf>
    <xf numFmtId="0" fontId="20" fillId="0" borderId="2" xfId="0" applyFont="1" applyBorder="1" applyAlignment="1">
      <alignment horizontal="center"/>
    </xf>
    <xf numFmtId="167" fontId="52" fillId="0" borderId="10" xfId="0" applyNumberFormat="1" applyFont="1" applyBorder="1" applyAlignment="1">
      <alignment horizontal="right" wrapText="1" indent="2"/>
    </xf>
    <xf numFmtId="167" fontId="52" fillId="0" borderId="10" xfId="0" applyNumberFormat="1" applyFont="1" applyBorder="1" applyAlignment="1">
      <alignment horizontal="right" wrapText="1" indent="1"/>
    </xf>
    <xf numFmtId="167" fontId="52" fillId="0" borderId="11" xfId="0" applyNumberFormat="1" applyFont="1" applyBorder="1" applyAlignment="1">
      <alignment horizontal="right" wrapText="1" indent="1"/>
    </xf>
    <xf numFmtId="176" fontId="15" fillId="0" borderId="0" xfId="0" applyNumberFormat="1" applyFont="1" applyBorder="1" applyAlignment="1">
      <alignment horizontal="right" wrapText="1" indent="1"/>
    </xf>
    <xf numFmtId="176" fontId="15" fillId="0" borderId="10" xfId="0" applyNumberFormat="1" applyFont="1" applyBorder="1" applyAlignment="1">
      <alignment horizontal="right" wrapText="1"/>
    </xf>
    <xf numFmtId="166" fontId="15" fillId="0" borderId="7" xfId="0" applyNumberFormat="1" applyFont="1" applyBorder="1" applyAlignment="1">
      <alignment horizontal="center" wrapText="1"/>
    </xf>
    <xf numFmtId="167" fontId="15" fillId="0" borderId="7" xfId="0" applyNumberFormat="1" applyFont="1" applyBorder="1" applyAlignment="1">
      <alignment horizontal="center" wrapText="1"/>
    </xf>
    <xf numFmtId="49" fontId="15" fillId="0" borderId="2" xfId="0" applyNumberFormat="1" applyFont="1" applyBorder="1" applyAlignment="1">
      <alignment horizontal="left" wrapText="1"/>
    </xf>
    <xf numFmtId="49" fontId="15" fillId="0" borderId="3" xfId="0" applyNumberFormat="1" applyFont="1" applyBorder="1" applyAlignment="1">
      <alignment horizontal="left" wrapText="1"/>
    </xf>
    <xf numFmtId="49" fontId="15" fillId="0" borderId="2" xfId="0" applyNumberFormat="1" applyFont="1" applyBorder="1" applyAlignment="1">
      <alignment horizontal="left" wrapText="1"/>
    </xf>
    <xf numFmtId="49" fontId="15" fillId="0" borderId="3" xfId="0" applyNumberFormat="1" applyFont="1" applyBorder="1" applyAlignment="1">
      <alignment horizontal="left" wrapText="1"/>
    </xf>
    <xf numFmtId="0" fontId="15" fillId="0" borderId="5" xfId="0" applyFont="1" applyBorder="1" applyAlignment="1">
      <alignment horizontal="center" vertical="top" wrapText="1"/>
    </xf>
    <xf numFmtId="166" fontId="17" fillId="0" borderId="0" xfId="0" applyNumberFormat="1" applyFont="1" applyBorder="1"/>
    <xf numFmtId="166" fontId="17" fillId="0" borderId="2" xfId="0" applyNumberFormat="1" applyFont="1" applyBorder="1"/>
    <xf numFmtId="179" fontId="52" fillId="0" borderId="10" xfId="0" applyNumberFormat="1" applyFont="1" applyBorder="1" applyAlignment="1">
      <alignment horizontal="right" wrapText="1" indent="1"/>
    </xf>
    <xf numFmtId="166" fontId="15" fillId="0" borderId="0" xfId="0" applyNumberFormat="1" applyFont="1" applyBorder="1"/>
    <xf numFmtId="175" fontId="15" fillId="0" borderId="2" xfId="0" applyNumberFormat="1" applyFont="1" applyBorder="1" applyAlignment="1">
      <alignment horizontal="right" indent="3"/>
    </xf>
    <xf numFmtId="175" fontId="15" fillId="0" borderId="3" xfId="0" applyNumberFormat="1" applyFont="1" applyBorder="1" applyAlignment="1">
      <alignment horizontal="right" indent="3"/>
    </xf>
    <xf numFmtId="175" fontId="15" fillId="0" borderId="3" xfId="0" applyNumberFormat="1" applyFont="1" applyBorder="1" applyAlignment="1">
      <alignment horizontal="right" indent="2"/>
    </xf>
    <xf numFmtId="175" fontId="15" fillId="0" borderId="2" xfId="0" applyNumberFormat="1" applyFont="1" applyBorder="1" applyAlignment="1">
      <alignment horizontal="right" indent="2"/>
    </xf>
    <xf numFmtId="178" fontId="25" fillId="0" borderId="14" xfId="0" applyNumberFormat="1" applyFont="1" applyBorder="1"/>
    <xf numFmtId="0" fontId="17" fillId="0" borderId="2" xfId="0" applyFont="1" applyBorder="1" applyAlignment="1">
      <alignment horizontal="center"/>
    </xf>
    <xf numFmtId="0" fontId="17" fillId="0" borderId="0" xfId="0" applyFont="1" applyAlignment="1"/>
    <xf numFmtId="2" fontId="15" fillId="0" borderId="10" xfId="0" applyNumberFormat="1" applyFont="1" applyBorder="1" applyAlignment="1">
      <alignment horizontal="right" wrapText="1" indent="1"/>
    </xf>
    <xf numFmtId="2" fontId="15" fillId="0" borderId="2" xfId="0" applyNumberFormat="1" applyFont="1" applyBorder="1" applyAlignment="1">
      <alignment horizontal="right" wrapText="1" indent="1"/>
    </xf>
    <xf numFmtId="2" fontId="15" fillId="0" borderId="2" xfId="0" applyNumberFormat="1" applyFont="1" applyBorder="1" applyAlignment="1">
      <alignment horizontal="right" indent="1"/>
    </xf>
    <xf numFmtId="2" fontId="15" fillId="0" borderId="10" xfId="0" applyNumberFormat="1" applyFont="1" applyBorder="1" applyAlignment="1">
      <alignment horizontal="right" indent="1"/>
    </xf>
    <xf numFmtId="2" fontId="15" fillId="0" borderId="1" xfId="0" applyNumberFormat="1" applyFont="1" applyBorder="1" applyAlignment="1">
      <alignment horizontal="right" wrapText="1" indent="1"/>
    </xf>
    <xf numFmtId="2" fontId="15" fillId="0" borderId="10" xfId="0" applyNumberFormat="1" applyFont="1" applyBorder="1" applyAlignment="1">
      <alignment horizontal="right"/>
    </xf>
    <xf numFmtId="0" fontId="15" fillId="0" borderId="0" xfId="0" applyFont="1" applyAlignment="1"/>
    <xf numFmtId="0" fontId="17" fillId="0" borderId="0" xfId="0" applyFont="1" applyAlignment="1"/>
    <xf numFmtId="49" fontId="15" fillId="0" borderId="2" xfId="0" applyNumberFormat="1" applyFont="1" applyBorder="1" applyAlignment="1">
      <alignment horizontal="left" wrapText="1"/>
    </xf>
    <xf numFmtId="49" fontId="15" fillId="2" borderId="10" xfId="0" applyNumberFormat="1" applyFont="1" applyFill="1" applyBorder="1" applyAlignment="1">
      <alignment wrapText="1"/>
    </xf>
    <xf numFmtId="0" fontId="17" fillId="0" borderId="0" xfId="0" applyFont="1" applyFill="1" applyBorder="1"/>
    <xf numFmtId="2" fontId="15" fillId="0" borderId="0" xfId="0" applyNumberFormat="1" applyFont="1" applyBorder="1" applyAlignment="1">
      <alignment horizontal="right" wrapText="1" indent="1"/>
    </xf>
    <xf numFmtId="2" fontId="15" fillId="0" borderId="11" xfId="0" applyNumberFormat="1" applyFont="1" applyBorder="1" applyAlignment="1">
      <alignment horizontal="right" wrapText="1" indent="1"/>
    </xf>
    <xf numFmtId="0" fontId="15" fillId="0" borderId="11" xfId="0" applyFont="1" applyBorder="1"/>
    <xf numFmtId="0" fontId="41" fillId="0" borderId="0" xfId="0" applyFont="1" applyAlignment="1"/>
    <xf numFmtId="49" fontId="15" fillId="0" borderId="2" xfId="0" applyNumberFormat="1" applyFont="1" applyBorder="1" applyAlignment="1">
      <alignment horizontal="left" wrapText="1"/>
    </xf>
    <xf numFmtId="49" fontId="15" fillId="0" borderId="3" xfId="0" applyNumberFormat="1" applyFont="1" applyBorder="1" applyAlignment="1">
      <alignment horizontal="left" wrapText="1"/>
    </xf>
    <xf numFmtId="172" fontId="52" fillId="0" borderId="14" xfId="0" applyNumberFormat="1" applyFont="1" applyBorder="1" applyAlignment="1">
      <alignment horizontal="right" wrapText="1"/>
    </xf>
    <xf numFmtId="172" fontId="52" fillId="0" borderId="14" xfId="0" applyNumberFormat="1" applyFont="1" applyBorder="1" applyAlignment="1">
      <alignment wrapText="1"/>
    </xf>
    <xf numFmtId="172" fontId="15" fillId="0" borderId="14" xfId="0" applyNumberFormat="1" applyFont="1" applyBorder="1" applyAlignment="1">
      <alignment horizontal="right" wrapText="1"/>
    </xf>
    <xf numFmtId="49" fontId="15" fillId="0" borderId="14" xfId="0" applyNumberFormat="1" applyFont="1" applyBorder="1" applyAlignment="1">
      <alignment horizontal="left" wrapText="1"/>
    </xf>
    <xf numFmtId="184" fontId="52" fillId="0" borderId="11" xfId="0" applyNumberFormat="1" applyFont="1" applyBorder="1" applyAlignment="1">
      <alignment horizontal="right" wrapText="1" indent="1"/>
    </xf>
    <xf numFmtId="0" fontId="15" fillId="0" borderId="0" xfId="0" applyFont="1" applyBorder="1" applyAlignment="1">
      <alignment horizontal="center"/>
    </xf>
    <xf numFmtId="49" fontId="15" fillId="0" borderId="2" xfId="0" applyNumberFormat="1" applyFont="1" applyBorder="1" applyAlignment="1">
      <alignment horizontal="left" wrapText="1"/>
    </xf>
    <xf numFmtId="0" fontId="17" fillId="0" borderId="0" xfId="0" applyFont="1" applyAlignment="1"/>
    <xf numFmtId="49" fontId="15" fillId="0" borderId="3" xfId="0" applyNumberFormat="1" applyFont="1" applyBorder="1" applyAlignment="1">
      <alignment horizontal="left" wrapText="1"/>
    </xf>
    <xf numFmtId="172" fontId="15" fillId="0" borderId="2" xfId="0" applyNumberFormat="1" applyFont="1" applyBorder="1" applyAlignment="1">
      <alignment horizontal="right" indent="5"/>
    </xf>
    <xf numFmtId="172" fontId="52" fillId="0" borderId="1" xfId="0" applyNumberFormat="1" applyFont="1" applyBorder="1" applyAlignment="1">
      <alignment horizontal="right" wrapText="1" indent="2"/>
    </xf>
    <xf numFmtId="169" fontId="34" fillId="0" borderId="1" xfId="0" applyNumberFormat="1" applyFont="1" applyBorder="1" applyAlignment="1">
      <alignment horizontal="right" indent="1"/>
    </xf>
    <xf numFmtId="171" fontId="15" fillId="0" borderId="11" xfId="0" applyNumberFormat="1" applyFont="1" applyBorder="1" applyAlignment="1">
      <alignment horizontal="right" wrapText="1" indent="1"/>
    </xf>
    <xf numFmtId="0" fontId="34" fillId="0" borderId="0" xfId="0" applyFont="1" applyAlignment="1"/>
    <xf numFmtId="170" fontId="15" fillId="0" borderId="1" xfId="0" applyNumberFormat="1" applyFont="1" applyBorder="1" applyAlignment="1">
      <alignment horizontal="right" vertical="top" wrapText="1" indent="2"/>
    </xf>
    <xf numFmtId="49" fontId="15" fillId="0" borderId="0" xfId="0" applyNumberFormat="1" applyFont="1" applyBorder="1" applyAlignment="1">
      <alignment wrapText="1"/>
    </xf>
    <xf numFmtId="170" fontId="15" fillId="0" borderId="11" xfId="0" applyNumberFormat="1" applyFont="1" applyBorder="1" applyAlignment="1">
      <alignment horizontal="centerContinuous" vertical="top"/>
    </xf>
    <xf numFmtId="170" fontId="15" fillId="0" borderId="11" xfId="0" applyNumberFormat="1" applyFont="1" applyBorder="1" applyAlignment="1">
      <alignment horizontal="center" vertical="top"/>
    </xf>
    <xf numFmtId="0" fontId="15" fillId="0" borderId="1" xfId="0" applyFont="1" applyBorder="1"/>
    <xf numFmtId="49" fontId="15" fillId="0" borderId="11" xfId="0" applyNumberFormat="1" applyFont="1" applyBorder="1" applyAlignment="1">
      <alignment vertical="top" wrapText="1"/>
    </xf>
    <xf numFmtId="0" fontId="15" fillId="0" borderId="0" xfId="0" applyFont="1" applyAlignment="1"/>
    <xf numFmtId="178" fontId="17" fillId="0" borderId="0" xfId="0" applyNumberFormat="1" applyFont="1" applyBorder="1"/>
    <xf numFmtId="169" fontId="52" fillId="0" borderId="10" xfId="0" applyNumberFormat="1" applyFont="1" applyBorder="1" applyAlignment="1">
      <alignment horizontal="right" wrapText="1" indent="1"/>
    </xf>
    <xf numFmtId="0" fontId="15" fillId="0" borderId="0" xfId="0" applyFont="1" applyAlignment="1"/>
    <xf numFmtId="0" fontId="15" fillId="0" borderId="0" xfId="0" applyFont="1" applyAlignment="1"/>
    <xf numFmtId="0" fontId="34" fillId="0" borderId="0" xfId="0" applyFont="1" applyAlignment="1"/>
    <xf numFmtId="170" fontId="15" fillId="0" borderId="2" xfId="0" applyNumberFormat="1" applyFont="1" applyBorder="1" applyAlignment="1">
      <alignment horizontal="center" vertical="top" wrapText="1"/>
    </xf>
    <xf numFmtId="174" fontId="15" fillId="0" borderId="2" xfId="0" applyNumberFormat="1" applyFont="1" applyBorder="1" applyAlignment="1">
      <alignment horizontal="right" wrapText="1" indent="4"/>
    </xf>
    <xf numFmtId="174" fontId="15" fillId="0" borderId="1" xfId="0" applyNumberFormat="1" applyFont="1" applyBorder="1" applyAlignment="1">
      <alignment horizontal="right" wrapText="1" indent="4"/>
    </xf>
    <xf numFmtId="174" fontId="34" fillId="0" borderId="2" xfId="0" applyNumberFormat="1" applyFont="1" applyBorder="1" applyAlignment="1">
      <alignment horizontal="right" wrapText="1" indent="4"/>
    </xf>
    <xf numFmtId="174" fontId="3" fillId="0" borderId="1" xfId="0" applyNumberFormat="1" applyFont="1" applyBorder="1" applyAlignment="1">
      <alignment horizontal="right" wrapText="1" indent="4"/>
    </xf>
    <xf numFmtId="170" fontId="15" fillId="0" borderId="3" xfId="0" applyNumberFormat="1" applyFont="1" applyBorder="1" applyAlignment="1">
      <alignment horizontal="center" vertical="top" wrapText="1"/>
    </xf>
    <xf numFmtId="0" fontId="20" fillId="0" borderId="0" xfId="0" applyFont="1" applyAlignment="1"/>
    <xf numFmtId="0" fontId="17" fillId="0" borderId="2" xfId="0" applyFont="1" applyBorder="1" applyAlignment="1"/>
    <xf numFmtId="174" fontId="15" fillId="0" borderId="2" xfId="0" applyNumberFormat="1" applyFont="1" applyBorder="1" applyAlignment="1">
      <alignment horizontal="right" indent="9"/>
    </xf>
    <xf numFmtId="174" fontId="15" fillId="0" borderId="0" xfId="0" applyNumberFormat="1" applyFont="1" applyBorder="1" applyAlignment="1">
      <alignment horizontal="right" indent="9"/>
    </xf>
    <xf numFmtId="174" fontId="15" fillId="0" borderId="1" xfId="0" applyNumberFormat="1" applyFont="1" applyBorder="1" applyAlignment="1">
      <alignment horizontal="right" indent="9"/>
    </xf>
    <xf numFmtId="49" fontId="15" fillId="0" borderId="0" xfId="0" applyNumberFormat="1" applyFont="1" applyBorder="1" applyAlignment="1">
      <alignment wrapText="1"/>
    </xf>
    <xf numFmtId="170" fontId="15" fillId="0" borderId="1" xfId="0" applyNumberFormat="1" applyFont="1" applyBorder="1" applyAlignment="1">
      <alignment horizontal="right" vertical="top" wrapText="1" indent="2"/>
    </xf>
    <xf numFmtId="166" fontId="15" fillId="0" borderId="5" xfId="0" applyNumberFormat="1" applyFont="1" applyBorder="1" applyAlignment="1">
      <alignment horizontal="center" vertical="top" wrapText="1"/>
    </xf>
    <xf numFmtId="172" fontId="15" fillId="0" borderId="10" xfId="0" applyNumberFormat="1" applyFont="1" applyFill="1" applyBorder="1" applyAlignment="1">
      <alignment horizontal="right" wrapText="1"/>
    </xf>
    <xf numFmtId="175" fontId="15" fillId="0" borderId="11" xfId="0" applyNumberFormat="1" applyFont="1" applyBorder="1" applyAlignment="1">
      <alignment horizontal="right" indent="1"/>
    </xf>
    <xf numFmtId="49" fontId="15" fillId="0" borderId="0" xfId="0" applyNumberFormat="1" applyFont="1" applyBorder="1" applyAlignment="1"/>
    <xf numFmtId="0" fontId="0" fillId="0" borderId="1" xfId="0" applyBorder="1" applyAlignment="1">
      <alignment wrapText="1"/>
    </xf>
    <xf numFmtId="170" fontId="15" fillId="0" borderId="10" xfId="0" applyNumberFormat="1" applyFont="1" applyBorder="1" applyAlignment="1">
      <alignment vertical="top" wrapText="1"/>
    </xf>
    <xf numFmtId="0" fontId="0" fillId="0" borderId="1" xfId="0" applyBorder="1" applyAlignment="1">
      <alignment horizontal="right" wrapText="1"/>
    </xf>
    <xf numFmtId="170" fontId="15" fillId="0" borderId="11" xfId="0" applyNumberFormat="1" applyFont="1" applyBorder="1" applyAlignment="1">
      <alignment horizontal="right" vertical="top" wrapText="1" indent="2"/>
    </xf>
    <xf numFmtId="170" fontId="15" fillId="0" borderId="10" xfId="0" applyNumberFormat="1" applyFont="1" applyBorder="1" applyAlignment="1">
      <alignment horizontal="right" vertical="top" wrapText="1" indent="2"/>
    </xf>
    <xf numFmtId="170" fontId="15" fillId="0" borderId="10" xfId="0" applyNumberFormat="1" applyFont="1" applyBorder="1" applyAlignment="1">
      <alignment horizontal="center" vertical="top" wrapText="1"/>
    </xf>
    <xf numFmtId="0" fontId="17" fillId="0" borderId="10" xfId="0" applyFont="1" applyBorder="1" applyAlignment="1"/>
    <xf numFmtId="168" fontId="15" fillId="0" borderId="10" xfId="0" applyNumberFormat="1" applyFont="1" applyBorder="1" applyAlignment="1">
      <alignment horizontal="right" vertical="top" wrapText="1" indent="1"/>
    </xf>
    <xf numFmtId="168" fontId="15" fillId="0" borderId="11" xfId="0" applyNumberFormat="1" applyFont="1" applyBorder="1" applyAlignment="1">
      <alignment horizontal="right" vertical="top" wrapText="1" indent="1"/>
    </xf>
    <xf numFmtId="178" fontId="15" fillId="0" borderId="3" xfId="0" applyNumberFormat="1" applyFont="1" applyBorder="1" applyAlignment="1">
      <alignment horizontal="right"/>
    </xf>
    <xf numFmtId="170" fontId="15" fillId="0" borderId="11" xfId="0" applyNumberFormat="1" applyFont="1" applyBorder="1" applyAlignment="1">
      <alignment horizontal="right" wrapText="1" indent="2"/>
    </xf>
    <xf numFmtId="172" fontId="15" fillId="0" borderId="11" xfId="0" applyNumberFormat="1" applyFont="1" applyBorder="1" applyAlignment="1">
      <alignment horizontal="right" wrapText="1"/>
    </xf>
    <xf numFmtId="0" fontId="6" fillId="0" borderId="0" xfId="0" applyFont="1" applyBorder="1" applyAlignment="1">
      <alignment horizontal="left" wrapText="1"/>
    </xf>
    <xf numFmtId="0" fontId="6" fillId="0" borderId="0" xfId="0" applyFont="1" applyBorder="1" applyAlignment="1">
      <alignment wrapText="1"/>
    </xf>
    <xf numFmtId="0" fontId="6" fillId="0" borderId="0" xfId="0" applyFont="1" applyBorder="1" applyAlignment="1">
      <alignment horizontal="center"/>
    </xf>
    <xf numFmtId="0" fontId="0" fillId="0" borderId="1" xfId="0" applyBorder="1" applyAlignment="1">
      <alignment horizontal="center"/>
    </xf>
    <xf numFmtId="0" fontId="6" fillId="0" borderId="1" xfId="0" applyFont="1" applyBorder="1" applyAlignment="1">
      <alignment horizontal="center"/>
    </xf>
    <xf numFmtId="0" fontId="0" fillId="0" borderId="6" xfId="0" applyBorder="1" applyAlignment="1">
      <alignment horizontal="left"/>
    </xf>
    <xf numFmtId="0" fontId="8" fillId="0" borderId="13" xfId="0" applyFont="1" applyBorder="1" applyAlignment="1">
      <alignment horizontal="center" wrapText="1"/>
    </xf>
    <xf numFmtId="0" fontId="0" fillId="0" borderId="4" xfId="0" applyBorder="1" applyAlignment="1"/>
    <xf numFmtId="0" fontId="0" fillId="0" borderId="5" xfId="0" applyBorder="1" applyAlignment="1"/>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0" fontId="6" fillId="0" borderId="0" xfId="0" applyFont="1" applyBorder="1" applyAlignment="1"/>
    <xf numFmtId="0" fontId="6" fillId="0" borderId="6" xfId="0" applyFont="1" applyBorder="1" applyAlignment="1">
      <alignment horizontal="center"/>
    </xf>
    <xf numFmtId="0" fontId="6" fillId="0" borderId="7" xfId="0" applyFont="1" applyBorder="1" applyAlignment="1">
      <alignment horizontal="center"/>
    </xf>
    <xf numFmtId="0" fontId="6" fillId="0" borderId="0" xfId="0" applyFont="1" applyBorder="1" applyAlignment="1">
      <alignment horizontal="left" vertical="center" wrapText="1"/>
    </xf>
    <xf numFmtId="0" fontId="6" fillId="0" borderId="6" xfId="0" applyFont="1" applyFill="1" applyBorder="1" applyAlignment="1">
      <alignment horizontal="left" vertical="center" wrapText="1"/>
    </xf>
    <xf numFmtId="0" fontId="3" fillId="0" borderId="2"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2" xfId="0" applyFont="1" applyBorder="1" applyAlignment="1">
      <alignment horizontal="left" vertical="center" wrapText="1" indent="1"/>
    </xf>
    <xf numFmtId="0" fontId="6" fillId="0" borderId="14" xfId="0" applyFont="1" applyBorder="1" applyAlignment="1">
      <alignment horizontal="center"/>
    </xf>
    <xf numFmtId="0" fontId="6" fillId="0" borderId="12" xfId="0" applyFont="1" applyBorder="1" applyAlignment="1">
      <alignment horizontal="center"/>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5" fillId="0" borderId="3"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0" xfId="0" applyFont="1" applyBorder="1" applyAlignment="1">
      <alignment vertical="top" wrapText="1"/>
    </xf>
    <xf numFmtId="0" fontId="5" fillId="0" borderId="1" xfId="0" applyFont="1" applyBorder="1" applyAlignment="1"/>
    <xf numFmtId="0" fontId="6" fillId="0" borderId="14" xfId="0" applyFont="1" applyBorder="1" applyAlignment="1">
      <alignment horizontal="left" vertical="center" wrapText="1"/>
    </xf>
    <xf numFmtId="0" fontId="11" fillId="0" borderId="8" xfId="0" applyFont="1" applyBorder="1" applyAlignment="1">
      <alignment horizontal="center" vertical="center" wrapText="1"/>
    </xf>
    <xf numFmtId="0" fontId="0" fillId="0" borderId="14" xfId="0" applyBorder="1" applyAlignment="1">
      <alignment vertical="center"/>
    </xf>
    <xf numFmtId="0" fontId="0" fillId="0" borderId="12" xfId="0" applyBorder="1" applyAlignment="1">
      <alignment vertical="center"/>
    </xf>
    <xf numFmtId="0" fontId="8" fillId="0" borderId="13"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5" fillId="0" borderId="2" xfId="0" applyFont="1" applyBorder="1" applyAlignment="1">
      <alignment vertical="top" wrapText="1"/>
    </xf>
    <xf numFmtId="0" fontId="5" fillId="0" borderId="8" xfId="0" applyFont="1" applyBorder="1" applyAlignment="1">
      <alignment vertical="top" wrapText="1"/>
    </xf>
    <xf numFmtId="0" fontId="5" fillId="0" borderId="12" xfId="0" applyFont="1" applyBorder="1" applyAlignment="1"/>
    <xf numFmtId="0" fontId="6" fillId="0" borderId="6" xfId="0" applyFont="1" applyBorder="1" applyAlignment="1">
      <alignment horizontal="left" wrapText="1"/>
    </xf>
    <xf numFmtId="0" fontId="6" fillId="0" borderId="6" xfId="0" applyFont="1" applyBorder="1" applyAlignment="1">
      <alignment wrapText="1"/>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8" fillId="0" borderId="3"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6" fillId="0" borderId="0" xfId="0" applyFont="1" applyBorder="1" applyAlignment="1">
      <alignment horizontal="left"/>
    </xf>
    <xf numFmtId="0" fontId="5" fillId="0" borderId="0" xfId="0" applyFont="1" applyBorder="1" applyAlignment="1"/>
    <xf numFmtId="0" fontId="5" fillId="0" borderId="3" xfId="0" applyFont="1" applyBorder="1" applyAlignment="1">
      <alignment vertical="top" wrapText="1"/>
    </xf>
    <xf numFmtId="0" fontId="5" fillId="0" borderId="7" xfId="0" applyFont="1" applyBorder="1" applyAlignment="1"/>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6" fillId="0" borderId="6" xfId="0" applyFont="1" applyBorder="1" applyAlignment="1">
      <alignment vertical="center"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8" fillId="0" borderId="13" xfId="0" applyFont="1" applyBorder="1" applyAlignment="1">
      <alignment horizontal="center" vertical="center" wrapText="1"/>
    </xf>
    <xf numFmtId="0" fontId="6" fillId="0" borderId="0" xfId="0" applyFont="1" applyBorder="1" applyAlignment="1">
      <alignment horizontal="left" vertical="top" wrapText="1"/>
    </xf>
    <xf numFmtId="0" fontId="31" fillId="0" borderId="6" xfId="0" applyFont="1" applyBorder="1" applyAlignment="1">
      <alignment horizontal="left" wrapText="1"/>
    </xf>
    <xf numFmtId="1" fontId="20" fillId="0" borderId="13" xfId="0" applyNumberFormat="1" applyFont="1" applyBorder="1" applyAlignment="1">
      <alignment horizontal="center" vertical="center"/>
    </xf>
    <xf numFmtId="1" fontId="20" fillId="0" borderId="4" xfId="0" applyNumberFormat="1" applyFont="1" applyBorder="1" applyAlignment="1">
      <alignment horizontal="center" vertical="center"/>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15" fillId="0" borderId="2" xfId="0" applyFont="1" applyBorder="1" applyAlignment="1">
      <alignment horizontal="center"/>
    </xf>
    <xf numFmtId="0" fontId="15" fillId="0" borderId="1" xfId="0" applyFont="1" applyBorder="1" applyAlignment="1">
      <alignment horizontal="center"/>
    </xf>
    <xf numFmtId="0" fontId="15" fillId="0" borderId="2" xfId="0" applyFont="1" applyBorder="1" applyAlignment="1">
      <alignment horizontal="center" wrapText="1"/>
    </xf>
    <xf numFmtId="0" fontId="15" fillId="0" borderId="1" xfId="0" applyFont="1" applyBorder="1" applyAlignment="1">
      <alignment horizontal="center" wrapText="1"/>
    </xf>
    <xf numFmtId="0" fontId="15" fillId="0" borderId="2" xfId="0" applyFont="1" applyBorder="1" applyAlignment="1">
      <alignment horizontal="left" wrapText="1"/>
    </xf>
    <xf numFmtId="0" fontId="15" fillId="0" borderId="1" xfId="0" applyFont="1" applyBorder="1" applyAlignment="1">
      <alignment horizontal="left"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5" fillId="0" borderId="13" xfId="0" applyFont="1" applyBorder="1" applyAlignment="1">
      <alignment horizontal="center" wrapText="1"/>
    </xf>
    <xf numFmtId="0" fontId="15" fillId="0" borderId="5" xfId="0" applyFont="1" applyBorder="1" applyAlignment="1">
      <alignment horizontal="center" wrapText="1"/>
    </xf>
    <xf numFmtId="0" fontId="15" fillId="0" borderId="8" xfId="0" applyFont="1" applyBorder="1" applyAlignment="1">
      <alignment horizontal="left" vertical="center" wrapText="1"/>
    </xf>
    <xf numFmtId="0" fontId="15" fillId="0" borderId="12" xfId="0" applyFont="1" applyBorder="1" applyAlignment="1">
      <alignment horizontal="left" vertical="center"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center" vertical="top" wrapText="1"/>
    </xf>
    <xf numFmtId="0" fontId="15" fillId="0" borderId="11" xfId="0" applyFont="1" applyBorder="1" applyAlignment="1">
      <alignment horizontal="center" vertical="top" wrapText="1"/>
    </xf>
    <xf numFmtId="0" fontId="15" fillId="0" borderId="4" xfId="0" applyFont="1" applyBorder="1" applyAlignment="1">
      <alignment horizontal="center" wrapText="1"/>
    </xf>
    <xf numFmtId="49" fontId="15" fillId="0" borderId="9" xfId="0" applyNumberFormat="1" applyFont="1" applyBorder="1" applyAlignment="1">
      <alignment vertical="center" wrapText="1"/>
    </xf>
    <xf numFmtId="49" fontId="15" fillId="0" borderId="10" xfId="0" applyNumberFormat="1" applyFont="1" applyBorder="1" applyAlignment="1">
      <alignment vertical="center" wrapText="1"/>
    </xf>
    <xf numFmtId="49" fontId="15" fillId="0" borderId="11" xfId="0" applyNumberFormat="1" applyFont="1" applyBorder="1" applyAlignment="1">
      <alignment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49" fontId="15" fillId="0" borderId="2" xfId="0" applyNumberFormat="1" applyFont="1" applyBorder="1" applyAlignment="1">
      <alignment horizontal="left" wrapText="1"/>
    </xf>
    <xf numFmtId="49" fontId="15" fillId="0" borderId="0" xfId="0" applyNumberFormat="1" applyFont="1" applyBorder="1" applyAlignment="1">
      <alignment horizontal="left" wrapText="1"/>
    </xf>
    <xf numFmtId="0" fontId="15" fillId="0" borderId="8" xfId="0" applyFont="1" applyBorder="1" applyAlignment="1">
      <alignment horizontal="left" wrapText="1"/>
    </xf>
    <xf numFmtId="0" fontId="15" fillId="0" borderId="12" xfId="0" applyFont="1" applyBorder="1" applyAlignment="1">
      <alignment horizontal="left" wrapText="1"/>
    </xf>
    <xf numFmtId="0" fontId="15" fillId="0" borderId="3" xfId="0" applyFont="1" applyBorder="1" applyAlignment="1">
      <alignment horizontal="left" wrapText="1"/>
    </xf>
    <xf numFmtId="0" fontId="15" fillId="0" borderId="7" xfId="0" applyFont="1" applyBorder="1" applyAlignment="1">
      <alignment horizontal="left" wrapText="1"/>
    </xf>
    <xf numFmtId="0" fontId="15" fillId="0" borderId="2" xfId="0" applyFont="1" applyBorder="1" applyAlignment="1">
      <alignment wrapText="1"/>
    </xf>
    <xf numFmtId="0" fontId="15" fillId="0" borderId="1" xfId="0" applyFont="1" applyBorder="1" applyAlignment="1">
      <alignment wrapText="1"/>
    </xf>
    <xf numFmtId="0" fontId="13" fillId="0" borderId="2" xfId="0" applyFont="1" applyBorder="1" applyAlignment="1">
      <alignment horizontal="left" vertical="top" wrapText="1"/>
    </xf>
    <xf numFmtId="0" fontId="13" fillId="0" borderId="1" xfId="0" applyFont="1" applyBorder="1" applyAlignment="1">
      <alignment horizontal="left" vertical="top" wrapText="1"/>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15" fillId="0" borderId="3" xfId="0" applyFont="1" applyBorder="1" applyAlignment="1">
      <alignment horizontal="left" vertical="top" wrapText="1"/>
    </xf>
    <xf numFmtId="0" fontId="15" fillId="0" borderId="7" xfId="0" applyFont="1" applyBorder="1" applyAlignment="1">
      <alignment horizontal="left" vertical="top" wrapText="1"/>
    </xf>
    <xf numFmtId="46" fontId="13" fillId="0" borderId="2" xfId="0" applyNumberFormat="1" applyFont="1" applyBorder="1" applyAlignment="1">
      <alignment horizontal="left" vertical="top" wrapText="1"/>
    </xf>
    <xf numFmtId="46" fontId="13" fillId="0" borderId="1"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1" xfId="0" applyFont="1" applyBorder="1" applyAlignment="1">
      <alignment horizontal="left" vertical="top"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15" fillId="0" borderId="2" xfId="0" applyFont="1" applyBorder="1" applyAlignment="1"/>
    <xf numFmtId="0" fontId="15" fillId="0" borderId="1" xfId="0" applyFont="1" applyBorder="1" applyAlignment="1"/>
    <xf numFmtId="0" fontId="20" fillId="0" borderId="12" xfId="0" applyFont="1" applyBorder="1" applyAlignment="1">
      <alignment horizontal="left" vertical="center" wrapText="1"/>
    </xf>
    <xf numFmtId="0" fontId="20" fillId="0" borderId="3" xfId="0" applyFont="1" applyBorder="1" applyAlignment="1">
      <alignment horizontal="left" vertical="center" wrapText="1"/>
    </xf>
    <xf numFmtId="0" fontId="20" fillId="0" borderId="7" xfId="0" applyFont="1" applyBorder="1" applyAlignment="1">
      <alignment horizontal="left" vertical="center" wrapText="1"/>
    </xf>
    <xf numFmtId="0" fontId="20" fillId="0" borderId="2" xfId="0" applyFont="1" applyBorder="1" applyAlignment="1"/>
    <xf numFmtId="0" fontId="20" fillId="0" borderId="1" xfId="0" applyFont="1" applyBorder="1" applyAlignment="1"/>
    <xf numFmtId="0" fontId="47" fillId="0" borderId="13" xfId="0" applyFont="1" applyBorder="1" applyAlignment="1"/>
    <xf numFmtId="0" fontId="47" fillId="0" borderId="5" xfId="0" applyFont="1" applyBorder="1" applyAlignment="1"/>
    <xf numFmtId="0" fontId="15" fillId="0" borderId="13" xfId="0" applyFont="1" applyBorder="1" applyAlignment="1">
      <alignment horizontal="center" vertical="center" wrapText="1"/>
    </xf>
    <xf numFmtId="0" fontId="20" fillId="0" borderId="4" xfId="0" applyFont="1" applyBorder="1" applyAlignment="1">
      <alignment vertical="center" wrapText="1"/>
    </xf>
    <xf numFmtId="0" fontId="20" fillId="0" borderId="5" xfId="0" applyFont="1" applyBorder="1" applyAlignment="1">
      <alignmen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xf numFmtId="0" fontId="17" fillId="0" borderId="0" xfId="0" applyFont="1" applyAlignment="1"/>
    <xf numFmtId="49" fontId="15" fillId="0" borderId="3" xfId="0" applyNumberFormat="1" applyFont="1" applyBorder="1" applyAlignment="1">
      <alignment horizontal="left" wrapText="1"/>
    </xf>
    <xf numFmtId="49" fontId="15" fillId="0" borderId="6" xfId="0" applyNumberFormat="1" applyFont="1" applyBorder="1" applyAlignment="1">
      <alignment horizontal="left" wrapText="1"/>
    </xf>
    <xf numFmtId="0" fontId="20" fillId="0" borderId="3" xfId="0" applyFont="1" applyBorder="1" applyAlignment="1"/>
    <xf numFmtId="0" fontId="20" fillId="0" borderId="7" xfId="0" applyFont="1" applyBorder="1" applyAlignment="1"/>
    <xf numFmtId="0" fontId="20" fillId="0" borderId="8" xfId="0" applyFont="1" applyBorder="1" applyAlignment="1">
      <alignment horizontal="left" vertical="center"/>
    </xf>
    <xf numFmtId="0" fontId="20" fillId="0" borderId="12" xfId="0" applyFont="1" applyBorder="1" applyAlignment="1">
      <alignment horizontal="left" vertical="center"/>
    </xf>
    <xf numFmtId="0" fontId="20" fillId="0" borderId="3" xfId="0" applyFont="1" applyBorder="1" applyAlignment="1">
      <alignment horizontal="left" vertical="center"/>
    </xf>
    <xf numFmtId="0" fontId="20" fillId="0" borderId="7" xfId="0" applyFont="1" applyBorder="1" applyAlignment="1">
      <alignment horizontal="left" vertical="center"/>
    </xf>
    <xf numFmtId="0" fontId="13" fillId="0" borderId="13" xfId="0" applyFont="1" applyBorder="1" applyAlignment="1">
      <alignment horizontal="left" wrapText="1"/>
    </xf>
    <xf numFmtId="0" fontId="13" fillId="0" borderId="5" xfId="0" applyFont="1" applyBorder="1" applyAlignment="1">
      <alignment horizontal="left" wrapText="1"/>
    </xf>
    <xf numFmtId="3" fontId="20" fillId="0" borderId="13" xfId="0" applyNumberFormat="1" applyFont="1" applyBorder="1" applyAlignment="1">
      <alignment horizontal="center"/>
    </xf>
    <xf numFmtId="3" fontId="20" fillId="0" borderId="4" xfId="0" applyNumberFormat="1" applyFont="1" applyBorder="1" applyAlignment="1">
      <alignment horizontal="center"/>
    </xf>
    <xf numFmtId="3" fontId="20" fillId="0" borderId="5" xfId="0" applyNumberFormat="1" applyFont="1" applyBorder="1" applyAlignment="1">
      <alignment horizontal="center"/>
    </xf>
    <xf numFmtId="0" fontId="46" fillId="0" borderId="8" xfId="0" applyFont="1" applyBorder="1" applyAlignment="1">
      <alignment horizontal="left" wrapText="1"/>
    </xf>
    <xf numFmtId="0" fontId="46" fillId="0" borderId="14" xfId="0" applyFont="1" applyBorder="1" applyAlignment="1">
      <alignment horizontal="left" wrapText="1"/>
    </xf>
    <xf numFmtId="0" fontId="47" fillId="0" borderId="8" xfId="0" applyFont="1" applyBorder="1" applyAlignment="1">
      <alignment horizontal="left" vertical="center"/>
    </xf>
    <xf numFmtId="0" fontId="47" fillId="0" borderId="12" xfId="0" applyFont="1" applyBorder="1" applyAlignment="1">
      <alignment horizontal="left" vertical="center"/>
    </xf>
    <xf numFmtId="0" fontId="20" fillId="0" borderId="8" xfId="0" applyFont="1" applyBorder="1" applyAlignment="1">
      <alignment horizontal="left" vertical="center" wrapText="1"/>
    </xf>
    <xf numFmtId="0" fontId="20" fillId="0" borderId="13" xfId="0" applyFont="1" applyBorder="1" applyAlignment="1">
      <alignment horizontal="left" wrapText="1"/>
    </xf>
    <xf numFmtId="0" fontId="20" fillId="0" borderId="5" xfId="0" applyFont="1" applyBorder="1" applyAlignment="1">
      <alignment horizontal="left" wrapText="1"/>
    </xf>
    <xf numFmtId="0" fontId="36" fillId="0" borderId="0" xfId="0" applyFont="1" applyFill="1" applyBorder="1" applyAlignment="1">
      <alignment horizontal="left" wrapText="1"/>
    </xf>
    <xf numFmtId="0" fontId="36" fillId="0" borderId="0" xfId="0" applyFont="1" applyFill="1" applyBorder="1" applyAlignment="1">
      <alignment wrapText="1"/>
    </xf>
    <xf numFmtId="0" fontId="20" fillId="0" borderId="3" xfId="0" applyFont="1" applyBorder="1" applyAlignment="1">
      <alignment horizontal="left" wrapText="1"/>
    </xf>
    <xf numFmtId="0" fontId="20" fillId="0" borderId="7" xfId="0" applyFont="1" applyBorder="1" applyAlignment="1">
      <alignment horizontal="left" wrapText="1"/>
    </xf>
    <xf numFmtId="0" fontId="20" fillId="0" borderId="13" xfId="0" applyFont="1" applyBorder="1" applyAlignment="1">
      <alignment horizontal="center"/>
    </xf>
    <xf numFmtId="0" fontId="20" fillId="0" borderId="5" xfId="0" applyFont="1" applyBorder="1" applyAlignment="1">
      <alignment horizontal="center"/>
    </xf>
    <xf numFmtId="0" fontId="18" fillId="0" borderId="2" xfId="0" applyFont="1" applyBorder="1" applyAlignment="1">
      <alignment horizontal="center" wrapText="1"/>
    </xf>
    <xf numFmtId="0" fontId="18" fillId="0" borderId="1" xfId="0" applyFont="1" applyBorder="1" applyAlignment="1">
      <alignment horizontal="center" wrapText="1"/>
    </xf>
    <xf numFmtId="0" fontId="15" fillId="0" borderId="0" xfId="0" applyFont="1" applyBorder="1" applyAlignment="1">
      <alignment horizontal="left" wrapText="1"/>
    </xf>
    <xf numFmtId="172" fontId="15" fillId="0" borderId="2" xfId="0" applyNumberFormat="1" applyFont="1" applyFill="1" applyBorder="1" applyAlignment="1">
      <alignment horizontal="right" wrapText="1" indent="5"/>
    </xf>
    <xf numFmtId="172" fontId="15" fillId="0" borderId="1" xfId="0" applyNumberFormat="1" applyFont="1" applyFill="1" applyBorder="1" applyAlignment="1">
      <alignment horizontal="right" wrapText="1" indent="5"/>
    </xf>
    <xf numFmtId="0" fontId="34" fillId="0" borderId="0" xfId="0" applyFont="1" applyAlignment="1"/>
    <xf numFmtId="0" fontId="0" fillId="0" borderId="0" xfId="0" applyAlignment="1"/>
    <xf numFmtId="0" fontId="15" fillId="0" borderId="10" xfId="0" applyFont="1" applyBorder="1" applyAlignment="1">
      <alignment horizontal="center" vertical="center" wrapText="1"/>
    </xf>
    <xf numFmtId="4" fontId="15" fillId="0" borderId="0" xfId="0" applyNumberFormat="1" applyFont="1" applyBorder="1" applyAlignment="1">
      <alignment horizontal="right" vertical="top" indent="4"/>
    </xf>
    <xf numFmtId="178" fontId="15" fillId="0" borderId="0" xfId="0" applyNumberFormat="1" applyFont="1" applyBorder="1" applyAlignment="1">
      <alignment horizontal="right" vertical="top" indent="4"/>
    </xf>
    <xf numFmtId="176" fontId="15" fillId="0" borderId="2" xfId="0" applyNumberFormat="1" applyFont="1" applyBorder="1" applyAlignment="1">
      <alignment horizontal="right" wrapText="1" indent="5"/>
    </xf>
    <xf numFmtId="176" fontId="15" fillId="0" borderId="1" xfId="0" applyNumberFormat="1" applyFont="1" applyBorder="1" applyAlignment="1">
      <alignment horizontal="right" wrapText="1" indent="5"/>
    </xf>
    <xf numFmtId="4" fontId="15" fillId="0" borderId="0" xfId="0" applyNumberFormat="1" applyFont="1" applyBorder="1" applyAlignment="1">
      <alignment horizontal="right" vertical="top" wrapText="1" indent="4"/>
    </xf>
    <xf numFmtId="0" fontId="15" fillId="0" borderId="13" xfId="0" applyFont="1" applyBorder="1" applyAlignment="1">
      <alignment horizontal="center" vertical="top"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178" fontId="15" fillId="0" borderId="0" xfId="0" applyNumberFormat="1" applyFont="1" applyBorder="1" applyAlignment="1">
      <alignment horizontal="center" vertical="top"/>
    </xf>
    <xf numFmtId="0" fontId="15" fillId="0" borderId="10" xfId="0" applyFont="1" applyBorder="1" applyAlignment="1">
      <alignment horizontal="left" vertical="center" wrapText="1"/>
    </xf>
    <xf numFmtId="176" fontId="15" fillId="0" borderId="2" xfId="0" applyNumberFormat="1" applyFont="1" applyBorder="1" applyAlignment="1">
      <alignment horizontal="right" indent="5"/>
    </xf>
    <xf numFmtId="176" fontId="15" fillId="0" borderId="1" xfId="0" applyNumberFormat="1" applyFont="1" applyBorder="1" applyAlignment="1">
      <alignment horizontal="right" indent="5"/>
    </xf>
    <xf numFmtId="172" fontId="15" fillId="0" borderId="2" xfId="0" applyNumberFormat="1" applyFont="1" applyBorder="1" applyAlignment="1">
      <alignment horizontal="right" wrapText="1" indent="5"/>
    </xf>
    <xf numFmtId="172" fontId="15" fillId="0" borderId="1" xfId="0" applyNumberFormat="1" applyFont="1" applyBorder="1" applyAlignment="1">
      <alignment horizontal="right" wrapText="1" indent="5"/>
    </xf>
    <xf numFmtId="0" fontId="15" fillId="0" borderId="13" xfId="0" applyFont="1" applyBorder="1" applyAlignment="1">
      <alignment horizontal="center" vertical="top"/>
    </xf>
    <xf numFmtId="0" fontId="20" fillId="0" borderId="4" xfId="0" applyFont="1" applyBorder="1" applyAlignment="1"/>
    <xf numFmtId="0" fontId="20" fillId="0" borderId="5" xfId="0" applyFont="1" applyBorder="1" applyAlignment="1"/>
    <xf numFmtId="0" fontId="36" fillId="0" borderId="0" xfId="0" applyFont="1" applyAlignment="1"/>
    <xf numFmtId="0" fontId="15" fillId="0" borderId="2" xfId="0" applyFont="1" applyBorder="1" applyAlignment="1">
      <alignment horizontal="center" vertical="top" wrapText="1"/>
    </xf>
    <xf numFmtId="0" fontId="34" fillId="0" borderId="0" xfId="0" applyFont="1" applyFill="1" applyAlignment="1"/>
    <xf numFmtId="0" fontId="15" fillId="0" borderId="6" xfId="0" applyFont="1" applyBorder="1" applyAlignment="1"/>
    <xf numFmtId="0" fontId="0" fillId="0" borderId="6" xfId="0" applyBorder="1" applyAlignment="1"/>
    <xf numFmtId="0" fontId="34" fillId="0" borderId="0" xfId="0" applyFont="1" applyAlignment="1">
      <alignment horizontal="left"/>
    </xf>
    <xf numFmtId="0" fontId="15" fillId="0" borderId="8" xfId="0" applyFont="1" applyBorder="1" applyAlignment="1">
      <alignment horizontal="center" vertical="center" wrapText="1"/>
    </xf>
    <xf numFmtId="0" fontId="20" fillId="0" borderId="12" xfId="0" applyFont="1" applyBorder="1"/>
    <xf numFmtId="0" fontId="20" fillId="0" borderId="3" xfId="0" applyFont="1" applyBorder="1"/>
    <xf numFmtId="0" fontId="20" fillId="0" borderId="7" xfId="0" applyFont="1" applyBorder="1"/>
    <xf numFmtId="176" fontId="20" fillId="0" borderId="1" xfId="0" applyNumberFormat="1" applyFont="1" applyBorder="1" applyAlignment="1">
      <alignment horizontal="right" indent="5"/>
    </xf>
    <xf numFmtId="176" fontId="15" fillId="0" borderId="3" xfId="0" applyNumberFormat="1" applyFont="1" applyBorder="1" applyAlignment="1">
      <alignment horizontal="right" indent="5"/>
    </xf>
    <xf numFmtId="176" fontId="15" fillId="0" borderId="7" xfId="0" applyNumberFormat="1" applyFont="1" applyBorder="1" applyAlignment="1">
      <alignment horizontal="right" indent="5"/>
    </xf>
    <xf numFmtId="0" fontId="34" fillId="0" borderId="0" xfId="0" applyFont="1" applyAlignment="1">
      <alignment vertical="center"/>
    </xf>
    <xf numFmtId="0" fontId="36" fillId="0" borderId="0" xfId="0" applyFont="1" applyAlignment="1">
      <alignment vertical="center"/>
    </xf>
    <xf numFmtId="0" fontId="15" fillId="0" borderId="10" xfId="0" applyFont="1" applyBorder="1" applyAlignment="1">
      <alignment horizontal="center" vertical="top" wrapText="1"/>
    </xf>
    <xf numFmtId="176" fontId="20" fillId="0" borderId="1" xfId="0" applyNumberFormat="1" applyFont="1" applyBorder="1" applyAlignment="1">
      <alignment horizontal="right" wrapText="1" indent="5"/>
    </xf>
    <xf numFmtId="172" fontId="15" fillId="0" borderId="2" xfId="0" applyNumberFormat="1" applyFont="1" applyBorder="1" applyAlignment="1">
      <alignment horizontal="right" indent="5"/>
    </xf>
    <xf numFmtId="172" fontId="15" fillId="0" borderId="1" xfId="0" applyNumberFormat="1" applyFont="1" applyBorder="1" applyAlignment="1">
      <alignment horizontal="right" indent="5"/>
    </xf>
    <xf numFmtId="172" fontId="0" fillId="0" borderId="1" xfId="0" applyNumberFormat="1" applyBorder="1" applyAlignment="1">
      <alignment horizontal="right" wrapText="1" indent="5"/>
    </xf>
    <xf numFmtId="0" fontId="15" fillId="0" borderId="9" xfId="0" applyFont="1" applyBorder="1" applyAlignment="1">
      <alignment vertical="center" wrapText="1"/>
    </xf>
    <xf numFmtId="0" fontId="15" fillId="0" borderId="11" xfId="0" applyFont="1" applyBorder="1" applyAlignment="1">
      <alignment vertical="center" wrapText="1"/>
    </xf>
    <xf numFmtId="0" fontId="20" fillId="0" borderId="10" xfId="0" applyFont="1" applyBorder="1"/>
    <xf numFmtId="0" fontId="20" fillId="0" borderId="11" xfId="0" applyFont="1" applyBorder="1"/>
    <xf numFmtId="0" fontId="15" fillId="0" borderId="4" xfId="0" applyFont="1" applyBorder="1" applyAlignment="1">
      <alignment horizontal="center" vertical="top"/>
    </xf>
    <xf numFmtId="0" fontId="15" fillId="0" borderId="5" xfId="0" applyFont="1" applyBorder="1" applyAlignment="1">
      <alignment horizontal="center" vertical="top"/>
    </xf>
    <xf numFmtId="172" fontId="15" fillId="0" borderId="3" xfId="0" applyNumberFormat="1" applyFont="1" applyBorder="1" applyAlignment="1">
      <alignment horizontal="right" indent="5"/>
    </xf>
    <xf numFmtId="172" fontId="15" fillId="0" borderId="7" xfId="0" applyNumberFormat="1" applyFont="1" applyBorder="1" applyAlignment="1">
      <alignment horizontal="right" indent="5"/>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15" fillId="2" borderId="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3"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2" borderId="5" xfId="0" applyFont="1" applyFill="1" applyBorder="1" applyAlignment="1">
      <alignment horizontal="center" vertical="top" wrapText="1"/>
    </xf>
    <xf numFmtId="3" fontId="15" fillId="0" borderId="13" xfId="0" applyNumberFormat="1" applyFont="1" applyBorder="1" applyAlignment="1">
      <alignment horizontal="center" vertical="top" wrapText="1"/>
    </xf>
    <xf numFmtId="3" fontId="15" fillId="0" borderId="4" xfId="0" applyNumberFormat="1" applyFont="1" applyBorder="1" applyAlignment="1">
      <alignment horizontal="center" vertical="top" wrapText="1"/>
    </xf>
    <xf numFmtId="3" fontId="15" fillId="0" borderId="5" xfId="0" applyNumberFormat="1" applyFont="1" applyBorder="1" applyAlignment="1">
      <alignment horizontal="center" vertical="top" wrapText="1"/>
    </xf>
    <xf numFmtId="49" fontId="15" fillId="0" borderId="13" xfId="0" applyNumberFormat="1" applyFont="1" applyBorder="1" applyAlignment="1">
      <alignment horizontal="center" wrapText="1"/>
    </xf>
    <xf numFmtId="49" fontId="15" fillId="0" borderId="4" xfId="0" applyNumberFormat="1" applyFont="1" applyBorder="1" applyAlignment="1">
      <alignment horizontal="center" wrapText="1"/>
    </xf>
    <xf numFmtId="49" fontId="15" fillId="0" borderId="5" xfId="0" applyNumberFormat="1" applyFont="1" applyBorder="1" applyAlignment="1">
      <alignment horizontal="center" wrapText="1"/>
    </xf>
    <xf numFmtId="0" fontId="15" fillId="0" borderId="3" xfId="0" applyFont="1" applyBorder="1" applyAlignment="1">
      <alignment horizontal="center" wrapText="1"/>
    </xf>
    <xf numFmtId="0" fontId="15" fillId="0" borderId="6" xfId="0" applyFont="1" applyBorder="1" applyAlignment="1">
      <alignment horizontal="center" wrapText="1"/>
    </xf>
    <xf numFmtId="0" fontId="15" fillId="0" borderId="7" xfId="0" applyFont="1" applyBorder="1" applyAlignment="1">
      <alignment horizontal="center" wrapText="1"/>
    </xf>
    <xf numFmtId="0" fontId="20" fillId="0" borderId="4" xfId="0" applyFont="1" applyBorder="1" applyAlignment="1">
      <alignment horizontal="center" wrapText="1"/>
    </xf>
    <xf numFmtId="0" fontId="20" fillId="0" borderId="5" xfId="0" applyFont="1" applyBorder="1" applyAlignment="1">
      <alignment horizontal="center" wrapText="1"/>
    </xf>
    <xf numFmtId="0" fontId="15" fillId="0" borderId="10" xfId="0" applyFont="1" applyBorder="1" applyAlignment="1">
      <alignmen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0" borderId="13"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34" fillId="0" borderId="0" xfId="0" applyFont="1" applyAlignment="1">
      <alignment horizontal="left" vertical="center"/>
    </xf>
    <xf numFmtId="0" fontId="15" fillId="2" borderId="9" xfId="0" applyFont="1" applyFill="1" applyBorder="1" applyAlignment="1">
      <alignment vertical="center" wrapText="1"/>
    </xf>
    <xf numFmtId="0" fontId="15" fillId="2" borderId="10" xfId="0" applyFont="1" applyFill="1" applyBorder="1" applyAlignment="1">
      <alignment vertical="center" wrapText="1"/>
    </xf>
    <xf numFmtId="0" fontId="15" fillId="2" borderId="11" xfId="0" applyFont="1" applyFill="1" applyBorder="1" applyAlignment="1">
      <alignment vertical="center" wrapText="1"/>
    </xf>
    <xf numFmtId="0" fontId="20" fillId="0" borderId="4" xfId="0" applyFont="1" applyBorder="1" applyAlignment="1">
      <alignment horizontal="center"/>
    </xf>
    <xf numFmtId="3" fontId="15" fillId="0" borderId="13" xfId="0" applyNumberFormat="1" applyFont="1" applyBorder="1" applyAlignment="1">
      <alignment horizontal="center" wrapText="1"/>
    </xf>
    <xf numFmtId="3" fontId="15" fillId="0" borderId="4" xfId="0" applyNumberFormat="1" applyFont="1" applyBorder="1" applyAlignment="1">
      <alignment horizontal="center" wrapText="1"/>
    </xf>
    <xf numFmtId="3" fontId="15" fillId="0" borderId="5" xfId="0" applyNumberFormat="1" applyFont="1" applyBorder="1" applyAlignment="1">
      <alignment horizontal="center" wrapText="1"/>
    </xf>
    <xf numFmtId="0" fontId="20" fillId="0" borderId="10" xfId="0" applyFont="1" applyBorder="1" applyAlignment="1">
      <alignment vertical="center"/>
    </xf>
    <xf numFmtId="0" fontId="20" fillId="0" borderId="11" xfId="0" applyFont="1" applyBorder="1" applyAlignment="1">
      <alignment vertical="center"/>
    </xf>
    <xf numFmtId="0" fontId="20" fillId="0" borderId="10" xfId="0" applyFont="1" applyBorder="1" applyAlignment="1">
      <alignment horizontal="left"/>
    </xf>
    <xf numFmtId="0" fontId="20" fillId="0" borderId="11" xfId="0" applyFont="1" applyBorder="1" applyAlignment="1">
      <alignment horizontal="left"/>
    </xf>
    <xf numFmtId="0" fontId="15" fillId="2" borderId="3" xfId="0" applyFont="1" applyFill="1" applyBorder="1" applyAlignment="1">
      <alignment horizontal="center" wrapText="1"/>
    </xf>
    <xf numFmtId="0" fontId="15" fillId="2" borderId="6" xfId="0" applyFont="1" applyFill="1" applyBorder="1" applyAlignment="1">
      <alignment horizontal="center" wrapText="1"/>
    </xf>
    <xf numFmtId="0" fontId="15" fillId="0" borderId="9" xfId="0" applyFont="1" applyBorder="1" applyAlignment="1">
      <alignment horizontal="left" vertical="center" wrapText="1" indent="1"/>
    </xf>
    <xf numFmtId="0" fontId="15" fillId="0" borderId="10"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179" fontId="15" fillId="0" borderId="0" xfId="0" applyNumberFormat="1" applyFont="1" applyBorder="1" applyAlignment="1">
      <alignment horizontal="right" vertical="top" wrapText="1" indent="4"/>
    </xf>
    <xf numFmtId="172" fontId="15" fillId="0" borderId="3" xfId="0" applyNumberFormat="1" applyFont="1" applyFill="1" applyBorder="1" applyAlignment="1">
      <alignment horizontal="right" wrapText="1" indent="5"/>
    </xf>
    <xf numFmtId="172" fontId="15" fillId="0" borderId="7" xfId="0" applyNumberFormat="1" applyFont="1" applyFill="1" applyBorder="1" applyAlignment="1">
      <alignment horizontal="right" wrapText="1" indent="5"/>
    </xf>
    <xf numFmtId="4" fontId="15" fillId="0" borderId="2" xfId="0" applyNumberFormat="1" applyFont="1" applyBorder="1" applyAlignment="1">
      <alignment horizontal="right" wrapText="1" indent="5"/>
    </xf>
    <xf numFmtId="4" fontId="15" fillId="0" borderId="1" xfId="0" applyNumberFormat="1" applyFont="1" applyBorder="1" applyAlignment="1">
      <alignment horizontal="right" wrapText="1" indent="5"/>
    </xf>
    <xf numFmtId="0" fontId="34" fillId="0" borderId="0" xfId="0" applyFont="1" applyAlignment="1">
      <alignment vertical="center" shrinkToFit="1"/>
    </xf>
    <xf numFmtId="0" fontId="36" fillId="0" borderId="0" xfId="0" applyFont="1" applyAlignment="1">
      <alignment vertical="center" shrinkToFit="1"/>
    </xf>
    <xf numFmtId="177" fontId="15" fillId="0" borderId="0" xfId="0" applyNumberFormat="1" applyFont="1" applyBorder="1" applyAlignment="1">
      <alignment horizontal="right" vertical="top" indent="4"/>
    </xf>
    <xf numFmtId="0" fontId="34" fillId="0" borderId="0" xfId="0" applyFont="1" applyBorder="1" applyAlignment="1">
      <alignment horizontal="left"/>
    </xf>
    <xf numFmtId="170" fontId="15" fillId="0" borderId="2" xfId="0" applyNumberFormat="1" applyFont="1" applyBorder="1" applyAlignment="1">
      <alignment horizontal="right" wrapText="1" indent="3"/>
    </xf>
    <xf numFmtId="170" fontId="15" fillId="0" borderId="1" xfId="0" applyNumberFormat="1" applyFont="1" applyBorder="1" applyAlignment="1">
      <alignment horizontal="right" wrapText="1" indent="3"/>
    </xf>
    <xf numFmtId="0" fontId="26" fillId="0" borderId="0" xfId="0" applyFont="1" applyBorder="1" applyAlignment="1">
      <alignment horizontal="center" textRotation="180"/>
    </xf>
    <xf numFmtId="0" fontId="15" fillId="0" borderId="2" xfId="0" applyFont="1" applyBorder="1" applyAlignment="1">
      <alignment horizontal="right"/>
    </xf>
    <xf numFmtId="0" fontId="15" fillId="0" borderId="1" xfId="0" applyFont="1" applyBorder="1" applyAlignment="1">
      <alignment horizontal="right"/>
    </xf>
    <xf numFmtId="178" fontId="15" fillId="0" borderId="2" xfId="0" applyNumberFormat="1" applyFont="1" applyBorder="1" applyAlignment="1">
      <alignment horizontal="right" wrapText="1" indent="3"/>
    </xf>
    <xf numFmtId="178" fontId="15" fillId="0" borderId="1" xfId="0" applyNumberFormat="1" applyFont="1" applyBorder="1" applyAlignment="1">
      <alignment horizontal="right" wrapText="1" indent="3"/>
    </xf>
    <xf numFmtId="170" fontId="15" fillId="0" borderId="2" xfId="0" applyNumberFormat="1" applyFont="1" applyBorder="1" applyAlignment="1">
      <alignment horizontal="right" indent="3"/>
    </xf>
    <xf numFmtId="170" fontId="15" fillId="0" borderId="1" xfId="0" applyNumberFormat="1" applyFont="1" applyBorder="1" applyAlignment="1">
      <alignment horizontal="right" indent="3"/>
    </xf>
    <xf numFmtId="178" fontId="15" fillId="0" borderId="0" xfId="0" applyNumberFormat="1" applyFont="1" applyBorder="1" applyAlignment="1">
      <alignment horizontal="right" wrapText="1" indent="3"/>
    </xf>
    <xf numFmtId="178" fontId="15" fillId="0" borderId="2" xfId="0" applyNumberFormat="1" applyFont="1" applyBorder="1" applyAlignment="1">
      <alignment horizontal="right"/>
    </xf>
    <xf numFmtId="178" fontId="15" fillId="0" borderId="1" xfId="0" applyNumberFormat="1" applyFont="1" applyBorder="1" applyAlignment="1">
      <alignment horizontal="right"/>
    </xf>
    <xf numFmtId="178" fontId="15" fillId="0" borderId="2" xfId="0" applyNumberFormat="1" applyFont="1" applyBorder="1" applyAlignment="1">
      <alignment horizontal="right" wrapText="1"/>
    </xf>
    <xf numFmtId="178" fontId="15" fillId="0" borderId="1" xfId="0" applyNumberFormat="1" applyFont="1" applyBorder="1" applyAlignment="1">
      <alignment horizontal="right" wrapText="1"/>
    </xf>
    <xf numFmtId="0" fontId="15" fillId="0" borderId="3" xfId="0" applyFont="1" applyBorder="1" applyAlignment="1">
      <alignment horizontal="center" vertical="center" wrapText="1"/>
    </xf>
    <xf numFmtId="170" fontId="15" fillId="0" borderId="0" xfId="0" applyNumberFormat="1" applyFont="1" applyBorder="1" applyAlignment="1">
      <alignment horizontal="right" wrapText="1" indent="3"/>
    </xf>
    <xf numFmtId="0" fontId="26" fillId="0" borderId="1" xfId="0" applyFont="1" applyBorder="1" applyAlignment="1">
      <alignment horizontal="center" textRotation="180"/>
    </xf>
    <xf numFmtId="0" fontId="36" fillId="0" borderId="0" xfId="0" applyFont="1" applyAlignment="1">
      <alignment horizontal="left"/>
    </xf>
    <xf numFmtId="0" fontId="20" fillId="0" borderId="10" xfId="0" applyFont="1" applyBorder="1" applyAlignment="1">
      <alignment horizontal="center" vertical="center" wrapText="1"/>
    </xf>
    <xf numFmtId="0" fontId="0" fillId="0" borderId="4" xfId="0" applyBorder="1"/>
    <xf numFmtId="0" fontId="0" fillId="0" borderId="5" xfId="0" applyBorder="1"/>
    <xf numFmtId="0" fontId="15" fillId="0" borderId="14" xfId="0" applyFont="1" applyBorder="1" applyAlignment="1">
      <alignment horizontal="center" vertical="top"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right" vertical="center"/>
    </xf>
    <xf numFmtId="0" fontId="20" fillId="0" borderId="11" xfId="0" applyFont="1" applyBorder="1" applyAlignment="1">
      <alignment horizontal="right" vertical="center"/>
    </xf>
    <xf numFmtId="0" fontId="36" fillId="0" borderId="0" xfId="0" applyFont="1" applyAlignment="1">
      <alignment horizontal="left" vertical="center"/>
    </xf>
    <xf numFmtId="170" fontId="15" fillId="0" borderId="2" xfId="0" applyNumberFormat="1" applyFont="1" applyBorder="1" applyAlignment="1">
      <alignment horizontal="right" wrapText="1"/>
    </xf>
    <xf numFmtId="170" fontId="15" fillId="0" borderId="1" xfId="0" applyNumberFormat="1" applyFont="1" applyBorder="1" applyAlignment="1">
      <alignment horizontal="right" wrapText="1"/>
    </xf>
    <xf numFmtId="0" fontId="34" fillId="0" borderId="0" xfId="0" applyFont="1" applyAlignment="1">
      <alignment wrapText="1"/>
    </xf>
    <xf numFmtId="0" fontId="36" fillId="0" borderId="0" xfId="0" applyFont="1" applyAlignment="1">
      <alignment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 xfId="0" applyFont="1" applyBorder="1" applyAlignment="1">
      <alignment wrapText="1"/>
    </xf>
    <xf numFmtId="0" fontId="15" fillId="0" borderId="7" xfId="0" applyFont="1" applyBorder="1" applyAlignment="1">
      <alignment wrapText="1"/>
    </xf>
    <xf numFmtId="0" fontId="20" fillId="0" borderId="13" xfId="0" applyFont="1" applyBorder="1" applyAlignment="1">
      <alignment horizontal="center" vertical="center"/>
    </xf>
    <xf numFmtId="0" fontId="20" fillId="0" borderId="4" xfId="0" applyFont="1" applyBorder="1" applyAlignment="1">
      <alignment horizontal="center" vertical="center"/>
    </xf>
    <xf numFmtId="6" fontId="15" fillId="0" borderId="13" xfId="0" applyNumberFormat="1" applyFont="1" applyBorder="1" applyAlignment="1">
      <alignment horizontal="center" wrapText="1"/>
    </xf>
    <xf numFmtId="0" fontId="26" fillId="0" borderId="1" xfId="0" applyFont="1" applyBorder="1" applyAlignment="1">
      <alignment horizontal="left" textRotation="180"/>
    </xf>
    <xf numFmtId="0" fontId="15" fillId="0" borderId="8" xfId="0" applyFont="1" applyBorder="1" applyAlignment="1">
      <alignment wrapText="1"/>
    </xf>
    <xf numFmtId="0" fontId="15" fillId="0" borderId="12" xfId="0" applyFont="1" applyBorder="1" applyAlignment="1">
      <alignment wrapText="1"/>
    </xf>
    <xf numFmtId="0" fontId="15" fillId="0" borderId="13" xfId="0" applyFont="1" applyBorder="1" applyAlignment="1">
      <alignment wrapText="1"/>
    </xf>
    <xf numFmtId="0" fontId="15" fillId="0" borderId="5" xfId="0" applyFont="1" applyBorder="1" applyAlignment="1">
      <alignment wrapText="1"/>
    </xf>
    <xf numFmtId="170" fontId="15" fillId="0" borderId="0" xfId="0" applyNumberFormat="1" applyFont="1" applyBorder="1" applyAlignment="1">
      <alignment horizontal="right" indent="3"/>
    </xf>
    <xf numFmtId="170" fontId="15" fillId="0" borderId="3" xfId="0" applyNumberFormat="1" applyFont="1" applyBorder="1" applyAlignment="1">
      <alignment horizontal="right" indent="3"/>
    </xf>
    <xf numFmtId="170" fontId="15" fillId="0" borderId="7" xfId="0" applyNumberFormat="1" applyFont="1" applyBorder="1" applyAlignment="1">
      <alignment horizontal="right" indent="3"/>
    </xf>
    <xf numFmtId="178" fontId="0" fillId="0" borderId="1" xfId="0" applyNumberFormat="1" applyBorder="1" applyAlignment="1">
      <alignment horizontal="right" indent="3"/>
    </xf>
    <xf numFmtId="178" fontId="15" fillId="0" borderId="3" xfId="0" applyNumberFormat="1" applyFont="1" applyBorder="1" applyAlignment="1">
      <alignment horizontal="right" wrapText="1" indent="3"/>
    </xf>
    <xf numFmtId="178" fontId="0" fillId="0" borderId="7" xfId="0" applyNumberFormat="1" applyBorder="1" applyAlignment="1">
      <alignment horizontal="right" indent="3"/>
    </xf>
    <xf numFmtId="170" fontId="15" fillId="0" borderId="3" xfId="0" applyNumberFormat="1" applyFont="1" applyBorder="1" applyAlignment="1">
      <alignment horizontal="right" wrapText="1" indent="3"/>
    </xf>
    <xf numFmtId="170" fontId="15" fillId="0" borderId="7" xfId="0" applyNumberFormat="1" applyFont="1" applyBorder="1" applyAlignment="1">
      <alignment horizontal="right" wrapText="1" indent="3"/>
    </xf>
    <xf numFmtId="178" fontId="15" fillId="0" borderId="7" xfId="0" applyNumberFormat="1" applyFont="1" applyBorder="1" applyAlignment="1">
      <alignment horizontal="right" wrapText="1" indent="3"/>
    </xf>
    <xf numFmtId="0" fontId="15" fillId="0" borderId="0" xfId="0" applyFont="1" applyBorder="1" applyAlignment="1">
      <alignment horizontal="center" vertical="center" wrapText="1"/>
    </xf>
    <xf numFmtId="49" fontId="15" fillId="0" borderId="0" xfId="0" applyNumberFormat="1" applyFont="1" applyBorder="1" applyAlignment="1">
      <alignment wrapText="1"/>
    </xf>
    <xf numFmtId="0" fontId="0" fillId="0" borderId="0" xfId="0"/>
    <xf numFmtId="0" fontId="20" fillId="0" borderId="0" xfId="0" applyFont="1" applyAlignment="1"/>
    <xf numFmtId="174" fontId="15" fillId="0" borderId="2" xfId="5" applyNumberFormat="1" applyFont="1" applyBorder="1" applyAlignment="1">
      <alignment horizontal="right" wrapText="1" indent="4"/>
    </xf>
    <xf numFmtId="174" fontId="15" fillId="0" borderId="1" xfId="5" applyNumberFormat="1" applyFont="1" applyBorder="1" applyAlignment="1">
      <alignment horizontal="right" wrapText="1" indent="4"/>
    </xf>
    <xf numFmtId="169" fontId="15" fillId="0" borderId="2" xfId="0" applyNumberFormat="1" applyFont="1" applyBorder="1" applyAlignment="1">
      <alignment horizontal="right" indent="9"/>
    </xf>
    <xf numFmtId="169" fontId="15" fillId="0" borderId="0" xfId="0" applyNumberFormat="1" applyFont="1" applyBorder="1" applyAlignment="1">
      <alignment horizontal="right" indent="9"/>
    </xf>
    <xf numFmtId="169" fontId="15" fillId="0" borderId="1" xfId="0" applyNumberFormat="1" applyFont="1" applyBorder="1" applyAlignment="1">
      <alignment horizontal="right" indent="9"/>
    </xf>
    <xf numFmtId="174" fontId="15" fillId="0" borderId="2" xfId="0" applyNumberFormat="1" applyFont="1" applyBorder="1" applyAlignment="1">
      <alignment horizontal="right" vertical="top" indent="9"/>
    </xf>
    <xf numFmtId="174" fontId="15" fillId="0" borderId="0" xfId="0" applyNumberFormat="1" applyFont="1" applyBorder="1" applyAlignment="1">
      <alignment horizontal="right" vertical="top" indent="9"/>
    </xf>
    <xf numFmtId="174" fontId="15" fillId="0" borderId="1" xfId="0" applyNumberFormat="1" applyFont="1" applyBorder="1" applyAlignment="1">
      <alignment horizontal="right" vertical="top" indent="9"/>
    </xf>
    <xf numFmtId="174" fontId="20" fillId="0" borderId="2" xfId="0" applyNumberFormat="1" applyFont="1" applyBorder="1" applyAlignment="1">
      <alignment horizontal="right" indent="9"/>
    </xf>
    <xf numFmtId="174" fontId="20" fillId="0" borderId="0" xfId="0" applyNumberFormat="1" applyFont="1" applyBorder="1" applyAlignment="1">
      <alignment horizontal="right" indent="9"/>
    </xf>
    <xf numFmtId="174" fontId="20" fillId="0" borderId="1" xfId="0" applyNumberFormat="1" applyFont="1" applyBorder="1" applyAlignment="1">
      <alignment horizontal="right" indent="9"/>
    </xf>
    <xf numFmtId="174" fontId="15" fillId="0" borderId="2" xfId="0" applyNumberFormat="1" applyFont="1" applyBorder="1" applyAlignment="1">
      <alignment horizontal="right" indent="9"/>
    </xf>
    <xf numFmtId="174" fontId="15" fillId="0" borderId="0" xfId="0" applyNumberFormat="1" applyFont="1" applyBorder="1" applyAlignment="1">
      <alignment horizontal="right" indent="9"/>
    </xf>
    <xf numFmtId="174" fontId="15" fillId="0" borderId="1" xfId="0" applyNumberFormat="1" applyFont="1" applyBorder="1" applyAlignment="1">
      <alignment horizontal="right" indent="9"/>
    </xf>
    <xf numFmtId="174" fontId="15" fillId="0" borderId="0" xfId="0" applyNumberFormat="1" applyFont="1" applyBorder="1" applyAlignment="1">
      <alignment horizontal="right" vertical="center" indent="9"/>
    </xf>
    <xf numFmtId="174" fontId="15" fillId="0" borderId="3" xfId="0" applyNumberFormat="1" applyFont="1" applyBorder="1" applyAlignment="1">
      <alignment horizontal="right" wrapText="1" indent="4"/>
    </xf>
    <xf numFmtId="174" fontId="15" fillId="0" borderId="7" xfId="0" applyNumberFormat="1" applyFont="1" applyBorder="1" applyAlignment="1">
      <alignment horizontal="right" wrapText="1" indent="4"/>
    </xf>
    <xf numFmtId="174" fontId="15" fillId="0" borderId="2" xfId="0" applyNumberFormat="1" applyFont="1" applyBorder="1" applyAlignment="1">
      <alignment horizontal="right" wrapText="1" indent="4"/>
    </xf>
    <xf numFmtId="174" fontId="15" fillId="0" borderId="1" xfId="0" applyNumberFormat="1" applyFont="1" applyBorder="1" applyAlignment="1">
      <alignment horizontal="right" wrapText="1" indent="4"/>
    </xf>
    <xf numFmtId="173" fontId="15" fillId="0" borderId="2" xfId="0" applyNumberFormat="1" applyFont="1" applyBorder="1" applyAlignment="1">
      <alignment horizontal="right" wrapText="1" indent="3"/>
    </xf>
    <xf numFmtId="173" fontId="15" fillId="0" borderId="1" xfId="0" applyNumberFormat="1" applyFont="1" applyBorder="1" applyAlignment="1">
      <alignment horizontal="right" wrapText="1" indent="3"/>
    </xf>
    <xf numFmtId="172" fontId="15" fillId="0" borderId="2" xfId="0" applyNumberFormat="1" applyFont="1" applyBorder="1" applyAlignment="1">
      <alignment horizontal="right" wrapText="1" indent="3"/>
    </xf>
    <xf numFmtId="172" fontId="15" fillId="0" borderId="1" xfId="0" applyNumberFormat="1" applyFont="1" applyBorder="1" applyAlignment="1">
      <alignment horizontal="right" wrapText="1" indent="3"/>
    </xf>
    <xf numFmtId="0" fontId="20" fillId="0" borderId="4" xfId="0" applyFont="1" applyBorder="1" applyAlignment="1">
      <alignment horizontal="center" vertical="top" wrapText="1"/>
    </xf>
    <xf numFmtId="0" fontId="20" fillId="0" borderId="5" xfId="0" applyFont="1" applyBorder="1" applyAlignment="1">
      <alignment horizontal="center" vertical="top" wrapText="1"/>
    </xf>
    <xf numFmtId="169" fontId="17" fillId="0" borderId="2" xfId="0" applyNumberFormat="1" applyFont="1" applyBorder="1" applyAlignment="1">
      <alignment horizontal="center"/>
    </xf>
    <xf numFmtId="169" fontId="0" fillId="0" borderId="0" xfId="0" applyNumberFormat="1" applyBorder="1" applyAlignment="1">
      <alignment horizontal="center"/>
    </xf>
    <xf numFmtId="169" fontId="0" fillId="0" borderId="1" xfId="0" applyNumberFormat="1" applyBorder="1" applyAlignment="1">
      <alignment horizontal="center"/>
    </xf>
    <xf numFmtId="174" fontId="15" fillId="0" borderId="1" xfId="0" applyNumberFormat="1" applyFont="1" applyBorder="1" applyAlignment="1">
      <alignment horizontal="right" vertical="center" indent="9"/>
    </xf>
    <xf numFmtId="174" fontId="15" fillId="0" borderId="3" xfId="0" applyNumberFormat="1" applyFont="1" applyBorder="1" applyAlignment="1">
      <alignment horizontal="right" vertical="center" indent="9"/>
    </xf>
    <xf numFmtId="174" fontId="15" fillId="0" borderId="6" xfId="0" applyNumberFormat="1" applyFont="1" applyBorder="1" applyAlignment="1">
      <alignment horizontal="right" vertical="center" indent="9"/>
    </xf>
    <xf numFmtId="174" fontId="15" fillId="0" borderId="7" xfId="0" applyNumberFormat="1" applyFont="1" applyBorder="1" applyAlignment="1">
      <alignment horizontal="right" vertical="center" indent="9"/>
    </xf>
    <xf numFmtId="0" fontId="13" fillId="0" borderId="4" xfId="0" applyFont="1" applyBorder="1" applyAlignment="1">
      <alignment horizontal="left" wrapText="1"/>
    </xf>
    <xf numFmtId="0" fontId="20" fillId="0" borderId="11" xfId="0" applyFont="1" applyBorder="1" applyAlignment="1">
      <alignment horizontal="center" vertical="top" wrapText="1"/>
    </xf>
    <xf numFmtId="0" fontId="15" fillId="0" borderId="8" xfId="0" applyFont="1" applyBorder="1" applyAlignment="1">
      <alignment horizontal="center" vertical="top" wrapText="1"/>
    </xf>
    <xf numFmtId="0" fontId="15" fillId="0" borderId="12" xfId="0" applyFont="1" applyBorder="1" applyAlignment="1">
      <alignment horizontal="center" vertical="top" wrapText="1"/>
    </xf>
    <xf numFmtId="0" fontId="20" fillId="0" borderId="5" xfId="0" applyFont="1" applyBorder="1" applyAlignment="1">
      <alignment horizontal="center" vertical="top"/>
    </xf>
    <xf numFmtId="172" fontId="15" fillId="0" borderId="8" xfId="0" applyNumberFormat="1" applyFont="1" applyBorder="1" applyAlignment="1">
      <alignment horizontal="right" wrapText="1" indent="3"/>
    </xf>
    <xf numFmtId="172" fontId="15" fillId="0" borderId="12" xfId="0" applyNumberFormat="1" applyFont="1" applyBorder="1" applyAlignment="1">
      <alignment horizontal="right" wrapText="1" indent="3"/>
    </xf>
    <xf numFmtId="173" fontId="15" fillId="0" borderId="8" xfId="0" applyNumberFormat="1" applyFont="1" applyBorder="1" applyAlignment="1">
      <alignment horizontal="right" wrapText="1" indent="3"/>
    </xf>
    <xf numFmtId="173" fontId="15" fillId="0" borderId="12" xfId="0" applyNumberFormat="1" applyFont="1" applyBorder="1" applyAlignment="1">
      <alignment horizontal="right" wrapText="1" indent="3"/>
    </xf>
    <xf numFmtId="172" fontId="15" fillId="0" borderId="3" xfId="0" applyNumberFormat="1" applyFont="1" applyBorder="1" applyAlignment="1">
      <alignment horizontal="right" wrapText="1" indent="3"/>
    </xf>
    <xf numFmtId="172" fontId="15" fillId="0" borderId="7" xfId="0" applyNumberFormat="1" applyFont="1" applyBorder="1" applyAlignment="1">
      <alignment horizontal="right" wrapText="1" indent="3"/>
    </xf>
    <xf numFmtId="173" fontId="15" fillId="0" borderId="3" xfId="0" applyNumberFormat="1" applyFont="1" applyBorder="1" applyAlignment="1">
      <alignment horizontal="right" wrapText="1" indent="3"/>
    </xf>
    <xf numFmtId="173" fontId="15" fillId="0" borderId="7" xfId="0" applyNumberFormat="1" applyFont="1" applyBorder="1" applyAlignment="1">
      <alignment horizontal="right" wrapText="1" indent="3"/>
    </xf>
    <xf numFmtId="0" fontId="20" fillId="0" borderId="13" xfId="0" applyFont="1" applyBorder="1" applyAlignment="1">
      <alignment horizontal="center" vertical="top"/>
    </xf>
    <xf numFmtId="164" fontId="15" fillId="0" borderId="13" xfId="0" applyNumberFormat="1" applyFont="1" applyBorder="1" applyAlignment="1">
      <alignment horizontal="center"/>
    </xf>
    <xf numFmtId="0" fontId="20" fillId="0" borderId="4" xfId="0" applyFont="1" applyBorder="1" applyAlignment="1">
      <alignment horizontal="center" vertical="top"/>
    </xf>
    <xf numFmtId="174" fontId="34" fillId="0" borderId="2" xfId="0" applyNumberFormat="1" applyFont="1" applyBorder="1" applyAlignment="1">
      <alignment horizontal="right" wrapText="1" indent="4"/>
    </xf>
    <xf numFmtId="174" fontId="3" fillId="0" borderId="1" xfId="0" applyNumberFormat="1" applyFont="1" applyBorder="1" applyAlignment="1">
      <alignment horizontal="right" wrapText="1" indent="4"/>
    </xf>
    <xf numFmtId="172" fontId="15" fillId="0" borderId="2" xfId="0" applyNumberFormat="1" applyFont="1" applyBorder="1" applyAlignment="1">
      <alignment horizontal="center" vertical="center" wrapText="1"/>
    </xf>
    <xf numFmtId="0" fontId="0" fillId="0" borderId="1" xfId="0" applyBorder="1" applyAlignment="1">
      <alignment horizontal="center" wrapText="1"/>
    </xf>
    <xf numFmtId="172" fontId="15" fillId="0" borderId="2" xfId="0" applyNumberFormat="1" applyFont="1" applyBorder="1" applyAlignment="1">
      <alignment horizontal="center" wrapText="1"/>
    </xf>
    <xf numFmtId="172" fontId="15" fillId="0" borderId="2" xfId="0" applyNumberFormat="1" applyFont="1" applyBorder="1" applyAlignment="1">
      <alignment horizontal="center" vertical="center"/>
    </xf>
    <xf numFmtId="170" fontId="15" fillId="0" borderId="2" xfId="0" applyNumberFormat="1" applyFont="1" applyBorder="1" applyAlignment="1">
      <alignment horizontal="right" wrapText="1" indent="2"/>
    </xf>
    <xf numFmtId="170" fontId="15" fillId="0" borderId="1" xfId="0" applyNumberFormat="1" applyFont="1" applyBorder="1" applyAlignment="1">
      <alignment horizontal="right" wrapText="1" indent="2"/>
    </xf>
    <xf numFmtId="0" fontId="15" fillId="0" borderId="8" xfId="0" applyFont="1" applyBorder="1" applyAlignment="1">
      <alignment vertical="center" wrapText="1"/>
    </xf>
    <xf numFmtId="0" fontId="20" fillId="0" borderId="12" xfId="0" applyFont="1" applyBorder="1" applyAlignment="1">
      <alignment vertical="center"/>
    </xf>
    <xf numFmtId="0" fontId="20" fillId="0" borderId="3" xfId="0" applyFont="1" applyBorder="1" applyAlignment="1">
      <alignment vertical="center"/>
    </xf>
    <xf numFmtId="0" fontId="20" fillId="0" borderId="7" xfId="0" applyFont="1" applyBorder="1" applyAlignment="1">
      <alignment vertical="center"/>
    </xf>
    <xf numFmtId="170" fontId="15" fillId="0" borderId="2" xfId="0" applyNumberFormat="1" applyFont="1" applyBorder="1" applyAlignment="1">
      <alignment horizontal="right" indent="2"/>
    </xf>
    <xf numFmtId="170" fontId="15" fillId="0" borderId="1" xfId="0" applyNumberFormat="1" applyFont="1" applyBorder="1" applyAlignment="1">
      <alignment horizontal="right" indent="2"/>
    </xf>
    <xf numFmtId="172" fontId="15" fillId="0" borderId="2" xfId="0" applyNumberFormat="1" applyFont="1" applyBorder="1" applyAlignment="1">
      <alignment horizontal="right" wrapText="1" indent="2"/>
    </xf>
    <xf numFmtId="172" fontId="15" fillId="0" borderId="1" xfId="0" applyNumberFormat="1" applyFont="1" applyBorder="1" applyAlignment="1">
      <alignment horizontal="right" wrapText="1" indent="2"/>
    </xf>
    <xf numFmtId="170" fontId="15" fillId="0" borderId="2" xfId="0" applyNumberFormat="1" applyFont="1" applyBorder="1" applyAlignment="1">
      <alignment horizontal="right" vertical="top" wrapText="1" indent="2"/>
    </xf>
    <xf numFmtId="170" fontId="15" fillId="0" borderId="1" xfId="0" applyNumberFormat="1" applyFont="1" applyBorder="1" applyAlignment="1">
      <alignment horizontal="right" vertical="top" wrapText="1" indent="2"/>
    </xf>
    <xf numFmtId="170" fontId="15" fillId="0" borderId="0" xfId="0" applyNumberFormat="1" applyFont="1" applyBorder="1" applyAlignment="1">
      <alignment horizontal="right" indent="2"/>
    </xf>
    <xf numFmtId="172" fontId="52" fillId="0" borderId="3" xfId="0" applyNumberFormat="1" applyFont="1" applyBorder="1" applyAlignment="1">
      <alignment horizontal="center" wrapText="1"/>
    </xf>
    <xf numFmtId="0" fontId="0" fillId="0" borderId="7" xfId="0" applyBorder="1" applyAlignment="1">
      <alignment horizontal="center" wrapText="1"/>
    </xf>
    <xf numFmtId="172" fontId="52" fillId="0" borderId="2" xfId="0" applyNumberFormat="1" applyFont="1" applyBorder="1" applyAlignment="1">
      <alignment horizontal="center" wrapText="1"/>
    </xf>
    <xf numFmtId="172" fontId="52" fillId="0" borderId="3" xfId="0" applyNumberFormat="1" applyFont="1" applyBorder="1" applyAlignment="1">
      <alignment horizontal="right" wrapText="1" indent="2"/>
    </xf>
    <xf numFmtId="172" fontId="52" fillId="0" borderId="7" xfId="0" applyNumberFormat="1" applyFont="1" applyBorder="1" applyAlignment="1">
      <alignment horizontal="right" wrapText="1" indent="2"/>
    </xf>
    <xf numFmtId="0" fontId="0" fillId="0" borderId="4" xfId="0" applyBorder="1" applyAlignment="1">
      <alignment horizontal="center"/>
    </xf>
    <xf numFmtId="0" fontId="0" fillId="0" borderId="5" xfId="0" applyBorder="1" applyAlignment="1">
      <alignment horizontal="center"/>
    </xf>
    <xf numFmtId="172" fontId="15" fillId="0" borderId="8" xfId="0" applyNumberFormat="1" applyFont="1" applyBorder="1" applyAlignment="1">
      <alignment horizontal="center" wrapText="1"/>
    </xf>
    <xf numFmtId="0" fontId="0" fillId="0" borderId="12" xfId="0" applyBorder="1" applyAlignment="1">
      <alignment horizontal="center" wrapText="1"/>
    </xf>
    <xf numFmtId="172" fontId="52" fillId="0" borderId="2" xfId="0" applyNumberFormat="1" applyFont="1" applyBorder="1" applyAlignment="1">
      <alignment horizontal="right" wrapText="1" indent="2"/>
    </xf>
    <xf numFmtId="172" fontId="52" fillId="0" borderId="1" xfId="0" applyNumberFormat="1" applyFont="1" applyBorder="1" applyAlignment="1">
      <alignment horizontal="right" wrapText="1" indent="2"/>
    </xf>
    <xf numFmtId="172" fontId="52" fillId="0" borderId="0" xfId="0" applyNumberFormat="1" applyFont="1" applyBorder="1" applyAlignment="1">
      <alignment horizontal="right" wrapText="1" indent="2"/>
    </xf>
    <xf numFmtId="170" fontId="15" fillId="0" borderId="8" xfId="0" applyNumberFormat="1" applyFont="1" applyBorder="1" applyAlignment="1">
      <alignment horizontal="right" wrapText="1" indent="2"/>
    </xf>
    <xf numFmtId="170" fontId="15" fillId="0" borderId="12" xfId="0" applyNumberFormat="1" applyFont="1" applyBorder="1" applyAlignment="1">
      <alignment horizontal="right" wrapText="1" indent="2"/>
    </xf>
    <xf numFmtId="170" fontId="15" fillId="0" borderId="3" xfId="0" applyNumberFormat="1" applyFont="1" applyBorder="1" applyAlignment="1">
      <alignment horizontal="right" vertical="top" wrapText="1" indent="2"/>
    </xf>
    <xf numFmtId="170" fontId="15" fillId="0" borderId="7" xfId="0" applyNumberFormat="1" applyFont="1" applyBorder="1" applyAlignment="1">
      <alignment horizontal="right" vertical="top" wrapText="1" indent="2"/>
    </xf>
    <xf numFmtId="170" fontId="15" fillId="0" borderId="6" xfId="0" applyNumberFormat="1" applyFont="1" applyBorder="1" applyAlignment="1">
      <alignment horizontal="right" indent="2"/>
    </xf>
    <xf numFmtId="170" fontId="15" fillId="0" borderId="7" xfId="0" applyNumberFormat="1" applyFont="1" applyBorder="1" applyAlignment="1">
      <alignment horizontal="right" indent="2"/>
    </xf>
    <xf numFmtId="0" fontId="15" fillId="0" borderId="8" xfId="0" applyFont="1" applyBorder="1" applyAlignment="1">
      <alignment horizontal="center" wrapText="1"/>
    </xf>
    <xf numFmtId="0" fontId="15" fillId="0" borderId="14" xfId="0" applyFont="1" applyBorder="1" applyAlignment="1">
      <alignment horizontal="center" wrapText="1"/>
    </xf>
    <xf numFmtId="49" fontId="20" fillId="0" borderId="13" xfId="0" applyNumberFormat="1" applyFont="1" applyBorder="1" applyAlignment="1">
      <alignment horizontal="center" vertical="center"/>
    </xf>
    <xf numFmtId="49" fontId="20" fillId="0" borderId="4" xfId="0" applyNumberFormat="1" applyFont="1" applyBorder="1" applyAlignment="1">
      <alignment horizontal="center" vertical="center"/>
    </xf>
    <xf numFmtId="170" fontId="15" fillId="0" borderId="3" xfId="0" applyNumberFormat="1" applyFont="1" applyBorder="1" applyAlignment="1">
      <alignment horizontal="right" wrapText="1" indent="2"/>
    </xf>
    <xf numFmtId="170" fontId="15" fillId="0" borderId="7" xfId="0" applyNumberFormat="1" applyFont="1" applyBorder="1" applyAlignment="1">
      <alignment horizontal="right" wrapText="1" indent="2"/>
    </xf>
    <xf numFmtId="0" fontId="20" fillId="0" borderId="1" xfId="0" applyFont="1" applyBorder="1" applyAlignment="1">
      <alignment horizontal="left" wrapText="1"/>
    </xf>
    <xf numFmtId="0" fontId="13" fillId="0" borderId="3" xfId="0" applyFont="1" applyBorder="1" applyAlignment="1">
      <alignment horizontal="left" wrapText="1"/>
    </xf>
    <xf numFmtId="0" fontId="13" fillId="0" borderId="7" xfId="0" applyFont="1" applyBorder="1" applyAlignment="1">
      <alignment horizontal="left" wrapText="1"/>
    </xf>
    <xf numFmtId="0" fontId="15" fillId="0" borderId="13" xfId="0" applyFont="1" applyBorder="1" applyAlignment="1">
      <alignment horizontal="center" vertical="center"/>
    </xf>
    <xf numFmtId="0" fontId="15" fillId="0" borderId="4" xfId="0" applyFont="1" applyBorder="1" applyAlignment="1">
      <alignment horizontal="center" vertical="center"/>
    </xf>
    <xf numFmtId="0" fontId="20" fillId="0" borderId="11" xfId="0" applyFont="1" applyBorder="1" applyAlignment="1">
      <alignment vertical="center" wrapText="1"/>
    </xf>
    <xf numFmtId="0" fontId="15" fillId="0" borderId="3" xfId="0" applyFont="1" applyBorder="1" applyAlignment="1">
      <alignment vertical="center" wrapText="1"/>
    </xf>
    <xf numFmtId="170" fontId="15" fillId="0" borderId="2" xfId="0" applyNumberFormat="1" applyFont="1" applyBorder="1" applyAlignment="1">
      <alignment horizontal="right" wrapText="1" indent="2" shrinkToFit="1"/>
    </xf>
    <xf numFmtId="170" fontId="15" fillId="0" borderId="1" xfId="0" applyNumberFormat="1" applyFont="1" applyBorder="1" applyAlignment="1">
      <alignment horizontal="right" wrapText="1" indent="2" shrinkToFit="1"/>
    </xf>
    <xf numFmtId="0" fontId="15" fillId="0" borderId="15" xfId="0" applyFont="1" applyBorder="1" applyAlignment="1">
      <alignment horizontal="center" vertical="top" wrapText="1"/>
    </xf>
    <xf numFmtId="0" fontId="15" fillId="0" borderId="15" xfId="0" applyFont="1" applyBorder="1" applyAlignment="1">
      <alignment horizontal="center" vertical="center" wrapText="1"/>
    </xf>
    <xf numFmtId="1" fontId="15" fillId="0" borderId="13" xfId="0" quotePrefix="1" applyNumberFormat="1" applyFont="1" applyBorder="1" applyAlignment="1">
      <alignment horizontal="center" vertical="center"/>
    </xf>
    <xf numFmtId="1" fontId="15" fillId="0" borderId="4" xfId="0" quotePrefix="1" applyNumberFormat="1" applyFont="1" applyBorder="1" applyAlignment="1">
      <alignment horizontal="center" vertical="center"/>
    </xf>
    <xf numFmtId="170" fontId="15" fillId="0" borderId="8" xfId="0" applyNumberFormat="1" applyFont="1" applyBorder="1" applyAlignment="1">
      <alignment horizontal="left" wrapText="1"/>
    </xf>
    <xf numFmtId="170" fontId="15" fillId="0" borderId="14" xfId="0" applyNumberFormat="1" applyFont="1" applyBorder="1" applyAlignment="1">
      <alignment horizontal="left" wrapText="1"/>
    </xf>
    <xf numFmtId="170" fontId="15" fillId="0" borderId="2" xfId="0" applyNumberFormat="1" applyFont="1" applyBorder="1" applyAlignment="1">
      <alignment horizontal="left" wrapText="1"/>
    </xf>
    <xf numFmtId="170" fontId="15" fillId="0" borderId="0" xfId="0" applyNumberFormat="1" applyFont="1" applyBorder="1" applyAlignment="1">
      <alignment horizontal="left" wrapText="1"/>
    </xf>
    <xf numFmtId="170" fontId="15" fillId="0" borderId="2" xfId="0" applyNumberFormat="1" applyFont="1" applyBorder="1" applyAlignment="1">
      <alignment horizontal="left"/>
    </xf>
    <xf numFmtId="170" fontId="15" fillId="0" borderId="0" xfId="0" applyNumberFormat="1" applyFont="1" applyBorder="1" applyAlignment="1">
      <alignment horizontal="left"/>
    </xf>
    <xf numFmtId="170" fontId="15" fillId="0" borderId="13" xfId="0" quotePrefix="1" applyNumberFormat="1" applyFont="1" applyBorder="1" applyAlignment="1">
      <alignment horizontal="center" vertical="center"/>
    </xf>
    <xf numFmtId="170" fontId="15" fillId="0" borderId="4" xfId="0" quotePrefix="1" applyNumberFormat="1" applyFont="1" applyBorder="1" applyAlignment="1">
      <alignment horizontal="center" vertical="center"/>
    </xf>
    <xf numFmtId="170" fontId="15" fillId="0" borderId="8" xfId="0" applyNumberFormat="1" applyFont="1" applyBorder="1" applyAlignment="1">
      <alignment horizontal="left" vertical="center" wrapText="1"/>
    </xf>
    <xf numFmtId="170" fontId="15" fillId="0" borderId="12" xfId="0" applyNumberFormat="1" applyFont="1" applyBorder="1" applyAlignment="1">
      <alignment horizontal="left" vertical="center" wrapText="1"/>
    </xf>
    <xf numFmtId="170" fontId="15" fillId="0" borderId="3" xfId="0" applyNumberFormat="1" applyFont="1" applyBorder="1" applyAlignment="1">
      <alignment horizontal="left" vertical="center" wrapText="1"/>
    </xf>
    <xf numFmtId="170" fontId="15" fillId="0" borderId="7" xfId="0" applyNumberFormat="1" applyFont="1" applyBorder="1" applyAlignment="1">
      <alignment horizontal="left" vertical="center" wrapText="1"/>
    </xf>
    <xf numFmtId="170" fontId="15" fillId="0" borderId="1" xfId="0" applyNumberFormat="1" applyFont="1" applyBorder="1" applyAlignment="1">
      <alignment horizontal="left" wrapText="1"/>
    </xf>
    <xf numFmtId="0" fontId="26" fillId="0" borderId="0" xfId="0" applyFont="1" applyBorder="1" applyAlignment="1">
      <alignment horizontal="left" textRotation="180"/>
    </xf>
    <xf numFmtId="170" fontId="15" fillId="0" borderId="3" xfId="0" applyNumberFormat="1" applyFont="1" applyBorder="1" applyAlignment="1">
      <alignment horizontal="left" wrapText="1" readingOrder="1"/>
    </xf>
    <xf numFmtId="170" fontId="15" fillId="0" borderId="6" xfId="0" applyNumberFormat="1" applyFont="1" applyBorder="1" applyAlignment="1">
      <alignment horizontal="left" wrapText="1" readingOrder="1"/>
    </xf>
    <xf numFmtId="170" fontId="15" fillId="0" borderId="13" xfId="0" applyNumberFormat="1" applyFont="1" applyBorder="1" applyAlignment="1">
      <alignment horizontal="left" wrapText="1"/>
    </xf>
    <xf numFmtId="170" fontId="15" fillId="0" borderId="4" xfId="0" applyNumberFormat="1" applyFont="1" applyBorder="1" applyAlignment="1">
      <alignment horizontal="left" wrapText="1"/>
    </xf>
    <xf numFmtId="170" fontId="15" fillId="0" borderId="14" xfId="0" applyNumberFormat="1" applyFont="1" applyBorder="1" applyAlignment="1">
      <alignment horizontal="left" vertical="center" wrapText="1"/>
    </xf>
    <xf numFmtId="170" fontId="15" fillId="0" borderId="6" xfId="0" applyNumberFormat="1" applyFont="1" applyBorder="1" applyAlignment="1">
      <alignment horizontal="left" vertical="center" wrapText="1"/>
    </xf>
    <xf numFmtId="170" fontId="15" fillId="0" borderId="1" xfId="0" applyNumberFormat="1" applyFont="1" applyBorder="1" applyAlignment="1">
      <alignment horizontal="left"/>
    </xf>
    <xf numFmtId="170" fontId="15" fillId="0" borderId="13" xfId="0" applyNumberFormat="1" applyFont="1" applyBorder="1" applyAlignment="1">
      <alignment horizontal="center" vertical="center"/>
    </xf>
    <xf numFmtId="170" fontId="15" fillId="0" borderId="4" xfId="0" applyNumberFormat="1" applyFont="1" applyBorder="1" applyAlignment="1">
      <alignment horizontal="center" vertical="center"/>
    </xf>
    <xf numFmtId="166" fontId="15" fillId="0" borderId="13" xfId="0" applyNumberFormat="1" applyFont="1" applyBorder="1" applyAlignment="1">
      <alignment horizontal="center" wrapText="1"/>
    </xf>
    <xf numFmtId="166" fontId="15" fillId="0" borderId="4" xfId="0" applyNumberFormat="1" applyFont="1" applyBorder="1" applyAlignment="1">
      <alignment horizontal="center" wrapText="1"/>
    </xf>
    <xf numFmtId="166" fontId="15" fillId="0" borderId="5" xfId="0" applyNumberFormat="1" applyFont="1" applyBorder="1" applyAlignment="1">
      <alignment horizont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166" fontId="15" fillId="0" borderId="13" xfId="0" applyNumberFormat="1" applyFont="1" applyBorder="1" applyAlignment="1">
      <alignment horizontal="center" vertical="top" wrapText="1"/>
    </xf>
    <xf numFmtId="166" fontId="15" fillId="0" borderId="4" xfId="0" applyNumberFormat="1" applyFont="1" applyBorder="1" applyAlignment="1">
      <alignment horizontal="center" vertical="top" wrapText="1"/>
    </xf>
    <xf numFmtId="166" fontId="15" fillId="0" borderId="5" xfId="0" applyNumberFormat="1" applyFont="1" applyBorder="1" applyAlignment="1">
      <alignment horizontal="center" vertical="top" wrapText="1"/>
    </xf>
  </cellXfs>
  <cellStyles count="6">
    <cellStyle name="Euro" xfId="1"/>
    <cellStyle name="Euro 2" xfId="2"/>
    <cellStyle name="Normal" xfId="0" builtinId="0"/>
    <cellStyle name="Normal 2" xfId="3"/>
    <cellStyle name="Normal 3" xfId="4"/>
    <cellStyle name="Normal 4"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40</xdr:row>
      <xdr:rowOff>0</xdr:rowOff>
    </xdr:from>
    <xdr:to>
      <xdr:col>3</xdr:col>
      <xdr:colOff>1257300</xdr:colOff>
      <xdr:row>46</xdr:row>
      <xdr:rowOff>9525</xdr:rowOff>
    </xdr:to>
    <xdr:pic>
      <xdr:nvPicPr>
        <xdr:cNvPr id="13382" name="Picture 1" descr="DAFF unit_RGB_26mm height.jpg"/>
        <xdr:cNvPicPr>
          <a:picLocks noChangeAspect="1" noChangeArrowheads="1"/>
        </xdr:cNvPicPr>
      </xdr:nvPicPr>
      <xdr:blipFill>
        <a:blip xmlns:r="http://schemas.openxmlformats.org/officeDocument/2006/relationships" r:embed="rId1" cstate="print"/>
        <a:srcRect/>
        <a:stretch>
          <a:fillRect/>
        </a:stretch>
      </xdr:blipFill>
      <xdr:spPr bwMode="auto">
        <a:xfrm>
          <a:off x="476250" y="8039100"/>
          <a:ext cx="2867025" cy="981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472108</xdr:colOff>
      <xdr:row>792</xdr:row>
      <xdr:rowOff>104775</xdr:rowOff>
    </xdr:from>
    <xdr:ext cx="213691" cy="161098"/>
    <xdr:sp macro="" textlink="">
      <xdr:nvSpPr>
        <xdr:cNvPr id="2" name="TextBox 1"/>
        <xdr:cNvSpPr txBox="1"/>
      </xdr:nvSpPr>
      <xdr:spPr>
        <a:xfrm>
          <a:off x="1910383" y="105127425"/>
          <a:ext cx="213691" cy="161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537541</xdr:colOff>
      <xdr:row>793</xdr:row>
      <xdr:rowOff>16566</xdr:rowOff>
    </xdr:from>
    <xdr:ext cx="140804" cy="107674"/>
    <xdr:sp macro="" textlink="">
      <xdr:nvSpPr>
        <xdr:cNvPr id="3" name="TextBox 2"/>
        <xdr:cNvSpPr txBox="1"/>
      </xdr:nvSpPr>
      <xdr:spPr>
        <a:xfrm>
          <a:off x="2604466" y="10778241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5</xdr:col>
      <xdr:colOff>463825</xdr:colOff>
      <xdr:row>793</xdr:row>
      <xdr:rowOff>0</xdr:rowOff>
    </xdr:from>
    <xdr:ext cx="212449" cy="124240"/>
    <xdr:sp macro="" textlink="">
      <xdr:nvSpPr>
        <xdr:cNvPr id="4" name="TextBox 3"/>
        <xdr:cNvSpPr txBox="1"/>
      </xdr:nvSpPr>
      <xdr:spPr>
        <a:xfrm>
          <a:off x="3235600" y="105156000"/>
          <a:ext cx="212449" cy="124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463825</xdr:colOff>
      <xdr:row>792</xdr:row>
      <xdr:rowOff>123825</xdr:rowOff>
    </xdr:from>
    <xdr:ext cx="174349" cy="133765"/>
    <xdr:sp macro="" textlink="">
      <xdr:nvSpPr>
        <xdr:cNvPr id="5" name="TextBox 4"/>
        <xdr:cNvSpPr txBox="1"/>
      </xdr:nvSpPr>
      <xdr:spPr>
        <a:xfrm>
          <a:off x="3864250" y="105146475"/>
          <a:ext cx="174349" cy="133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463826</xdr:colOff>
      <xdr:row>795</xdr:row>
      <xdr:rowOff>9525</xdr:rowOff>
    </xdr:from>
    <xdr:ext cx="183874" cy="122998"/>
    <xdr:sp macro="" textlink="">
      <xdr:nvSpPr>
        <xdr:cNvPr id="6" name="TextBox 5"/>
        <xdr:cNvSpPr txBox="1"/>
      </xdr:nvSpPr>
      <xdr:spPr>
        <a:xfrm>
          <a:off x="3864251" y="105432225"/>
          <a:ext cx="18387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454301</xdr:colOff>
      <xdr:row>794</xdr:row>
      <xdr:rowOff>104775</xdr:rowOff>
    </xdr:from>
    <xdr:ext cx="221973" cy="147846"/>
    <xdr:sp macro="" textlink="">
      <xdr:nvSpPr>
        <xdr:cNvPr id="7" name="TextBox 6"/>
        <xdr:cNvSpPr txBox="1"/>
      </xdr:nvSpPr>
      <xdr:spPr>
        <a:xfrm>
          <a:off x="1892576" y="105394125"/>
          <a:ext cx="221973" cy="147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4</xdr:col>
      <xdr:colOff>530502</xdr:colOff>
      <xdr:row>795</xdr:row>
      <xdr:rowOff>7041</xdr:rowOff>
    </xdr:from>
    <xdr:ext cx="140804" cy="107674"/>
    <xdr:sp macro="" textlink="">
      <xdr:nvSpPr>
        <xdr:cNvPr id="8" name="TextBox 7"/>
        <xdr:cNvSpPr txBox="1"/>
      </xdr:nvSpPr>
      <xdr:spPr>
        <a:xfrm>
          <a:off x="2597427" y="108058641"/>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472108</xdr:colOff>
      <xdr:row>795</xdr:row>
      <xdr:rowOff>9525</xdr:rowOff>
    </xdr:from>
    <xdr:ext cx="175591" cy="114716"/>
    <xdr:sp macro="" textlink="">
      <xdr:nvSpPr>
        <xdr:cNvPr id="9" name="TextBox 8"/>
        <xdr:cNvSpPr txBox="1"/>
      </xdr:nvSpPr>
      <xdr:spPr>
        <a:xfrm>
          <a:off x="3243883" y="105432225"/>
          <a:ext cx="175591" cy="114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480390</xdr:colOff>
      <xdr:row>796</xdr:row>
      <xdr:rowOff>9525</xdr:rowOff>
    </xdr:from>
    <xdr:ext cx="148259" cy="131282"/>
    <xdr:sp macro="" textlink="">
      <xdr:nvSpPr>
        <xdr:cNvPr id="10" name="TextBox 9"/>
        <xdr:cNvSpPr txBox="1"/>
      </xdr:nvSpPr>
      <xdr:spPr>
        <a:xfrm>
          <a:off x="1918665" y="105565575"/>
          <a:ext cx="148259" cy="131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r"/>
          <a:r>
            <a:rPr lang="en-ZA" sz="800">
              <a:latin typeface="Arial" pitchFamily="34" charset="0"/>
              <a:cs typeface="Arial" pitchFamily="34" charset="0"/>
            </a:rPr>
            <a:t>³</a:t>
          </a:r>
        </a:p>
      </xdr:txBody>
    </xdr:sp>
    <xdr:clientData/>
  </xdr:oneCellAnchor>
  <xdr:oneCellAnchor>
    <xdr:from>
      <xdr:col>4</xdr:col>
      <xdr:colOff>463826</xdr:colOff>
      <xdr:row>796</xdr:row>
      <xdr:rowOff>33131</xdr:rowOff>
    </xdr:from>
    <xdr:ext cx="140804" cy="107674"/>
    <xdr:sp macro="" textlink="">
      <xdr:nvSpPr>
        <xdr:cNvPr id="11" name="TextBox 10"/>
        <xdr:cNvSpPr txBox="1"/>
      </xdr:nvSpPr>
      <xdr:spPr>
        <a:xfrm>
          <a:off x="2534478" y="107234935"/>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455541</xdr:colOff>
      <xdr:row>796</xdr:row>
      <xdr:rowOff>9525</xdr:rowOff>
    </xdr:from>
    <xdr:ext cx="220734" cy="122998"/>
    <xdr:sp macro="" textlink="">
      <xdr:nvSpPr>
        <xdr:cNvPr id="12" name="TextBox 11"/>
        <xdr:cNvSpPr txBox="1"/>
      </xdr:nvSpPr>
      <xdr:spPr>
        <a:xfrm>
          <a:off x="3227316" y="105565575"/>
          <a:ext cx="22073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6</xdr:col>
      <xdr:colOff>472109</xdr:colOff>
      <xdr:row>796</xdr:row>
      <xdr:rowOff>8282</xdr:rowOff>
    </xdr:from>
    <xdr:ext cx="140804" cy="107674"/>
    <xdr:sp macro="" textlink="">
      <xdr:nvSpPr>
        <xdr:cNvPr id="13" name="TextBox 12"/>
        <xdr:cNvSpPr txBox="1"/>
      </xdr:nvSpPr>
      <xdr:spPr>
        <a:xfrm>
          <a:off x="3801718" y="10721008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480390</xdr:colOff>
      <xdr:row>1135</xdr:row>
      <xdr:rowOff>16565</xdr:rowOff>
    </xdr:from>
    <xdr:ext cx="124239" cy="115956"/>
    <xdr:sp macro="" textlink="">
      <xdr:nvSpPr>
        <xdr:cNvPr id="16" name="TextBox 15"/>
        <xdr:cNvSpPr txBox="1"/>
      </xdr:nvSpPr>
      <xdr:spPr>
        <a:xfrm>
          <a:off x="1921564" y="152234348"/>
          <a:ext cx="124239" cy="115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529260</xdr:colOff>
      <xdr:row>1134</xdr:row>
      <xdr:rowOff>122996</xdr:rowOff>
    </xdr:from>
    <xdr:ext cx="149087" cy="157370"/>
    <xdr:sp macro="" textlink="">
      <xdr:nvSpPr>
        <xdr:cNvPr id="17" name="TextBox 16"/>
        <xdr:cNvSpPr txBox="1"/>
      </xdr:nvSpPr>
      <xdr:spPr>
        <a:xfrm>
          <a:off x="2596185" y="15350407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5</xdr:col>
      <xdr:colOff>488673</xdr:colOff>
      <xdr:row>1135</xdr:row>
      <xdr:rowOff>16563</xdr:rowOff>
    </xdr:from>
    <xdr:ext cx="115955" cy="107675"/>
    <xdr:sp macro="" textlink="">
      <xdr:nvSpPr>
        <xdr:cNvPr id="18" name="TextBox 17"/>
        <xdr:cNvSpPr txBox="1"/>
      </xdr:nvSpPr>
      <xdr:spPr>
        <a:xfrm>
          <a:off x="3188803" y="152234346"/>
          <a:ext cx="115955" cy="10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468380</xdr:colOff>
      <xdr:row>1134</xdr:row>
      <xdr:rowOff>133350</xdr:rowOff>
    </xdr:from>
    <xdr:ext cx="131695" cy="108916"/>
    <xdr:sp macro="" textlink="">
      <xdr:nvSpPr>
        <xdr:cNvPr id="19" name="TextBox 18"/>
        <xdr:cNvSpPr txBox="1"/>
      </xdr:nvSpPr>
      <xdr:spPr>
        <a:xfrm>
          <a:off x="3868805" y="153514425"/>
          <a:ext cx="131695"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7</xdr:col>
      <xdr:colOff>496956</xdr:colOff>
      <xdr:row>1134</xdr:row>
      <xdr:rowOff>133351</xdr:rowOff>
    </xdr:from>
    <xdr:ext cx="112643" cy="108916"/>
    <xdr:sp macro="" textlink="">
      <xdr:nvSpPr>
        <xdr:cNvPr id="20" name="TextBox 19"/>
        <xdr:cNvSpPr txBox="1"/>
      </xdr:nvSpPr>
      <xdr:spPr>
        <a:xfrm>
          <a:off x="4526031" y="153514426"/>
          <a:ext cx="112643"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364434</xdr:colOff>
      <xdr:row>1137</xdr:row>
      <xdr:rowOff>0</xdr:rowOff>
    </xdr:from>
    <xdr:ext cx="245166" cy="133349"/>
    <xdr:sp macro="" textlink="">
      <xdr:nvSpPr>
        <xdr:cNvPr id="22" name="TextBox 21"/>
        <xdr:cNvSpPr txBox="1"/>
      </xdr:nvSpPr>
      <xdr:spPr>
        <a:xfrm>
          <a:off x="2431359" y="150180675"/>
          <a:ext cx="245166" cy="1333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3</xdr:col>
      <xdr:colOff>479151</xdr:colOff>
      <xdr:row>960</xdr:row>
      <xdr:rowOff>121339</xdr:rowOff>
    </xdr:from>
    <xdr:ext cx="115956" cy="132522"/>
    <xdr:sp macro="" textlink="">
      <xdr:nvSpPr>
        <xdr:cNvPr id="23" name="TextBox 22"/>
        <xdr:cNvSpPr txBox="1"/>
      </xdr:nvSpPr>
      <xdr:spPr>
        <a:xfrm>
          <a:off x="1917426" y="126965764"/>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8</xdr:col>
      <xdr:colOff>563217</xdr:colOff>
      <xdr:row>288</xdr:row>
      <xdr:rowOff>132522</xdr:rowOff>
    </xdr:from>
    <xdr:ext cx="107674" cy="132522"/>
    <xdr:sp macro="" textlink="">
      <xdr:nvSpPr>
        <xdr:cNvPr id="33" name="TextBox 32"/>
        <xdr:cNvSpPr txBox="1"/>
      </xdr:nvSpPr>
      <xdr:spPr>
        <a:xfrm>
          <a:off x="5151782" y="37917783"/>
          <a:ext cx="107674"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8</xdr:col>
      <xdr:colOff>546652</xdr:colOff>
      <xdr:row>289</xdr:row>
      <xdr:rowOff>124240</xdr:rowOff>
    </xdr:from>
    <xdr:ext cx="149087" cy="157370"/>
    <xdr:sp macro="" textlink="">
      <xdr:nvSpPr>
        <xdr:cNvPr id="34" name="TextBox 33"/>
        <xdr:cNvSpPr txBox="1"/>
      </xdr:nvSpPr>
      <xdr:spPr>
        <a:xfrm>
          <a:off x="5135217"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463826</xdr:colOff>
      <xdr:row>289</xdr:row>
      <xdr:rowOff>124240</xdr:rowOff>
    </xdr:from>
    <xdr:ext cx="149087" cy="157370"/>
    <xdr:sp macro="" textlink="">
      <xdr:nvSpPr>
        <xdr:cNvPr id="35" name="TextBox 34"/>
        <xdr:cNvSpPr txBox="1"/>
      </xdr:nvSpPr>
      <xdr:spPr>
        <a:xfrm>
          <a:off x="3793435"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472107</xdr:colOff>
      <xdr:row>288</xdr:row>
      <xdr:rowOff>115956</xdr:rowOff>
    </xdr:from>
    <xdr:ext cx="149087" cy="157370"/>
    <xdr:sp macro="" textlink="">
      <xdr:nvSpPr>
        <xdr:cNvPr id="36" name="TextBox 35"/>
        <xdr:cNvSpPr txBox="1"/>
      </xdr:nvSpPr>
      <xdr:spPr>
        <a:xfrm>
          <a:off x="3801716" y="37901217"/>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3</xdr:col>
      <xdr:colOff>463826</xdr:colOff>
      <xdr:row>105</xdr:row>
      <xdr:rowOff>115956</xdr:rowOff>
    </xdr:from>
    <xdr:ext cx="149087" cy="157370"/>
    <xdr:sp macro="" textlink="">
      <xdr:nvSpPr>
        <xdr:cNvPr id="37" name="TextBox 36"/>
        <xdr:cNvSpPr txBox="1"/>
      </xdr:nvSpPr>
      <xdr:spPr>
        <a:xfrm>
          <a:off x="1905000"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⁴</a:t>
          </a:r>
          <a:endParaRPr lang="en-ZA" sz="800">
            <a:latin typeface="Arial" pitchFamily="34" charset="0"/>
            <a:cs typeface="Arial" pitchFamily="34" charset="0"/>
          </a:endParaRPr>
        </a:p>
      </xdr:txBody>
    </xdr:sp>
    <xdr:clientData/>
  </xdr:oneCellAnchor>
  <xdr:oneCellAnchor>
    <xdr:from>
      <xdr:col>4</xdr:col>
      <xdr:colOff>554935</xdr:colOff>
      <xdr:row>105</xdr:row>
      <xdr:rowOff>107672</xdr:rowOff>
    </xdr:from>
    <xdr:ext cx="99391" cy="157371"/>
    <xdr:sp macro="" textlink="">
      <xdr:nvSpPr>
        <xdr:cNvPr id="38" name="TextBox 37"/>
        <xdr:cNvSpPr txBox="1"/>
      </xdr:nvSpPr>
      <xdr:spPr>
        <a:xfrm>
          <a:off x="2625587" y="13906498"/>
          <a:ext cx="99391" cy="157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⁵</a:t>
          </a:r>
        </a:p>
      </xdr:txBody>
    </xdr:sp>
    <xdr:clientData/>
  </xdr:oneCellAnchor>
  <xdr:oneCellAnchor>
    <xdr:from>
      <xdr:col>5</xdr:col>
      <xdr:colOff>463826</xdr:colOff>
      <xdr:row>105</xdr:row>
      <xdr:rowOff>115956</xdr:rowOff>
    </xdr:from>
    <xdr:ext cx="149087" cy="157370"/>
    <xdr:sp macro="" textlink="">
      <xdr:nvSpPr>
        <xdr:cNvPr id="39" name="TextBox 38"/>
        <xdr:cNvSpPr txBox="1"/>
      </xdr:nvSpPr>
      <xdr:spPr>
        <a:xfrm>
          <a:off x="3163956"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4</xdr:col>
      <xdr:colOff>574399</xdr:colOff>
      <xdr:row>960</xdr:row>
      <xdr:rowOff>111815</xdr:rowOff>
    </xdr:from>
    <xdr:ext cx="115956" cy="132522"/>
    <xdr:sp macro="" textlink="">
      <xdr:nvSpPr>
        <xdr:cNvPr id="41" name="TextBox 40"/>
        <xdr:cNvSpPr txBox="1"/>
      </xdr:nvSpPr>
      <xdr:spPr>
        <a:xfrm>
          <a:off x="2641324" y="126956240"/>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3</xdr:col>
      <xdr:colOff>472107</xdr:colOff>
      <xdr:row>962</xdr:row>
      <xdr:rowOff>123825</xdr:rowOff>
    </xdr:from>
    <xdr:ext cx="166067" cy="141219"/>
    <xdr:sp macro="" textlink="">
      <xdr:nvSpPr>
        <xdr:cNvPr id="42" name="TextBox 41"/>
        <xdr:cNvSpPr txBox="1"/>
      </xdr:nvSpPr>
      <xdr:spPr>
        <a:xfrm>
          <a:off x="1910382" y="127234950"/>
          <a:ext cx="166067" cy="141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6</xdr:col>
      <xdr:colOff>486189</xdr:colOff>
      <xdr:row>960</xdr:row>
      <xdr:rowOff>122582</xdr:rowOff>
    </xdr:from>
    <xdr:ext cx="115956" cy="132522"/>
    <xdr:sp macro="" textlink="">
      <xdr:nvSpPr>
        <xdr:cNvPr id="43" name="TextBox 42"/>
        <xdr:cNvSpPr txBox="1"/>
      </xdr:nvSpPr>
      <xdr:spPr>
        <a:xfrm>
          <a:off x="3886614" y="126967007"/>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3</xdr:col>
      <xdr:colOff>472108</xdr:colOff>
      <xdr:row>963</xdr:row>
      <xdr:rowOff>132523</xdr:rowOff>
    </xdr:from>
    <xdr:ext cx="115956" cy="132522"/>
    <xdr:sp macro="" textlink="">
      <xdr:nvSpPr>
        <xdr:cNvPr id="44" name="TextBox 43"/>
        <xdr:cNvSpPr txBox="1"/>
      </xdr:nvSpPr>
      <xdr:spPr>
        <a:xfrm>
          <a:off x="1913282" y="129200414"/>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3</xdr:col>
      <xdr:colOff>509588</xdr:colOff>
      <xdr:row>110</xdr:row>
      <xdr:rowOff>0</xdr:rowOff>
    </xdr:from>
    <xdr:ext cx="99392" cy="157369"/>
    <xdr:sp macro="" textlink="">
      <xdr:nvSpPr>
        <xdr:cNvPr id="45" name="TextBox 44"/>
        <xdr:cNvSpPr txBox="1"/>
      </xdr:nvSpPr>
      <xdr:spPr>
        <a:xfrm>
          <a:off x="1947863" y="1459230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4</xdr:col>
      <xdr:colOff>576262</xdr:colOff>
      <xdr:row>109</xdr:row>
      <xdr:rowOff>123825</xdr:rowOff>
    </xdr:from>
    <xdr:ext cx="99392" cy="157369"/>
    <xdr:sp macro="" textlink="">
      <xdr:nvSpPr>
        <xdr:cNvPr id="46" name="TextBox 45"/>
        <xdr:cNvSpPr txBox="1"/>
      </xdr:nvSpPr>
      <xdr:spPr>
        <a:xfrm>
          <a:off x="2643187"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5</xdr:col>
      <xdr:colOff>504825</xdr:colOff>
      <xdr:row>109</xdr:row>
      <xdr:rowOff>123825</xdr:rowOff>
    </xdr:from>
    <xdr:ext cx="99392" cy="157369"/>
    <xdr:sp macro="" textlink="">
      <xdr:nvSpPr>
        <xdr:cNvPr id="47" name="TextBox 46"/>
        <xdr:cNvSpPr txBox="1"/>
      </xdr:nvSpPr>
      <xdr:spPr>
        <a:xfrm>
          <a:off x="3276600"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481013</xdr:colOff>
      <xdr:row>109</xdr:row>
      <xdr:rowOff>128587</xdr:rowOff>
    </xdr:from>
    <xdr:ext cx="99392" cy="157369"/>
    <xdr:sp macro="" textlink="">
      <xdr:nvSpPr>
        <xdr:cNvPr id="48" name="TextBox 47"/>
        <xdr:cNvSpPr txBox="1"/>
      </xdr:nvSpPr>
      <xdr:spPr>
        <a:xfrm>
          <a:off x="3881438" y="14587537"/>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457200</xdr:colOff>
      <xdr:row>105</xdr:row>
      <xdr:rowOff>114300</xdr:rowOff>
    </xdr:from>
    <xdr:ext cx="149087" cy="157370"/>
    <xdr:sp macro="" textlink="">
      <xdr:nvSpPr>
        <xdr:cNvPr id="49" name="TextBox 48"/>
        <xdr:cNvSpPr txBox="1"/>
      </xdr:nvSpPr>
      <xdr:spPr>
        <a:xfrm>
          <a:off x="3857625" y="14039850"/>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dimension ref="B2:H452"/>
  <sheetViews>
    <sheetView tabSelected="1" view="pageBreakPreview" zoomScaleNormal="75" workbookViewId="0">
      <selection activeCell="B78" sqref="B78:F78"/>
    </sheetView>
  </sheetViews>
  <sheetFormatPr defaultRowHeight="12.75"/>
  <cols>
    <col min="1" max="1" width="0.7109375" customWidth="1"/>
    <col min="2" max="2" width="6" customWidth="1"/>
    <col min="3" max="3" width="24.140625" customWidth="1"/>
    <col min="4" max="4" width="26.7109375" customWidth="1"/>
    <col min="5" max="5" width="25" customWidth="1"/>
    <col min="6" max="7" width="3" customWidth="1"/>
  </cols>
  <sheetData>
    <row r="2" spans="3:5">
      <c r="C2" t="s">
        <v>491</v>
      </c>
    </row>
    <row r="3" spans="3:5">
      <c r="C3" t="s">
        <v>491</v>
      </c>
    </row>
    <row r="11" spans="3:5" ht="18" customHeight="1"/>
    <row r="12" spans="3:5" ht="30" customHeight="1">
      <c r="C12" s="259"/>
      <c r="D12" s="260" t="s">
        <v>926</v>
      </c>
      <c r="E12" s="259"/>
    </row>
    <row r="13" spans="3:5" ht="16.5" customHeight="1">
      <c r="C13" s="259"/>
      <c r="D13" s="261" t="s">
        <v>927</v>
      </c>
      <c r="E13" s="259"/>
    </row>
    <row r="14" spans="3:5" ht="30" customHeight="1">
      <c r="D14" s="262" t="s">
        <v>928</v>
      </c>
    </row>
    <row r="15" spans="3:5" ht="30" customHeight="1">
      <c r="D15" s="260" t="s">
        <v>929</v>
      </c>
    </row>
    <row r="16" spans="3:5" ht="50.25" customHeight="1">
      <c r="D16" s="674">
        <v>2014</v>
      </c>
    </row>
    <row r="17" spans="4:4" ht="18">
      <c r="D17" s="185"/>
    </row>
    <row r="18" spans="4:4">
      <c r="D18" s="12"/>
    </row>
    <row r="19" spans="4:4">
      <c r="D19" s="12"/>
    </row>
    <row r="20" spans="4:4">
      <c r="D20" s="12"/>
    </row>
    <row r="21" spans="4:4">
      <c r="D21" s="12"/>
    </row>
    <row r="22" spans="4:4">
      <c r="D22" s="12"/>
    </row>
    <row r="23" spans="4:4">
      <c r="D23" s="12"/>
    </row>
    <row r="24" spans="4:4">
      <c r="D24" s="12"/>
    </row>
    <row r="25" spans="4:4">
      <c r="D25" s="12"/>
    </row>
    <row r="26" spans="4:4">
      <c r="D26" s="12"/>
    </row>
    <row r="27" spans="4:4">
      <c r="D27" s="12"/>
    </row>
    <row r="28" spans="4:4">
      <c r="D28" s="12"/>
    </row>
    <row r="29" spans="4:4">
      <c r="D29" s="12"/>
    </row>
    <row r="30" spans="4:4">
      <c r="D30" s="12"/>
    </row>
    <row r="31" spans="4:4">
      <c r="D31" s="12"/>
    </row>
    <row r="32" spans="4:4">
      <c r="D32" s="12"/>
    </row>
    <row r="33" spans="2:4">
      <c r="D33" s="12"/>
    </row>
    <row r="34" spans="2:4">
      <c r="D34" s="12"/>
    </row>
    <row r="35" spans="2:4">
      <c r="D35" s="12"/>
    </row>
    <row r="36" spans="2:4">
      <c r="D36" s="12"/>
    </row>
    <row r="37" spans="2:4">
      <c r="D37" s="12"/>
    </row>
    <row r="38" spans="2:4">
      <c r="D38" s="12"/>
    </row>
    <row r="39" spans="2:4">
      <c r="B39" s="263" t="s">
        <v>879</v>
      </c>
      <c r="D39" s="12"/>
    </row>
    <row r="40" spans="2:4">
      <c r="D40" s="12"/>
    </row>
    <row r="41" spans="2:4">
      <c r="D41" s="12"/>
    </row>
    <row r="42" spans="2:4">
      <c r="D42" s="12"/>
    </row>
    <row r="43" spans="2:4">
      <c r="D43" s="12"/>
    </row>
    <row r="44" spans="2:4">
      <c r="D44" s="12"/>
    </row>
    <row r="45" spans="2:4">
      <c r="D45" s="12"/>
    </row>
    <row r="46" spans="2:4">
      <c r="D46" s="12"/>
    </row>
    <row r="47" spans="2:4">
      <c r="D47" s="12"/>
    </row>
    <row r="48" spans="2:4">
      <c r="D48" s="12"/>
    </row>
    <row r="49" spans="2:4">
      <c r="D49" s="12"/>
    </row>
    <row r="50" spans="2:4">
      <c r="D50" s="12"/>
    </row>
    <row r="51" spans="2:4">
      <c r="B51" s="3">
        <v>2014</v>
      </c>
      <c r="D51" s="12"/>
    </row>
    <row r="52" spans="2:4">
      <c r="D52" s="12"/>
    </row>
    <row r="53" spans="2:4">
      <c r="B53" t="s">
        <v>831</v>
      </c>
      <c r="D53" s="12"/>
    </row>
    <row r="54" spans="2:4" ht="6.75" customHeight="1">
      <c r="D54" s="12"/>
    </row>
    <row r="55" spans="2:4">
      <c r="C55" t="s">
        <v>880</v>
      </c>
      <c r="D55" s="12"/>
    </row>
    <row r="56" spans="2:4">
      <c r="C56" t="s">
        <v>881</v>
      </c>
      <c r="D56" s="12"/>
    </row>
    <row r="57" spans="2:4">
      <c r="C57" t="s">
        <v>832</v>
      </c>
      <c r="D57" s="12"/>
    </row>
    <row r="58" spans="2:4">
      <c r="D58" s="12"/>
    </row>
    <row r="59" spans="2:4">
      <c r="D59" s="12"/>
    </row>
    <row r="60" spans="2:4">
      <c r="B60" t="s">
        <v>833</v>
      </c>
      <c r="D60" s="12"/>
    </row>
    <row r="61" spans="2:4">
      <c r="D61" s="12"/>
    </row>
    <row r="62" spans="2:4">
      <c r="C62" t="s">
        <v>352</v>
      </c>
      <c r="D62" s="12"/>
    </row>
    <row r="63" spans="2:4">
      <c r="D63" s="12"/>
    </row>
    <row r="64" spans="2:4">
      <c r="D64" s="12"/>
    </row>
    <row r="65" spans="2:8">
      <c r="B65" t="s">
        <v>834</v>
      </c>
      <c r="D65" s="12"/>
    </row>
    <row r="66" spans="2:8">
      <c r="D66" s="12"/>
    </row>
    <row r="67" spans="2:8">
      <c r="C67" t="s">
        <v>882</v>
      </c>
      <c r="D67" s="12"/>
    </row>
    <row r="68" spans="2:8">
      <c r="C68" s="675" t="s">
        <v>1451</v>
      </c>
      <c r="D68" s="12"/>
    </row>
    <row r="69" spans="2:8">
      <c r="C69" t="s">
        <v>883</v>
      </c>
      <c r="D69" s="12"/>
    </row>
    <row r="70" spans="2:8">
      <c r="C70" t="s">
        <v>832</v>
      </c>
      <c r="D70" s="12"/>
    </row>
    <row r="71" spans="2:8">
      <c r="D71" s="12"/>
    </row>
    <row r="72" spans="2:8">
      <c r="C72" t="s">
        <v>353</v>
      </c>
      <c r="D72" s="12"/>
    </row>
    <row r="73" spans="2:8">
      <c r="D73" s="12"/>
    </row>
    <row r="74" spans="2:8">
      <c r="C74" t="s">
        <v>354</v>
      </c>
      <c r="D74" s="12"/>
    </row>
    <row r="75" spans="2:8">
      <c r="D75" s="12"/>
    </row>
    <row r="76" spans="2:8">
      <c r="D76" s="12"/>
    </row>
    <row r="77" spans="2:8">
      <c r="B77" s="17"/>
      <c r="C77" s="17"/>
      <c r="D77" s="17"/>
      <c r="E77" s="17"/>
      <c r="F77" s="17"/>
      <c r="G77" s="17"/>
    </row>
    <row r="78" spans="2:8" ht="104.25" customHeight="1">
      <c r="B78" s="1270" t="s">
        <v>1499</v>
      </c>
      <c r="C78" s="1271"/>
      <c r="D78" s="1271"/>
      <c r="E78" s="1271"/>
      <c r="F78" s="1271"/>
      <c r="G78" s="19"/>
      <c r="H78" s="3"/>
    </row>
    <row r="79" spans="2:8" ht="38.25" customHeight="1">
      <c r="B79" s="1272" t="s">
        <v>895</v>
      </c>
      <c r="C79" s="1271"/>
      <c r="D79" s="1271"/>
      <c r="E79" s="1271"/>
      <c r="F79" s="1271"/>
      <c r="G79" s="19"/>
      <c r="H79" s="3"/>
    </row>
    <row r="80" spans="2:8" ht="36.75" customHeight="1">
      <c r="B80" s="1272" t="s">
        <v>885</v>
      </c>
      <c r="C80" s="1271"/>
      <c r="D80" s="1271"/>
      <c r="E80" s="1271"/>
      <c r="F80" s="1271"/>
      <c r="G80" s="19"/>
      <c r="H80" s="3"/>
    </row>
    <row r="81" spans="2:8" ht="66" customHeight="1">
      <c r="B81" s="1280" t="s">
        <v>835</v>
      </c>
      <c r="C81" s="1281"/>
      <c r="D81" s="1281"/>
      <c r="E81" s="1281"/>
      <c r="F81" s="1281"/>
      <c r="G81" s="20"/>
      <c r="H81" s="3"/>
    </row>
    <row r="82" spans="2:8">
      <c r="C82" s="2"/>
      <c r="D82" s="3"/>
      <c r="E82" s="3"/>
      <c r="F82" s="3"/>
      <c r="G82" s="3"/>
    </row>
    <row r="83" spans="2:8">
      <c r="C83" s="2"/>
      <c r="D83" s="3"/>
      <c r="E83" s="3"/>
      <c r="F83" s="3"/>
      <c r="G83" s="3"/>
    </row>
    <row r="84" spans="2:8">
      <c r="C84" s="2"/>
      <c r="D84" s="3"/>
      <c r="E84" s="3"/>
      <c r="F84" s="3"/>
      <c r="G84" s="3"/>
    </row>
    <row r="85" spans="2:8">
      <c r="C85" s="2"/>
      <c r="D85" s="3"/>
      <c r="E85" s="3"/>
      <c r="F85" s="3"/>
      <c r="G85" s="3"/>
    </row>
    <row r="86" spans="2:8">
      <c r="C86" s="2"/>
      <c r="D86" s="3"/>
      <c r="E86" s="3"/>
      <c r="F86" s="3"/>
      <c r="G86" s="3"/>
    </row>
    <row r="87" spans="2:8">
      <c r="C87" s="2"/>
      <c r="D87" s="3"/>
      <c r="E87" s="3"/>
      <c r="F87" s="3"/>
      <c r="G87" s="3"/>
    </row>
    <row r="88" spans="2:8">
      <c r="C88" s="2"/>
      <c r="D88" s="3"/>
      <c r="E88" s="3"/>
      <c r="F88" s="3"/>
      <c r="G88" s="3"/>
    </row>
    <row r="89" spans="2:8">
      <c r="C89" s="2"/>
      <c r="D89" s="3"/>
      <c r="E89" s="3"/>
      <c r="F89" s="3"/>
      <c r="G89" s="3"/>
    </row>
    <row r="90" spans="2:8">
      <c r="C90" s="2"/>
      <c r="D90" s="3"/>
      <c r="E90" s="3"/>
      <c r="F90" s="3"/>
      <c r="G90" s="3"/>
    </row>
    <row r="91" spans="2:8">
      <c r="C91" s="2"/>
      <c r="D91" s="12" t="s">
        <v>0</v>
      </c>
      <c r="E91" s="3"/>
      <c r="F91" s="3"/>
      <c r="G91" s="3"/>
    </row>
    <row r="92" spans="2:8">
      <c r="C92" s="2"/>
      <c r="D92" s="12"/>
      <c r="E92" s="3"/>
      <c r="F92" s="3"/>
      <c r="G92" s="3"/>
    </row>
    <row r="93" spans="2:8">
      <c r="C93" s="2"/>
      <c r="D93" s="3"/>
      <c r="E93" s="3"/>
      <c r="F93" s="3"/>
      <c r="G93" s="3"/>
    </row>
    <row r="94" spans="2:8" ht="30" customHeight="1">
      <c r="B94" s="1275" t="s">
        <v>366</v>
      </c>
      <c r="C94" s="1276"/>
      <c r="D94" s="1276"/>
      <c r="E94" s="1276"/>
      <c r="F94" s="1276"/>
      <c r="G94" s="1277"/>
    </row>
    <row r="95" spans="2:8">
      <c r="B95" s="10"/>
      <c r="C95" s="14" t="s">
        <v>367</v>
      </c>
      <c r="D95" s="1310" t="s">
        <v>514</v>
      </c>
      <c r="E95" s="1310"/>
      <c r="F95" s="1310"/>
      <c r="G95" s="9"/>
    </row>
    <row r="96" spans="2:8" ht="13.15" customHeight="1">
      <c r="B96" s="10"/>
      <c r="C96" s="14" t="s">
        <v>368</v>
      </c>
      <c r="D96" s="1310" t="s">
        <v>515</v>
      </c>
      <c r="E96" s="1310"/>
      <c r="F96" s="1310"/>
      <c r="G96" s="9"/>
    </row>
    <row r="97" spans="2:7">
      <c r="B97" s="10"/>
      <c r="C97" s="14" t="s">
        <v>369</v>
      </c>
      <c r="D97" s="1310" t="s">
        <v>516</v>
      </c>
      <c r="E97" s="1310"/>
      <c r="F97" s="1310"/>
      <c r="G97" s="9"/>
    </row>
    <row r="98" spans="2:7">
      <c r="B98" s="10"/>
      <c r="C98" s="14" t="s">
        <v>71</v>
      </c>
      <c r="D98" s="1310" t="s">
        <v>517</v>
      </c>
      <c r="E98" s="1310"/>
      <c r="F98" s="1310"/>
      <c r="G98" s="9"/>
    </row>
    <row r="99" spans="2:7" ht="13.15" customHeight="1">
      <c r="B99" s="10"/>
      <c r="C99" s="14" t="s">
        <v>370</v>
      </c>
      <c r="D99" s="1310" t="s">
        <v>518</v>
      </c>
      <c r="E99" s="1310"/>
      <c r="F99" s="1310"/>
      <c r="G99" s="9"/>
    </row>
    <row r="100" spans="2:7">
      <c r="B100" s="10"/>
      <c r="C100" s="14" t="s">
        <v>433</v>
      </c>
      <c r="D100" s="1310" t="s">
        <v>884</v>
      </c>
      <c r="E100" s="1310"/>
      <c r="F100" s="1310"/>
      <c r="G100" s="9"/>
    </row>
    <row r="101" spans="2:7">
      <c r="B101" s="10"/>
      <c r="C101" s="14" t="s">
        <v>3</v>
      </c>
      <c r="D101" s="1310" t="s">
        <v>519</v>
      </c>
      <c r="E101" s="1310"/>
      <c r="F101" s="1310"/>
      <c r="G101" s="9"/>
    </row>
    <row r="102" spans="2:7" ht="13.9" customHeight="1">
      <c r="B102" s="10"/>
      <c r="C102" s="14" t="s">
        <v>371</v>
      </c>
      <c r="D102" s="1310" t="s">
        <v>520</v>
      </c>
      <c r="E102" s="1310"/>
      <c r="F102" s="1310"/>
      <c r="G102" s="9"/>
    </row>
    <row r="103" spans="2:7">
      <c r="B103" s="10"/>
      <c r="C103" s="14" t="s">
        <v>372</v>
      </c>
      <c r="D103" s="1310" t="s">
        <v>521</v>
      </c>
      <c r="E103" s="1310"/>
      <c r="F103" s="1310"/>
      <c r="G103" s="9"/>
    </row>
    <row r="104" spans="2:7" ht="13.15" customHeight="1">
      <c r="B104" s="10"/>
      <c r="C104" s="14" t="s">
        <v>886</v>
      </c>
      <c r="D104" s="1310" t="s">
        <v>522</v>
      </c>
      <c r="E104" s="1310"/>
      <c r="F104" s="1310"/>
      <c r="G104" s="9"/>
    </row>
    <row r="105" spans="2:7">
      <c r="B105" s="10"/>
      <c r="C105" s="14" t="s">
        <v>510</v>
      </c>
      <c r="D105" s="1310" t="s">
        <v>523</v>
      </c>
      <c r="E105" s="1310"/>
      <c r="F105" s="1310"/>
      <c r="G105" s="9"/>
    </row>
    <row r="106" spans="2:7" ht="13.9" customHeight="1">
      <c r="B106" s="10"/>
      <c r="C106" s="14" t="s">
        <v>373</v>
      </c>
      <c r="D106" s="1310" t="s">
        <v>524</v>
      </c>
      <c r="E106" s="1310"/>
      <c r="F106" s="1310"/>
      <c r="G106" s="9"/>
    </row>
    <row r="107" spans="2:7" ht="13.15" customHeight="1">
      <c r="B107" s="10"/>
      <c r="C107" s="14" t="s">
        <v>374</v>
      </c>
      <c r="D107" s="1310" t="s">
        <v>525</v>
      </c>
      <c r="E107" s="1310"/>
      <c r="F107" s="1310"/>
      <c r="G107" s="9"/>
    </row>
    <row r="108" spans="2:7" ht="13.15" customHeight="1">
      <c r="B108" s="10"/>
      <c r="C108" s="14" t="s">
        <v>468</v>
      </c>
      <c r="D108" s="1310" t="s">
        <v>336</v>
      </c>
      <c r="E108" s="1310"/>
      <c r="F108" s="1310"/>
      <c r="G108" s="9"/>
    </row>
    <row r="109" spans="2:7" ht="13.15" customHeight="1">
      <c r="B109" s="10"/>
      <c r="C109" s="14" t="s">
        <v>381</v>
      </c>
      <c r="D109" s="1310" t="s">
        <v>337</v>
      </c>
      <c r="E109" s="1310"/>
      <c r="F109" s="1310"/>
      <c r="G109" s="9"/>
    </row>
    <row r="110" spans="2:7" ht="13.15" customHeight="1">
      <c r="B110" s="13"/>
      <c r="C110" s="38" t="s">
        <v>511</v>
      </c>
      <c r="D110" s="1311" t="s">
        <v>338</v>
      </c>
      <c r="E110" s="1311"/>
      <c r="F110" s="1311"/>
      <c r="G110" s="18"/>
    </row>
    <row r="148" spans="2:7">
      <c r="D148" s="12" t="s">
        <v>1</v>
      </c>
    </row>
    <row r="149" spans="2:7">
      <c r="D149" s="12"/>
    </row>
    <row r="151" spans="2:7" ht="26.25" customHeight="1">
      <c r="B151" s="1285" t="s">
        <v>241</v>
      </c>
      <c r="C151" s="1286"/>
      <c r="D151" s="1286"/>
      <c r="E151" s="1286"/>
      <c r="F151" s="1286"/>
      <c r="G151" s="1287"/>
    </row>
    <row r="152" spans="2:7" ht="15" customHeight="1">
      <c r="B152" s="1288" t="s">
        <v>242</v>
      </c>
      <c r="C152" s="1289"/>
      <c r="D152" s="1289"/>
      <c r="E152" s="1289"/>
      <c r="F152" s="1289"/>
      <c r="G152" s="1290"/>
    </row>
    <row r="153" spans="2:7">
      <c r="B153" s="1292" t="s">
        <v>243</v>
      </c>
      <c r="C153" s="1293"/>
      <c r="D153" s="29"/>
      <c r="E153" s="1282" t="s">
        <v>253</v>
      </c>
      <c r="F153" s="1282"/>
      <c r="G153" s="1283"/>
    </row>
    <row r="154" spans="2:7">
      <c r="B154" s="1291" t="s">
        <v>244</v>
      </c>
      <c r="C154" s="1283"/>
      <c r="D154" s="30" t="s">
        <v>249</v>
      </c>
      <c r="E154" s="1282" t="s">
        <v>254</v>
      </c>
      <c r="F154" s="1282"/>
      <c r="G154" s="1283"/>
    </row>
    <row r="155" spans="2:7">
      <c r="B155" s="1291" t="s">
        <v>245</v>
      </c>
      <c r="C155" s="1283"/>
      <c r="D155" s="30" t="s">
        <v>250</v>
      </c>
      <c r="E155" s="1282" t="s">
        <v>255</v>
      </c>
      <c r="F155" s="1282"/>
      <c r="G155" s="1283"/>
    </row>
    <row r="156" spans="2:7">
      <c r="B156" s="1291" t="s">
        <v>246</v>
      </c>
      <c r="C156" s="1283"/>
      <c r="D156" s="31"/>
      <c r="E156" s="1282" t="s">
        <v>256</v>
      </c>
      <c r="F156" s="1302"/>
      <c r="G156" s="1283"/>
    </row>
    <row r="157" spans="2:7">
      <c r="B157" s="1291" t="s">
        <v>247</v>
      </c>
      <c r="C157" s="1283"/>
      <c r="D157" s="30" t="s">
        <v>251</v>
      </c>
      <c r="E157" s="1282" t="s">
        <v>257</v>
      </c>
      <c r="F157" s="1282"/>
      <c r="G157" s="1283"/>
    </row>
    <row r="158" spans="2:7">
      <c r="B158" s="1303" t="s">
        <v>248</v>
      </c>
      <c r="C158" s="1304"/>
      <c r="D158" s="32" t="s">
        <v>252</v>
      </c>
      <c r="E158" s="1282" t="s">
        <v>258</v>
      </c>
      <c r="F158" s="1282"/>
      <c r="G158" s="1283"/>
    </row>
    <row r="159" spans="2:7" ht="15" customHeight="1">
      <c r="B159" s="1288" t="s">
        <v>259</v>
      </c>
      <c r="C159" s="1289"/>
      <c r="D159" s="1289"/>
      <c r="E159" s="1289"/>
      <c r="F159" s="1289"/>
      <c r="G159" s="1290"/>
    </row>
    <row r="160" spans="2:7" ht="14.25">
      <c r="B160" s="1292" t="s">
        <v>415</v>
      </c>
      <c r="C160" s="1293"/>
      <c r="D160" s="33" t="s">
        <v>416</v>
      </c>
      <c r="E160" s="1282" t="s">
        <v>277</v>
      </c>
      <c r="F160" s="1282"/>
      <c r="G160" s="1283"/>
    </row>
    <row r="161" spans="2:7" ht="14.25">
      <c r="B161" s="1291" t="s">
        <v>260</v>
      </c>
      <c r="C161" s="1283"/>
      <c r="D161" s="34" t="s">
        <v>417</v>
      </c>
      <c r="E161" s="1282" t="s">
        <v>278</v>
      </c>
      <c r="F161" s="1282"/>
      <c r="G161" s="1283"/>
    </row>
    <row r="162" spans="2:7" ht="14.25">
      <c r="B162" s="1291" t="s">
        <v>418</v>
      </c>
      <c r="C162" s="1283"/>
      <c r="D162" s="34" t="s">
        <v>419</v>
      </c>
      <c r="E162" s="1282" t="s">
        <v>279</v>
      </c>
      <c r="F162" s="1282"/>
      <c r="G162" s="1283"/>
    </row>
    <row r="163" spans="2:7">
      <c r="B163" s="1291" t="s">
        <v>272</v>
      </c>
      <c r="C163" s="1283"/>
      <c r="D163" s="34" t="s">
        <v>274</v>
      </c>
      <c r="E163" s="1282" t="s">
        <v>420</v>
      </c>
      <c r="F163" s="1282"/>
      <c r="G163" s="1283"/>
    </row>
    <row r="164" spans="2:7">
      <c r="B164" s="1303" t="s">
        <v>273</v>
      </c>
      <c r="C164" s="1304"/>
      <c r="D164" s="35" t="s">
        <v>275</v>
      </c>
      <c r="E164" s="1282" t="s">
        <v>421</v>
      </c>
      <c r="F164" s="1282"/>
      <c r="G164" s="1283"/>
    </row>
    <row r="165" spans="2:7" ht="15" customHeight="1">
      <c r="B165" s="1288" t="s">
        <v>701</v>
      </c>
      <c r="C165" s="1289"/>
      <c r="D165" s="1289"/>
      <c r="E165" s="1289"/>
      <c r="F165" s="1289"/>
      <c r="G165" s="1290"/>
    </row>
    <row r="166" spans="2:7" ht="14.25">
      <c r="B166" s="1292" t="s">
        <v>422</v>
      </c>
      <c r="C166" s="1293"/>
      <c r="D166" s="29" t="s">
        <v>171</v>
      </c>
      <c r="E166" s="1282" t="s">
        <v>711</v>
      </c>
      <c r="F166" s="1282"/>
      <c r="G166" s="1283"/>
    </row>
    <row r="167" spans="2:7" ht="14.25">
      <c r="B167" s="1291" t="s">
        <v>172</v>
      </c>
      <c r="C167" s="1283"/>
      <c r="D167" s="30" t="s">
        <v>173</v>
      </c>
      <c r="E167" s="1282" t="s">
        <v>712</v>
      </c>
      <c r="F167" s="1282"/>
      <c r="G167" s="1283"/>
    </row>
    <row r="168" spans="2:7" ht="14.25">
      <c r="B168" s="1291" t="s">
        <v>702</v>
      </c>
      <c r="C168" s="1283"/>
      <c r="D168" s="30" t="s">
        <v>174</v>
      </c>
      <c r="E168" s="1282" t="s">
        <v>713</v>
      </c>
      <c r="F168" s="1282"/>
      <c r="G168" s="1283"/>
    </row>
    <row r="169" spans="2:7">
      <c r="B169" s="1291" t="s">
        <v>705</v>
      </c>
      <c r="C169" s="1283"/>
      <c r="D169" s="30" t="s">
        <v>708</v>
      </c>
      <c r="E169" s="1282" t="s">
        <v>175</v>
      </c>
      <c r="F169" s="1282"/>
      <c r="G169" s="1283"/>
    </row>
    <row r="170" spans="2:7">
      <c r="B170" s="1291" t="s">
        <v>706</v>
      </c>
      <c r="C170" s="1283"/>
      <c r="D170" s="30" t="s">
        <v>709</v>
      </c>
      <c r="E170" s="1282" t="s">
        <v>543</v>
      </c>
      <c r="F170" s="1282"/>
      <c r="G170" s="1283"/>
    </row>
    <row r="171" spans="2:7">
      <c r="B171" s="1303" t="s">
        <v>707</v>
      </c>
      <c r="C171" s="1304"/>
      <c r="D171" s="32" t="s">
        <v>710</v>
      </c>
      <c r="E171" s="1282" t="s">
        <v>544</v>
      </c>
      <c r="F171" s="1302"/>
      <c r="G171" s="1283"/>
    </row>
    <row r="172" spans="2:7" ht="15" customHeight="1">
      <c r="B172" s="1288" t="s">
        <v>545</v>
      </c>
      <c r="C172" s="1289"/>
      <c r="D172" s="1289"/>
      <c r="E172" s="1289"/>
      <c r="F172" s="1289"/>
      <c r="G172" s="1290"/>
    </row>
    <row r="173" spans="2:7">
      <c r="B173" s="1292" t="s">
        <v>546</v>
      </c>
      <c r="C173" s="1293"/>
      <c r="D173" s="29" t="s">
        <v>551</v>
      </c>
      <c r="E173" s="1282" t="s">
        <v>557</v>
      </c>
      <c r="F173" s="1302"/>
      <c r="G173" s="1283"/>
    </row>
    <row r="174" spans="2:7">
      <c r="B174" s="1291" t="s">
        <v>547</v>
      </c>
      <c r="C174" s="1283"/>
      <c r="D174" s="30" t="s">
        <v>552</v>
      </c>
      <c r="E174" s="1282" t="s">
        <v>558</v>
      </c>
      <c r="F174" s="1302"/>
      <c r="G174" s="1283"/>
    </row>
    <row r="175" spans="2:7">
      <c r="B175" s="1291" t="s">
        <v>887</v>
      </c>
      <c r="C175" s="1283"/>
      <c r="D175" s="30" t="s">
        <v>553</v>
      </c>
      <c r="E175" s="1282" t="s">
        <v>559</v>
      </c>
      <c r="F175" s="1302"/>
      <c r="G175" s="1283"/>
    </row>
    <row r="176" spans="2:7">
      <c r="B176" s="1291" t="s">
        <v>548</v>
      </c>
      <c r="C176" s="1283"/>
      <c r="D176" s="30" t="s">
        <v>554</v>
      </c>
      <c r="E176" s="1282" t="s">
        <v>560</v>
      </c>
      <c r="F176" s="1302"/>
      <c r="G176" s="1283"/>
    </row>
    <row r="177" spans="2:7">
      <c r="B177" s="1291" t="s">
        <v>549</v>
      </c>
      <c r="C177" s="1283"/>
      <c r="D177" s="30" t="s">
        <v>555</v>
      </c>
      <c r="E177" s="1282" t="s">
        <v>561</v>
      </c>
      <c r="F177" s="1302"/>
      <c r="G177" s="1283"/>
    </row>
    <row r="178" spans="2:7">
      <c r="B178" s="1303" t="s">
        <v>550</v>
      </c>
      <c r="C178" s="1304"/>
      <c r="D178" s="32" t="s">
        <v>556</v>
      </c>
      <c r="E178" s="1282" t="s">
        <v>562</v>
      </c>
      <c r="F178" s="1302"/>
      <c r="G178" s="1283"/>
    </row>
    <row r="179" spans="2:7" ht="15" customHeight="1">
      <c r="B179" s="1288" t="s">
        <v>888</v>
      </c>
      <c r="C179" s="1289"/>
      <c r="D179" s="23" t="s">
        <v>563</v>
      </c>
      <c r="E179" s="23"/>
      <c r="F179" s="15"/>
      <c r="G179" s="16"/>
    </row>
    <row r="180" spans="2:7">
      <c r="B180" s="1291" t="s">
        <v>507</v>
      </c>
      <c r="C180" s="1283"/>
      <c r="D180" s="36">
        <v>1.0940000000000001</v>
      </c>
      <c r="E180" s="21"/>
      <c r="F180" s="11"/>
      <c r="G180" s="9"/>
    </row>
    <row r="181" spans="2:7">
      <c r="B181" s="1291" t="s">
        <v>508</v>
      </c>
      <c r="C181" s="1283"/>
      <c r="D181" s="36">
        <v>3.2810000000000001</v>
      </c>
      <c r="E181" s="21"/>
      <c r="F181" s="11"/>
      <c r="G181" s="9"/>
    </row>
    <row r="182" spans="2:7">
      <c r="B182" s="1291" t="s">
        <v>412</v>
      </c>
      <c r="C182" s="1283"/>
      <c r="D182" s="36">
        <v>2.4710000000000001</v>
      </c>
      <c r="E182" s="21"/>
      <c r="F182" s="11"/>
      <c r="G182" s="9"/>
    </row>
    <row r="183" spans="2:7">
      <c r="B183" s="1291" t="s">
        <v>413</v>
      </c>
      <c r="C183" s="1283"/>
      <c r="D183" s="7" t="s">
        <v>362</v>
      </c>
      <c r="E183" s="8"/>
      <c r="F183" s="11"/>
      <c r="G183" s="9"/>
    </row>
    <row r="184" spans="2:7">
      <c r="B184" s="1291" t="s">
        <v>414</v>
      </c>
      <c r="C184" s="1283"/>
      <c r="D184" s="7" t="s">
        <v>363</v>
      </c>
      <c r="E184" s="8"/>
      <c r="F184" s="11"/>
      <c r="G184" s="9"/>
    </row>
    <row r="185" spans="2:7">
      <c r="B185" s="1291" t="s">
        <v>359</v>
      </c>
      <c r="C185" s="1283"/>
      <c r="D185" s="7" t="s">
        <v>364</v>
      </c>
      <c r="E185" s="8"/>
      <c r="F185" s="11"/>
      <c r="G185" s="9"/>
    </row>
    <row r="186" spans="2:7">
      <c r="B186" s="1291" t="s">
        <v>360</v>
      </c>
      <c r="C186" s="1283"/>
      <c r="D186" s="7" t="s">
        <v>365</v>
      </c>
      <c r="E186" s="8"/>
      <c r="F186" s="11"/>
      <c r="G186" s="9"/>
    </row>
    <row r="187" spans="2:7">
      <c r="B187" s="1303" t="s">
        <v>361</v>
      </c>
      <c r="C187" s="1304"/>
      <c r="D187" s="37">
        <v>2.2050000000000001</v>
      </c>
      <c r="E187" s="22"/>
      <c r="F187" s="17"/>
      <c r="G187" s="18"/>
    </row>
    <row r="188" spans="2:7">
      <c r="C188" s="1"/>
      <c r="D188" s="1"/>
      <c r="E188" s="1"/>
      <c r="F188" s="1"/>
    </row>
    <row r="189" spans="2:7">
      <c r="C189" s="1"/>
      <c r="D189" s="1"/>
      <c r="E189" s="1"/>
      <c r="F189" s="1"/>
    </row>
    <row r="190" spans="2:7">
      <c r="C190" s="1"/>
      <c r="D190" s="1"/>
      <c r="E190" s="1"/>
      <c r="F190" s="1"/>
    </row>
    <row r="191" spans="2:7">
      <c r="C191" s="1"/>
      <c r="D191" s="1"/>
      <c r="E191" s="1"/>
      <c r="F191" s="1"/>
    </row>
    <row r="192" spans="2:7">
      <c r="C192" s="1"/>
      <c r="D192" s="1"/>
      <c r="E192" s="1"/>
      <c r="F192" s="1"/>
    </row>
    <row r="193" spans="2:7">
      <c r="C193" s="1"/>
      <c r="D193" s="1"/>
      <c r="E193" s="1"/>
      <c r="F193" s="1"/>
    </row>
    <row r="194" spans="2:7">
      <c r="C194" s="1"/>
      <c r="D194" s="1"/>
      <c r="E194" s="1"/>
      <c r="F194" s="1"/>
    </row>
    <row r="195" spans="2:7">
      <c r="C195" s="1"/>
      <c r="D195" s="1"/>
      <c r="E195" s="1"/>
      <c r="F195" s="1"/>
    </row>
    <row r="196" spans="2:7">
      <c r="C196" s="1"/>
      <c r="D196" s="1"/>
      <c r="E196" s="1"/>
      <c r="F196" s="1"/>
    </row>
    <row r="197" spans="2:7">
      <c r="C197" s="1"/>
      <c r="D197" s="1"/>
      <c r="E197" s="1"/>
      <c r="F197" s="1"/>
    </row>
    <row r="198" spans="2:7">
      <c r="C198" s="1"/>
      <c r="D198" s="1"/>
      <c r="E198" s="1"/>
      <c r="F198" s="1"/>
    </row>
    <row r="199" spans="2:7">
      <c r="C199" s="2"/>
      <c r="D199" s="3"/>
      <c r="E199" s="3"/>
      <c r="F199" s="3"/>
      <c r="G199" s="3"/>
    </row>
    <row r="200" spans="2:7">
      <c r="C200" s="2"/>
      <c r="D200" s="3"/>
      <c r="E200" s="3"/>
      <c r="F200" s="3"/>
      <c r="G200" s="3"/>
    </row>
    <row r="201" spans="2:7">
      <c r="C201" s="2"/>
      <c r="D201" s="3"/>
      <c r="E201" s="3"/>
      <c r="F201" s="3"/>
      <c r="G201" s="3"/>
    </row>
    <row r="202" spans="2:7">
      <c r="C202" s="2"/>
      <c r="D202" s="3"/>
      <c r="E202" s="3"/>
      <c r="F202" s="3"/>
      <c r="G202" s="3"/>
    </row>
    <row r="203" spans="2:7">
      <c r="C203" s="2"/>
      <c r="D203" s="12" t="s">
        <v>2</v>
      </c>
      <c r="E203" s="3"/>
      <c r="F203" s="3"/>
      <c r="G203" s="3"/>
    </row>
    <row r="204" spans="2:7">
      <c r="C204" s="2"/>
      <c r="D204" s="12"/>
      <c r="E204" s="3"/>
      <c r="F204" s="3"/>
      <c r="G204" s="3"/>
    </row>
    <row r="205" spans="2:7">
      <c r="C205" s="5"/>
      <c r="D205" s="12"/>
      <c r="E205" s="3"/>
      <c r="F205" s="3"/>
      <c r="G205" s="3"/>
    </row>
    <row r="206" spans="2:7" ht="26.25" customHeight="1">
      <c r="B206" s="28"/>
      <c r="C206" s="1308" t="s">
        <v>108</v>
      </c>
      <c r="D206" s="1308"/>
      <c r="E206" s="1308"/>
      <c r="F206" s="1305"/>
      <c r="G206" s="1306"/>
    </row>
    <row r="207" spans="2:7" ht="20.25" customHeight="1">
      <c r="B207" s="184" t="s">
        <v>107</v>
      </c>
      <c r="C207" s="1278" t="s">
        <v>624</v>
      </c>
      <c r="D207" s="1278"/>
      <c r="E207" s="1278"/>
      <c r="F207" s="1278" t="s">
        <v>623</v>
      </c>
      <c r="G207" s="1279"/>
    </row>
    <row r="208" spans="2:7" ht="15" customHeight="1">
      <c r="B208" s="24">
        <v>1</v>
      </c>
      <c r="C208" s="1284" t="s">
        <v>170</v>
      </c>
      <c r="D208" s="1284"/>
      <c r="E208" s="1284"/>
      <c r="F208" s="1273">
        <v>1</v>
      </c>
      <c r="G208" s="1274"/>
    </row>
    <row r="209" spans="2:7" ht="15" customHeight="1">
      <c r="B209" s="24">
        <v>2</v>
      </c>
      <c r="C209" s="1268" t="s">
        <v>1494</v>
      </c>
      <c r="D209" s="1268"/>
      <c r="E209" s="1268"/>
      <c r="F209" s="1252">
        <v>2</v>
      </c>
      <c r="G209" s="1254"/>
    </row>
    <row r="210" spans="2:7" ht="15" customHeight="1">
      <c r="B210" s="24" t="s">
        <v>123</v>
      </c>
      <c r="C210" s="1268" t="s">
        <v>925</v>
      </c>
      <c r="D210" s="1268"/>
      <c r="E210" s="1268"/>
      <c r="F210" s="1252">
        <v>2</v>
      </c>
      <c r="G210" s="1254"/>
    </row>
    <row r="211" spans="2:7" ht="15" customHeight="1">
      <c r="B211" s="24">
        <v>3</v>
      </c>
      <c r="C211" s="1268" t="s">
        <v>287</v>
      </c>
      <c r="D211" s="1268"/>
      <c r="E211" s="1268"/>
      <c r="F211" s="1252">
        <v>3</v>
      </c>
      <c r="G211" s="1254"/>
    </row>
    <row r="212" spans="2:7" ht="15" customHeight="1">
      <c r="B212" s="24">
        <v>4</v>
      </c>
      <c r="C212" s="1268" t="s">
        <v>889</v>
      </c>
      <c r="D212" s="1268"/>
      <c r="E212" s="1268"/>
      <c r="F212" s="1252">
        <v>4</v>
      </c>
      <c r="G212" s="1254"/>
    </row>
    <row r="213" spans="2:7" ht="15" customHeight="1">
      <c r="B213" s="24" t="s">
        <v>124</v>
      </c>
      <c r="C213" s="1268" t="s">
        <v>866</v>
      </c>
      <c r="D213" s="1268"/>
      <c r="E213" s="1268"/>
      <c r="F213" s="1252">
        <v>4</v>
      </c>
      <c r="G213" s="1254"/>
    </row>
    <row r="214" spans="2:7" ht="15" customHeight="1">
      <c r="B214" s="24">
        <v>5</v>
      </c>
      <c r="C214" s="1268" t="s">
        <v>764</v>
      </c>
      <c r="D214" s="1268"/>
      <c r="E214" s="1268"/>
      <c r="F214" s="1252">
        <v>5</v>
      </c>
      <c r="G214" s="1254"/>
    </row>
    <row r="215" spans="2:7" ht="15" customHeight="1">
      <c r="B215" s="24">
        <v>6</v>
      </c>
      <c r="C215" s="1268" t="s">
        <v>425</v>
      </c>
      <c r="D215" s="1268"/>
      <c r="E215" s="1268"/>
      <c r="F215" s="1252"/>
      <c r="G215" s="1254"/>
    </row>
    <row r="216" spans="2:7" ht="15" customHeight="1">
      <c r="B216" s="25"/>
      <c r="C216" s="1309" t="s">
        <v>426</v>
      </c>
      <c r="D216" s="1309"/>
      <c r="E216" s="1309"/>
      <c r="F216" s="1266">
        <v>6</v>
      </c>
      <c r="G216" s="1267"/>
    </row>
    <row r="217" spans="2:7" ht="20.25" customHeight="1">
      <c r="B217" s="1312" t="s">
        <v>454</v>
      </c>
      <c r="C217" s="1278"/>
      <c r="D217" s="1278"/>
      <c r="E217" s="1278"/>
      <c r="F217" s="1278"/>
      <c r="G217" s="1279"/>
    </row>
    <row r="218" spans="2:7" ht="15" customHeight="1">
      <c r="B218" s="24">
        <v>7</v>
      </c>
      <c r="C218" s="1284" t="s">
        <v>205</v>
      </c>
      <c r="D218" s="1284"/>
      <c r="E218" s="1284"/>
      <c r="F218" s="1296">
        <v>7</v>
      </c>
      <c r="G218" s="1297"/>
    </row>
    <row r="219" spans="2:7" ht="15" customHeight="1">
      <c r="B219" s="24">
        <v>8</v>
      </c>
      <c r="C219" s="1268" t="s">
        <v>206</v>
      </c>
      <c r="D219" s="1268"/>
      <c r="E219" s="1268"/>
      <c r="F219" s="1261">
        <v>8</v>
      </c>
      <c r="G219" s="1262"/>
    </row>
    <row r="220" spans="2:7" ht="15" customHeight="1">
      <c r="B220" s="24">
        <v>9</v>
      </c>
      <c r="C220" s="1268" t="s">
        <v>207</v>
      </c>
      <c r="D220" s="1268"/>
      <c r="E220" s="1268"/>
      <c r="F220" s="1261">
        <v>9</v>
      </c>
      <c r="G220" s="1262"/>
    </row>
    <row r="221" spans="2:7" ht="15" customHeight="1">
      <c r="B221" s="24">
        <v>10</v>
      </c>
      <c r="C221" s="1268" t="s">
        <v>208</v>
      </c>
      <c r="D221" s="1268"/>
      <c r="E221" s="1268"/>
      <c r="F221" s="1261">
        <v>10</v>
      </c>
      <c r="G221" s="1262"/>
    </row>
    <row r="222" spans="2:7" ht="15" customHeight="1">
      <c r="B222" s="24">
        <v>11</v>
      </c>
      <c r="C222" s="1268" t="s">
        <v>209</v>
      </c>
      <c r="D222" s="1268"/>
      <c r="E222" s="1268"/>
      <c r="F222" s="1261">
        <v>11</v>
      </c>
      <c r="G222" s="1262"/>
    </row>
    <row r="223" spans="2:7" ht="15" customHeight="1">
      <c r="B223" s="24">
        <v>12</v>
      </c>
      <c r="C223" s="1268" t="s">
        <v>210</v>
      </c>
      <c r="D223" s="1268"/>
      <c r="E223" s="1268"/>
      <c r="F223" s="1261">
        <v>12</v>
      </c>
      <c r="G223" s="1262"/>
    </row>
    <row r="224" spans="2:7" ht="15" customHeight="1">
      <c r="B224" s="24">
        <v>13</v>
      </c>
      <c r="C224" s="1307" t="s">
        <v>211</v>
      </c>
      <c r="D224" s="1307"/>
      <c r="E224" s="1307"/>
      <c r="F224" s="1261">
        <v>13</v>
      </c>
      <c r="G224" s="1262"/>
    </row>
    <row r="225" spans="2:7" ht="15" customHeight="1">
      <c r="B225" s="24">
        <v>14</v>
      </c>
      <c r="C225" s="1307" t="s">
        <v>212</v>
      </c>
      <c r="D225" s="1307"/>
      <c r="E225" s="1307"/>
      <c r="F225" s="1261">
        <v>14</v>
      </c>
      <c r="G225" s="1262"/>
    </row>
    <row r="226" spans="2:7" ht="15" customHeight="1">
      <c r="B226" s="24">
        <v>15</v>
      </c>
      <c r="C226" s="1268" t="s">
        <v>213</v>
      </c>
      <c r="D226" s="1268"/>
      <c r="E226" s="1268"/>
      <c r="F226" s="1261">
        <v>15</v>
      </c>
      <c r="G226" s="1262"/>
    </row>
    <row r="227" spans="2:7" ht="15" customHeight="1">
      <c r="B227" s="24">
        <v>16</v>
      </c>
      <c r="C227" s="1268" t="s">
        <v>214</v>
      </c>
      <c r="D227" s="1268"/>
      <c r="E227" s="1268"/>
      <c r="F227" s="1261">
        <v>16</v>
      </c>
      <c r="G227" s="1262"/>
    </row>
    <row r="228" spans="2:7" ht="15" customHeight="1">
      <c r="B228" s="24">
        <v>17</v>
      </c>
      <c r="C228" s="1268" t="s">
        <v>215</v>
      </c>
      <c r="D228" s="1268"/>
      <c r="E228" s="1268"/>
      <c r="F228" s="1261">
        <v>17</v>
      </c>
      <c r="G228" s="1262"/>
    </row>
    <row r="229" spans="2:7" ht="15" customHeight="1">
      <c r="B229" s="24">
        <v>18</v>
      </c>
      <c r="C229" s="1268" t="s">
        <v>216</v>
      </c>
      <c r="D229" s="1268"/>
      <c r="E229" s="1268"/>
      <c r="F229" s="1261">
        <v>18</v>
      </c>
      <c r="G229" s="1262"/>
    </row>
    <row r="230" spans="2:7" ht="15" customHeight="1">
      <c r="B230" s="24">
        <v>19</v>
      </c>
      <c r="C230" s="1268" t="s">
        <v>217</v>
      </c>
      <c r="D230" s="1268"/>
      <c r="E230" s="1268"/>
      <c r="F230" s="1261">
        <v>19</v>
      </c>
      <c r="G230" s="1262"/>
    </row>
    <row r="231" spans="2:7" ht="15" customHeight="1">
      <c r="B231" s="24">
        <v>20</v>
      </c>
      <c r="C231" s="1268" t="s">
        <v>218</v>
      </c>
      <c r="D231" s="1268"/>
      <c r="E231" s="1268"/>
      <c r="F231" s="1261">
        <v>20</v>
      </c>
      <c r="G231" s="1262"/>
    </row>
    <row r="232" spans="2:7" ht="15" customHeight="1">
      <c r="B232" s="24">
        <v>21</v>
      </c>
      <c r="C232" s="1268" t="s">
        <v>219</v>
      </c>
      <c r="D232" s="1268"/>
      <c r="E232" s="1268"/>
      <c r="F232" s="1261"/>
      <c r="G232" s="1262"/>
    </row>
    <row r="233" spans="2:7" ht="15" customHeight="1">
      <c r="B233" s="24"/>
      <c r="C233" s="1268" t="s">
        <v>126</v>
      </c>
      <c r="D233" s="1268"/>
      <c r="E233" s="1268"/>
      <c r="F233" s="1261">
        <v>21</v>
      </c>
      <c r="G233" s="1262"/>
    </row>
    <row r="234" spans="2:7" ht="15" customHeight="1">
      <c r="B234" s="24">
        <v>22</v>
      </c>
      <c r="C234" s="1268" t="s">
        <v>220</v>
      </c>
      <c r="D234" s="1268"/>
      <c r="E234" s="1268"/>
      <c r="F234" s="1261"/>
      <c r="G234" s="1262"/>
    </row>
    <row r="235" spans="2:7" ht="15" customHeight="1">
      <c r="B235" s="24"/>
      <c r="C235" s="1268" t="s">
        <v>126</v>
      </c>
      <c r="D235" s="1268"/>
      <c r="E235" s="1268"/>
      <c r="F235" s="1261">
        <v>22</v>
      </c>
      <c r="G235" s="1262"/>
    </row>
    <row r="236" spans="2:7" ht="15" customHeight="1">
      <c r="B236" s="24">
        <v>23</v>
      </c>
      <c r="C236" s="1268" t="s">
        <v>871</v>
      </c>
      <c r="D236" s="1268"/>
      <c r="E236" s="1268"/>
      <c r="F236" s="1261"/>
      <c r="G236" s="1262"/>
    </row>
    <row r="237" spans="2:7" ht="15" customHeight="1">
      <c r="B237" s="24"/>
      <c r="C237" s="1268" t="s">
        <v>126</v>
      </c>
      <c r="D237" s="1268"/>
      <c r="E237" s="1268"/>
      <c r="F237" s="1261">
        <v>23</v>
      </c>
      <c r="G237" s="1262"/>
    </row>
    <row r="238" spans="2:7" ht="15" customHeight="1">
      <c r="B238" s="24">
        <v>24</v>
      </c>
      <c r="C238" s="1268" t="s">
        <v>221</v>
      </c>
      <c r="D238" s="1268"/>
      <c r="E238" s="1268"/>
      <c r="F238" s="1261">
        <v>24</v>
      </c>
      <c r="G238" s="1262"/>
    </row>
    <row r="239" spans="2:7" ht="15" customHeight="1">
      <c r="B239" s="24">
        <v>25</v>
      </c>
      <c r="C239" s="1268" t="s">
        <v>222</v>
      </c>
      <c r="D239" s="1268"/>
      <c r="E239" s="1268"/>
      <c r="F239" s="1261">
        <v>25</v>
      </c>
      <c r="G239" s="1262"/>
    </row>
    <row r="240" spans="2:7" ht="15" customHeight="1">
      <c r="B240" s="24">
        <v>26</v>
      </c>
      <c r="C240" s="1268" t="s">
        <v>223</v>
      </c>
      <c r="D240" s="1268"/>
      <c r="E240" s="1268"/>
      <c r="F240" s="1261">
        <v>26</v>
      </c>
      <c r="G240" s="1262"/>
    </row>
    <row r="241" spans="2:7" ht="15" customHeight="1">
      <c r="B241" s="24">
        <v>27</v>
      </c>
      <c r="C241" s="1268" t="s">
        <v>224</v>
      </c>
      <c r="D241" s="1268"/>
      <c r="E241" s="1268"/>
      <c r="F241" s="1261"/>
      <c r="G241" s="1262"/>
    </row>
    <row r="242" spans="2:7" ht="15" customHeight="1">
      <c r="B242" s="24"/>
      <c r="C242" s="1268" t="s">
        <v>851</v>
      </c>
      <c r="D242" s="1268"/>
      <c r="E242" s="1268"/>
      <c r="F242" s="1261">
        <v>27</v>
      </c>
      <c r="G242" s="1262"/>
    </row>
    <row r="243" spans="2:7" ht="15" customHeight="1">
      <c r="B243" s="24">
        <v>28</v>
      </c>
      <c r="C243" s="1268" t="s">
        <v>225</v>
      </c>
      <c r="D243" s="1268"/>
      <c r="E243" s="1268"/>
      <c r="F243" s="1261">
        <v>28</v>
      </c>
      <c r="G243" s="1262"/>
    </row>
    <row r="244" spans="2:7" ht="15" customHeight="1">
      <c r="B244" s="24">
        <v>29</v>
      </c>
      <c r="C244" s="1268" t="s">
        <v>226</v>
      </c>
      <c r="D244" s="1268"/>
      <c r="E244" s="1268"/>
      <c r="F244" s="1261">
        <v>29</v>
      </c>
      <c r="G244" s="1262"/>
    </row>
    <row r="245" spans="2:7" ht="15" customHeight="1">
      <c r="B245" s="24">
        <v>30</v>
      </c>
      <c r="C245" s="1268" t="s">
        <v>227</v>
      </c>
      <c r="D245" s="1268"/>
      <c r="E245" s="1268"/>
      <c r="F245" s="1261">
        <v>30</v>
      </c>
      <c r="G245" s="1262"/>
    </row>
    <row r="246" spans="2:7" ht="15" customHeight="1">
      <c r="B246" s="24">
        <v>31</v>
      </c>
      <c r="C246" s="1268" t="s">
        <v>228</v>
      </c>
      <c r="D246" s="1268"/>
      <c r="E246" s="1268"/>
      <c r="F246" s="1261"/>
      <c r="G246" s="1262"/>
    </row>
    <row r="247" spans="2:7" ht="15" customHeight="1">
      <c r="B247" s="24"/>
      <c r="C247" s="1268" t="s">
        <v>859</v>
      </c>
      <c r="D247" s="1268"/>
      <c r="E247" s="1268"/>
      <c r="F247" s="1261">
        <v>31</v>
      </c>
      <c r="G247" s="1262"/>
    </row>
    <row r="248" spans="2:7" ht="15" customHeight="1">
      <c r="B248" s="24">
        <v>32</v>
      </c>
      <c r="C248" s="1268" t="s">
        <v>229</v>
      </c>
      <c r="D248" s="1268"/>
      <c r="E248" s="1268"/>
      <c r="F248" s="1261">
        <v>32</v>
      </c>
      <c r="G248" s="1262"/>
    </row>
    <row r="249" spans="2:7" ht="15" customHeight="1">
      <c r="B249" s="243">
        <v>33</v>
      </c>
      <c r="C249" s="1269" t="s">
        <v>230</v>
      </c>
      <c r="D249" s="1269"/>
      <c r="E249" s="1269"/>
      <c r="F249" s="1259">
        <v>33</v>
      </c>
      <c r="G249" s="1260"/>
    </row>
    <row r="250" spans="2:7" ht="15" customHeight="1">
      <c r="B250" s="1126"/>
      <c r="C250" s="1125"/>
      <c r="D250" s="1125"/>
      <c r="E250" s="1125"/>
      <c r="F250" s="1124"/>
      <c r="G250" s="1124"/>
    </row>
    <row r="251" spans="2:7" ht="15" customHeight="1">
      <c r="B251" s="1126"/>
      <c r="C251" s="1125"/>
      <c r="D251" s="1125"/>
      <c r="E251" s="1125"/>
      <c r="F251" s="1124"/>
      <c r="G251" s="1124"/>
    </row>
    <row r="253" spans="2:7">
      <c r="C253" s="6"/>
      <c r="D253" s="39" t="s">
        <v>4</v>
      </c>
      <c r="E253" s="3"/>
      <c r="F253" s="3"/>
    </row>
    <row r="254" spans="2:7">
      <c r="C254" s="5"/>
      <c r="D254" s="39"/>
      <c r="E254" s="3"/>
      <c r="F254" s="3"/>
      <c r="G254" s="3"/>
    </row>
    <row r="255" spans="2:7" ht="15" customHeight="1">
      <c r="B255" s="244" t="s">
        <v>107</v>
      </c>
      <c r="C255" s="1263" t="s">
        <v>455</v>
      </c>
      <c r="D255" s="1263"/>
      <c r="E255" s="1263"/>
      <c r="F255" s="1263" t="s">
        <v>623</v>
      </c>
      <c r="G255" s="1264"/>
    </row>
    <row r="256" spans="2:7" ht="15" customHeight="1">
      <c r="B256" s="26">
        <v>34</v>
      </c>
      <c r="C256" s="1250" t="s">
        <v>804</v>
      </c>
      <c r="D256" s="1265"/>
      <c r="E256" s="1265"/>
      <c r="F256" s="1252"/>
      <c r="G256" s="1254"/>
    </row>
    <row r="257" spans="2:7" ht="15" customHeight="1">
      <c r="B257" s="26"/>
      <c r="C257" s="1250" t="s">
        <v>803</v>
      </c>
      <c r="D257" s="1251"/>
      <c r="E257" s="1251"/>
      <c r="F257" s="1252">
        <v>34</v>
      </c>
      <c r="G257" s="1254"/>
    </row>
    <row r="258" spans="2:7" ht="15" customHeight="1">
      <c r="B258" s="26">
        <v>35</v>
      </c>
      <c r="C258" s="1250" t="s">
        <v>807</v>
      </c>
      <c r="D258" s="1265"/>
      <c r="E258" s="1265"/>
      <c r="F258" s="1252"/>
      <c r="G258" s="1254"/>
    </row>
    <row r="259" spans="2:7" ht="15" customHeight="1">
      <c r="B259" s="26"/>
      <c r="C259" s="1250" t="s">
        <v>803</v>
      </c>
      <c r="D259" s="1251"/>
      <c r="E259" s="1251"/>
      <c r="F259" s="1252">
        <v>35</v>
      </c>
      <c r="G259" s="1254"/>
    </row>
    <row r="260" spans="2:7" ht="15" customHeight="1">
      <c r="B260" s="26">
        <v>36</v>
      </c>
      <c r="C260" s="1250" t="s">
        <v>808</v>
      </c>
      <c r="D260" s="1265"/>
      <c r="E260" s="1265"/>
      <c r="F260" s="1252"/>
      <c r="G260" s="1254"/>
    </row>
    <row r="261" spans="2:7" ht="15" customHeight="1">
      <c r="B261" s="26"/>
      <c r="C261" s="1250" t="s">
        <v>803</v>
      </c>
      <c r="D261" s="1251"/>
      <c r="E261" s="1251"/>
      <c r="F261" s="1252">
        <v>36</v>
      </c>
      <c r="G261" s="1254"/>
    </row>
    <row r="262" spans="2:7" ht="15" customHeight="1">
      <c r="B262" s="26">
        <v>37</v>
      </c>
      <c r="C262" s="1250" t="s">
        <v>809</v>
      </c>
      <c r="D262" s="1265"/>
      <c r="E262" s="1265"/>
      <c r="F262" s="1252"/>
      <c r="G262" s="1254"/>
    </row>
    <row r="263" spans="2:7" ht="15" customHeight="1">
      <c r="B263" s="26"/>
      <c r="C263" s="1250" t="s">
        <v>803</v>
      </c>
      <c r="D263" s="1251"/>
      <c r="E263" s="1251"/>
      <c r="F263" s="1252">
        <v>37</v>
      </c>
      <c r="G263" s="1254"/>
    </row>
    <row r="264" spans="2:7" ht="15" customHeight="1">
      <c r="B264" s="26">
        <v>38</v>
      </c>
      <c r="C264" s="1250" t="s">
        <v>810</v>
      </c>
      <c r="D264" s="1265"/>
      <c r="E264" s="1265"/>
      <c r="F264" s="1252"/>
      <c r="G264" s="1254"/>
    </row>
    <row r="265" spans="2:7" ht="15" customHeight="1">
      <c r="B265" s="26"/>
      <c r="C265" s="1250" t="s">
        <v>803</v>
      </c>
      <c r="D265" s="1251"/>
      <c r="E265" s="1251"/>
      <c r="F265" s="1252">
        <v>38</v>
      </c>
      <c r="G265" s="1254"/>
    </row>
    <row r="266" spans="2:7" ht="15" customHeight="1">
      <c r="B266" s="26">
        <v>39</v>
      </c>
      <c r="C266" s="1250" t="s">
        <v>812</v>
      </c>
      <c r="D266" s="1265"/>
      <c r="E266" s="1265"/>
      <c r="F266" s="1252"/>
      <c r="G266" s="1254"/>
    </row>
    <row r="267" spans="2:7" ht="15" customHeight="1">
      <c r="B267" s="26"/>
      <c r="C267" s="1250" t="s">
        <v>811</v>
      </c>
      <c r="D267" s="1251"/>
      <c r="E267" s="1251"/>
      <c r="F267" s="1252">
        <v>39</v>
      </c>
      <c r="G267" s="1254"/>
    </row>
    <row r="268" spans="2:7" ht="15" customHeight="1">
      <c r="B268" s="26">
        <v>40</v>
      </c>
      <c r="C268" s="1250" t="s">
        <v>785</v>
      </c>
      <c r="D268" s="1251"/>
      <c r="E268" s="1251"/>
      <c r="F268" s="1252">
        <v>40</v>
      </c>
      <c r="G268" s="1254"/>
    </row>
    <row r="269" spans="2:7" ht="15" customHeight="1">
      <c r="B269" s="26">
        <v>41</v>
      </c>
      <c r="C269" s="1250" t="s">
        <v>786</v>
      </c>
      <c r="D269" s="1265"/>
      <c r="E269" s="1265"/>
      <c r="F269" s="1252"/>
      <c r="G269" s="1254"/>
    </row>
    <row r="270" spans="2:7" ht="15" customHeight="1">
      <c r="B270" s="26"/>
      <c r="C270" s="1250" t="s">
        <v>106</v>
      </c>
      <c r="D270" s="1251"/>
      <c r="E270" s="1251"/>
      <c r="F270" s="1252">
        <v>41</v>
      </c>
      <c r="G270" s="1254"/>
    </row>
    <row r="271" spans="2:7" ht="15" customHeight="1">
      <c r="B271" s="26">
        <v>42</v>
      </c>
      <c r="C271" s="1250" t="s">
        <v>787</v>
      </c>
      <c r="D271" s="1251"/>
      <c r="E271" s="1251"/>
      <c r="F271" s="1252"/>
      <c r="G271" s="1254"/>
    </row>
    <row r="272" spans="2:7" ht="15" customHeight="1">
      <c r="B272" s="26"/>
      <c r="C272" s="1250" t="s">
        <v>620</v>
      </c>
      <c r="D272" s="1250"/>
      <c r="E272" s="1250"/>
      <c r="F272" s="1252">
        <v>42</v>
      </c>
      <c r="G272" s="1254"/>
    </row>
    <row r="273" spans="2:7" ht="15" customHeight="1">
      <c r="B273" s="26">
        <v>43</v>
      </c>
      <c r="C273" s="1250" t="s">
        <v>788</v>
      </c>
      <c r="D273" s="1251"/>
      <c r="E273" s="1251"/>
      <c r="F273" s="1252">
        <v>43</v>
      </c>
      <c r="G273" s="1254"/>
    </row>
    <row r="274" spans="2:7" ht="15" customHeight="1">
      <c r="B274" s="26">
        <v>44</v>
      </c>
      <c r="C274" s="1250" t="s">
        <v>789</v>
      </c>
      <c r="D274" s="1251"/>
      <c r="E274" s="1251"/>
      <c r="F274" s="1252">
        <v>44</v>
      </c>
      <c r="G274" s="1254"/>
    </row>
    <row r="275" spans="2:7" ht="15" customHeight="1">
      <c r="B275" s="26">
        <v>45</v>
      </c>
      <c r="C275" s="1250" t="s">
        <v>790</v>
      </c>
      <c r="D275" s="1251"/>
      <c r="E275" s="1251"/>
      <c r="F275" s="1252">
        <v>45</v>
      </c>
      <c r="G275" s="1254"/>
    </row>
    <row r="276" spans="2:7" ht="15" customHeight="1">
      <c r="B276" s="26">
        <v>46</v>
      </c>
      <c r="C276" s="1250" t="s">
        <v>791</v>
      </c>
      <c r="D276" s="1251"/>
      <c r="E276" s="1251"/>
      <c r="F276" s="1252">
        <v>46</v>
      </c>
      <c r="G276" s="1254"/>
    </row>
    <row r="277" spans="2:7" ht="15" customHeight="1">
      <c r="B277" s="26">
        <v>47</v>
      </c>
      <c r="C277" s="1250" t="s">
        <v>792</v>
      </c>
      <c r="D277" s="1251"/>
      <c r="E277" s="1251"/>
      <c r="F277" s="1252">
        <v>47</v>
      </c>
      <c r="G277" s="1254"/>
    </row>
    <row r="278" spans="2:7" ht="15" customHeight="1">
      <c r="B278" s="26">
        <v>48</v>
      </c>
      <c r="C278" s="1250" t="s">
        <v>793</v>
      </c>
      <c r="D278" s="1251"/>
      <c r="E278" s="1251"/>
      <c r="F278" s="1252">
        <v>48</v>
      </c>
      <c r="G278" s="1254"/>
    </row>
    <row r="279" spans="2:7" ht="15" customHeight="1">
      <c r="B279" s="26">
        <v>49</v>
      </c>
      <c r="C279" s="1250" t="s">
        <v>890</v>
      </c>
      <c r="D279" s="1251"/>
      <c r="E279" s="1251"/>
      <c r="F279" s="1252">
        <v>49</v>
      </c>
      <c r="G279" s="1254"/>
    </row>
    <row r="280" spans="2:7" ht="15" customHeight="1">
      <c r="B280" s="26">
        <v>50</v>
      </c>
      <c r="C280" s="1250" t="s">
        <v>794</v>
      </c>
      <c r="D280" s="1251"/>
      <c r="E280" s="1251"/>
      <c r="F280" s="1252">
        <v>50</v>
      </c>
      <c r="G280" s="1254"/>
    </row>
    <row r="281" spans="2:7" ht="15" customHeight="1">
      <c r="B281" s="26">
        <v>51</v>
      </c>
      <c r="C281" s="1250" t="s">
        <v>795</v>
      </c>
      <c r="D281" s="1251"/>
      <c r="E281" s="1251"/>
      <c r="F281" s="1252">
        <v>51</v>
      </c>
      <c r="G281" s="1254"/>
    </row>
    <row r="282" spans="2:7" ht="15" customHeight="1">
      <c r="B282" s="26">
        <v>52</v>
      </c>
      <c r="C282" s="1250" t="s">
        <v>796</v>
      </c>
      <c r="D282" s="1251"/>
      <c r="E282" s="1251"/>
      <c r="F282" s="1252">
        <v>52</v>
      </c>
      <c r="G282" s="1254"/>
    </row>
    <row r="283" spans="2:7" ht="15" customHeight="1">
      <c r="B283" s="26">
        <v>53</v>
      </c>
      <c r="C283" s="1250" t="s">
        <v>797</v>
      </c>
      <c r="D283" s="1251"/>
      <c r="E283" s="1251"/>
      <c r="F283" s="1252">
        <v>53</v>
      </c>
      <c r="G283" s="1254"/>
    </row>
    <row r="284" spans="2:7" ht="15" customHeight="1">
      <c r="B284" s="26">
        <v>54</v>
      </c>
      <c r="C284" s="1250" t="s">
        <v>798</v>
      </c>
      <c r="D284" s="1251"/>
      <c r="E284" s="1251"/>
      <c r="F284" s="1252">
        <v>54</v>
      </c>
      <c r="G284" s="1254"/>
    </row>
    <row r="285" spans="2:7" ht="15" customHeight="1">
      <c r="B285" s="26">
        <v>55</v>
      </c>
      <c r="C285" s="1250" t="s">
        <v>183</v>
      </c>
      <c r="D285" s="1251"/>
      <c r="E285" s="1251"/>
      <c r="F285" s="1252">
        <v>55</v>
      </c>
      <c r="G285" s="1254"/>
    </row>
    <row r="286" spans="2:7" ht="15" customHeight="1">
      <c r="B286" s="26">
        <v>56</v>
      </c>
      <c r="C286" s="1250" t="s">
        <v>169</v>
      </c>
      <c r="D286" s="1251"/>
      <c r="E286" s="1251"/>
      <c r="F286" s="1252">
        <v>56</v>
      </c>
      <c r="G286" s="1254"/>
    </row>
    <row r="287" spans="2:7" ht="15" customHeight="1">
      <c r="B287" s="26">
        <v>57</v>
      </c>
      <c r="C287" s="1250" t="s">
        <v>816</v>
      </c>
      <c r="D287" s="1251"/>
      <c r="E287" s="1251"/>
      <c r="F287" s="1252">
        <v>57</v>
      </c>
      <c r="G287" s="1254"/>
    </row>
    <row r="288" spans="2:7" ht="15" customHeight="1">
      <c r="B288" s="1256" t="s">
        <v>619</v>
      </c>
      <c r="C288" s="1257"/>
      <c r="D288" s="1257"/>
      <c r="E288" s="1257"/>
      <c r="F288" s="1257"/>
      <c r="G288" s="1258"/>
    </row>
    <row r="289" spans="2:7" ht="15" customHeight="1">
      <c r="B289" s="26">
        <v>58</v>
      </c>
      <c r="C289" s="1250" t="s">
        <v>817</v>
      </c>
      <c r="D289" s="1251"/>
      <c r="E289" s="1251"/>
      <c r="F289" s="1252">
        <v>58</v>
      </c>
      <c r="G289" s="1254"/>
    </row>
    <row r="290" spans="2:7" ht="15" customHeight="1">
      <c r="B290" s="26">
        <v>59</v>
      </c>
      <c r="C290" s="1250" t="s">
        <v>799</v>
      </c>
      <c r="D290" s="1251"/>
      <c r="E290" s="1251"/>
      <c r="F290" s="1252">
        <v>59</v>
      </c>
      <c r="G290" s="1254"/>
    </row>
    <row r="291" spans="2:7" ht="15" customHeight="1">
      <c r="B291" s="26">
        <v>60</v>
      </c>
      <c r="C291" s="1250" t="s">
        <v>513</v>
      </c>
      <c r="D291" s="1251"/>
      <c r="E291" s="1251"/>
      <c r="F291" s="1252">
        <v>60</v>
      </c>
      <c r="G291" s="1254"/>
    </row>
    <row r="292" spans="2:7" ht="15" customHeight="1">
      <c r="B292" s="26">
        <v>61</v>
      </c>
      <c r="C292" s="1250" t="s">
        <v>747</v>
      </c>
      <c r="D292" s="1251"/>
      <c r="E292" s="1251"/>
      <c r="F292" s="1252">
        <v>61</v>
      </c>
      <c r="G292" s="1254"/>
    </row>
    <row r="293" spans="2:7" ht="15" customHeight="1">
      <c r="B293" s="26">
        <v>62</v>
      </c>
      <c r="C293" s="1250" t="s">
        <v>818</v>
      </c>
      <c r="D293" s="1251"/>
      <c r="E293" s="1251"/>
      <c r="F293" s="1252">
        <v>62</v>
      </c>
      <c r="G293" s="1254"/>
    </row>
    <row r="294" spans="2:7" ht="15" customHeight="1">
      <c r="B294" s="26">
        <v>63</v>
      </c>
      <c r="C294" s="1250" t="s">
        <v>800</v>
      </c>
      <c r="D294" s="1251"/>
      <c r="E294" s="1251"/>
      <c r="F294" s="1252">
        <v>63</v>
      </c>
      <c r="G294" s="1254"/>
    </row>
    <row r="295" spans="2:7" ht="15" customHeight="1">
      <c r="B295" s="26">
        <v>64</v>
      </c>
      <c r="C295" s="1250" t="s">
        <v>801</v>
      </c>
      <c r="D295" s="1251"/>
      <c r="E295" s="1251"/>
      <c r="F295" s="1252"/>
      <c r="G295" s="1254"/>
    </row>
    <row r="296" spans="2:7" ht="15" customHeight="1">
      <c r="B296" s="26"/>
      <c r="C296" s="1250" t="s">
        <v>621</v>
      </c>
      <c r="D296" s="1250"/>
      <c r="E296" s="1250"/>
      <c r="F296" s="1252">
        <v>64</v>
      </c>
      <c r="G296" s="1254"/>
    </row>
    <row r="297" spans="2:7" ht="15" customHeight="1">
      <c r="B297" s="26">
        <v>65</v>
      </c>
      <c r="C297" s="1250" t="s">
        <v>235</v>
      </c>
      <c r="D297" s="1251"/>
      <c r="E297" s="1251"/>
      <c r="F297" s="1252">
        <v>65</v>
      </c>
      <c r="G297" s="1254"/>
    </row>
    <row r="298" spans="2:7" ht="15" customHeight="1">
      <c r="B298" s="26">
        <v>66</v>
      </c>
      <c r="C298" s="1250" t="s">
        <v>234</v>
      </c>
      <c r="D298" s="1251"/>
      <c r="E298" s="1251"/>
      <c r="F298" s="1252">
        <v>66</v>
      </c>
      <c r="G298" s="1254"/>
    </row>
    <row r="299" spans="2:7" ht="15" customHeight="1">
      <c r="B299" s="27">
        <v>67</v>
      </c>
      <c r="C299" s="1294" t="s">
        <v>819</v>
      </c>
      <c r="D299" s="1295"/>
      <c r="E299" s="1295"/>
      <c r="F299" s="1266">
        <v>67</v>
      </c>
      <c r="G299" s="1267"/>
    </row>
    <row r="300" spans="2:7">
      <c r="B300" s="130"/>
      <c r="C300" s="245"/>
      <c r="D300" s="12"/>
      <c r="E300" s="4"/>
      <c r="F300" s="4"/>
      <c r="G300" s="130"/>
    </row>
    <row r="301" spans="2:7">
      <c r="B301" s="130"/>
      <c r="C301" s="245"/>
      <c r="D301" s="12"/>
      <c r="E301" s="4"/>
      <c r="F301" s="4"/>
      <c r="G301" s="130"/>
    </row>
    <row r="302" spans="2:7">
      <c r="B302" s="130"/>
      <c r="C302" s="245"/>
      <c r="D302" s="12" t="s">
        <v>410</v>
      </c>
      <c r="E302" s="4"/>
      <c r="F302" s="4"/>
      <c r="G302" s="130"/>
    </row>
    <row r="303" spans="2:7">
      <c r="B303" s="130"/>
      <c r="C303" s="245"/>
      <c r="D303" s="12"/>
      <c r="E303" s="4"/>
      <c r="F303" s="4"/>
      <c r="G303" s="130"/>
    </row>
    <row r="304" spans="2:7">
      <c r="B304" s="130"/>
      <c r="C304" s="130"/>
      <c r="D304" s="12"/>
      <c r="E304" s="130"/>
      <c r="F304" s="130"/>
      <c r="G304" s="130"/>
    </row>
    <row r="305" spans="2:7" ht="15" customHeight="1">
      <c r="B305" s="246" t="s">
        <v>107</v>
      </c>
      <c r="C305" s="1263" t="s">
        <v>836</v>
      </c>
      <c r="D305" s="1263"/>
      <c r="E305" s="1263"/>
      <c r="F305" s="1263" t="s">
        <v>623</v>
      </c>
      <c r="G305" s="1264"/>
    </row>
    <row r="306" spans="2:7" ht="15" customHeight="1">
      <c r="B306" s="26">
        <v>68</v>
      </c>
      <c r="C306" s="1250" t="s">
        <v>820</v>
      </c>
      <c r="D306" s="1251"/>
      <c r="E306" s="1251"/>
      <c r="F306" s="1252">
        <v>68</v>
      </c>
      <c r="G306" s="1254"/>
    </row>
    <row r="307" spans="2:7" ht="15" customHeight="1">
      <c r="B307" s="26">
        <v>69</v>
      </c>
      <c r="C307" s="1250" t="s">
        <v>814</v>
      </c>
      <c r="D307" s="1251"/>
      <c r="E307" s="1251"/>
      <c r="F307" s="1252"/>
      <c r="G307" s="1254"/>
    </row>
    <row r="308" spans="2:7" ht="15" customHeight="1">
      <c r="B308" s="26"/>
      <c r="C308" s="1250" t="s">
        <v>813</v>
      </c>
      <c r="D308" s="1250"/>
      <c r="E308" s="1250"/>
      <c r="F308" s="1252">
        <v>69</v>
      </c>
      <c r="G308" s="1254"/>
    </row>
    <row r="309" spans="2:7" ht="15" customHeight="1">
      <c r="B309" s="26">
        <v>70</v>
      </c>
      <c r="C309" s="1250" t="s">
        <v>383</v>
      </c>
      <c r="D309" s="1251"/>
      <c r="E309" s="1251"/>
      <c r="F309" s="1252">
        <v>70</v>
      </c>
      <c r="G309" s="1254"/>
    </row>
    <row r="310" spans="2:7" ht="15" customHeight="1">
      <c r="B310" s="26">
        <v>71</v>
      </c>
      <c r="C310" s="1250" t="s">
        <v>384</v>
      </c>
      <c r="D310" s="1251"/>
      <c r="E310" s="1251"/>
      <c r="F310" s="1252">
        <v>71</v>
      </c>
      <c r="G310" s="1254"/>
    </row>
    <row r="311" spans="2:7" ht="15" customHeight="1">
      <c r="B311" s="26">
        <v>72</v>
      </c>
      <c r="C311" s="1250" t="s">
        <v>385</v>
      </c>
      <c r="D311" s="1251"/>
      <c r="E311" s="1251"/>
      <c r="F311" s="1252">
        <v>72</v>
      </c>
      <c r="G311" s="1254"/>
    </row>
    <row r="312" spans="2:7" ht="15" customHeight="1">
      <c r="B312" s="26">
        <v>73</v>
      </c>
      <c r="C312" s="1250" t="s">
        <v>386</v>
      </c>
      <c r="D312" s="1251"/>
      <c r="E312" s="1251"/>
      <c r="F312" s="1252">
        <v>73</v>
      </c>
      <c r="G312" s="1254"/>
    </row>
    <row r="313" spans="2:7" ht="15" customHeight="1">
      <c r="B313" s="1256" t="s">
        <v>625</v>
      </c>
      <c r="C313" s="1257"/>
      <c r="D313" s="1257"/>
      <c r="E313" s="1257"/>
      <c r="F313" s="1257"/>
      <c r="G313" s="1258"/>
    </row>
    <row r="314" spans="2:7" ht="15" customHeight="1">
      <c r="B314" s="26">
        <v>74</v>
      </c>
      <c r="C314" s="1250" t="s">
        <v>387</v>
      </c>
      <c r="D314" s="1251"/>
      <c r="E314" s="1251"/>
      <c r="F314" s="1252">
        <v>74</v>
      </c>
      <c r="G314" s="1254"/>
    </row>
    <row r="315" spans="2:7" ht="15" customHeight="1">
      <c r="B315" s="26">
        <v>75</v>
      </c>
      <c r="C315" s="1250" t="s">
        <v>388</v>
      </c>
      <c r="D315" s="1251"/>
      <c r="E315" s="1251"/>
      <c r="F315" s="1252">
        <v>75</v>
      </c>
      <c r="G315" s="1254"/>
    </row>
    <row r="316" spans="2:7" ht="15" customHeight="1">
      <c r="B316" s="26">
        <v>76</v>
      </c>
      <c r="C316" s="1250" t="s">
        <v>389</v>
      </c>
      <c r="D316" s="1251"/>
      <c r="E316" s="1251"/>
      <c r="F316" s="1252">
        <v>76</v>
      </c>
      <c r="G316" s="1254"/>
    </row>
    <row r="317" spans="2:7" ht="15" customHeight="1">
      <c r="B317" s="26">
        <v>77</v>
      </c>
      <c r="C317" s="1250" t="s">
        <v>390</v>
      </c>
      <c r="D317" s="1251"/>
      <c r="E317" s="1251"/>
      <c r="F317" s="1252">
        <v>77</v>
      </c>
      <c r="G317" s="1254"/>
    </row>
    <row r="318" spans="2:7" ht="15" customHeight="1">
      <c r="B318" s="26">
        <v>78</v>
      </c>
      <c r="C318" s="1250" t="s">
        <v>391</v>
      </c>
      <c r="D318" s="1251"/>
      <c r="E318" s="1251"/>
      <c r="F318" s="1252">
        <v>78</v>
      </c>
      <c r="G318" s="1254"/>
    </row>
    <row r="319" spans="2:7" ht="15" customHeight="1">
      <c r="B319" s="26">
        <v>79</v>
      </c>
      <c r="C319" s="1250" t="s">
        <v>392</v>
      </c>
      <c r="D319" s="1251"/>
      <c r="E319" s="1251"/>
      <c r="F319" s="1252">
        <v>79</v>
      </c>
      <c r="G319" s="1254"/>
    </row>
    <row r="320" spans="2:7" ht="15" customHeight="1">
      <c r="B320" s="26">
        <v>80</v>
      </c>
      <c r="C320" s="1250" t="s">
        <v>393</v>
      </c>
      <c r="D320" s="1251"/>
      <c r="E320" s="1251"/>
      <c r="F320" s="1252">
        <v>80</v>
      </c>
      <c r="G320" s="1254"/>
    </row>
    <row r="321" spans="2:7" ht="15" customHeight="1">
      <c r="B321" s="1256" t="s">
        <v>626</v>
      </c>
      <c r="C321" s="1257"/>
      <c r="D321" s="1257"/>
      <c r="E321" s="1257"/>
      <c r="F321" s="1257"/>
      <c r="G321" s="1258"/>
    </row>
    <row r="322" spans="2:7" ht="15" customHeight="1">
      <c r="B322" s="26">
        <v>81</v>
      </c>
      <c r="C322" s="1250" t="s">
        <v>394</v>
      </c>
      <c r="D322" s="1251"/>
      <c r="E322" s="1251"/>
      <c r="F322" s="1252">
        <v>81</v>
      </c>
      <c r="G322" s="1254"/>
    </row>
    <row r="323" spans="2:7" ht="15" customHeight="1">
      <c r="B323" s="26">
        <v>82</v>
      </c>
      <c r="C323" s="1250" t="s">
        <v>395</v>
      </c>
      <c r="D323" s="1251"/>
      <c r="E323" s="1251"/>
      <c r="F323" s="1252">
        <v>82</v>
      </c>
      <c r="G323" s="1254"/>
    </row>
    <row r="324" spans="2:7" ht="15" customHeight="1">
      <c r="B324" s="26">
        <v>83</v>
      </c>
      <c r="C324" s="1250" t="s">
        <v>128</v>
      </c>
      <c r="D324" s="1251"/>
      <c r="E324" s="1251"/>
      <c r="F324" s="1252">
        <v>83</v>
      </c>
      <c r="G324" s="1254"/>
    </row>
    <row r="325" spans="2:7" ht="15" customHeight="1">
      <c r="B325" s="1256" t="s">
        <v>627</v>
      </c>
      <c r="C325" s="1257"/>
      <c r="D325" s="1257"/>
      <c r="E325" s="1257"/>
      <c r="F325" s="1257"/>
      <c r="G325" s="1258"/>
    </row>
    <row r="326" spans="2:7" ht="15" customHeight="1">
      <c r="B326" s="26">
        <v>84</v>
      </c>
      <c r="C326" s="1250" t="s">
        <v>130</v>
      </c>
      <c r="D326" s="1251"/>
      <c r="E326" s="1251"/>
      <c r="F326" s="1252">
        <v>84</v>
      </c>
      <c r="G326" s="1254"/>
    </row>
    <row r="327" spans="2:7" ht="15" customHeight="1">
      <c r="B327" s="26">
        <v>85</v>
      </c>
      <c r="C327" s="1250" t="s">
        <v>891</v>
      </c>
      <c r="D327" s="1251"/>
      <c r="E327" s="1251"/>
      <c r="F327" s="1252">
        <v>85</v>
      </c>
      <c r="G327" s="1254"/>
    </row>
    <row r="328" spans="2:7" ht="15" customHeight="1">
      <c r="B328" s="26">
        <v>86</v>
      </c>
      <c r="C328" s="1250" t="s">
        <v>892</v>
      </c>
      <c r="D328" s="1251"/>
      <c r="E328" s="1251"/>
      <c r="F328" s="1252"/>
      <c r="G328" s="1254"/>
    </row>
    <row r="329" spans="2:7" ht="15" customHeight="1">
      <c r="B329" s="26"/>
      <c r="C329" s="1250" t="s">
        <v>122</v>
      </c>
      <c r="D329" s="1250"/>
      <c r="E329" s="1250"/>
      <c r="F329" s="1252">
        <v>86</v>
      </c>
      <c r="G329" s="1254"/>
    </row>
    <row r="330" spans="2:7" ht="15" customHeight="1">
      <c r="B330" s="26">
        <v>87</v>
      </c>
      <c r="C330" s="1250" t="s">
        <v>893</v>
      </c>
      <c r="D330" s="1251"/>
      <c r="E330" s="1251"/>
      <c r="F330" s="1252">
        <v>87</v>
      </c>
      <c r="G330" s="1254"/>
    </row>
    <row r="331" spans="2:7" ht="15" customHeight="1">
      <c r="B331" s="26">
        <v>88</v>
      </c>
      <c r="C331" s="1301" t="s">
        <v>894</v>
      </c>
      <c r="D331" s="1301"/>
      <c r="E331" s="1301"/>
      <c r="F331" s="168"/>
      <c r="G331" s="169"/>
    </row>
    <row r="332" spans="2:7" ht="15" customHeight="1">
      <c r="B332" s="225"/>
      <c r="C332" s="1255" t="s">
        <v>92</v>
      </c>
      <c r="D332" s="1255"/>
      <c r="E332" s="1255"/>
      <c r="F332" s="1266">
        <v>88</v>
      </c>
      <c r="G332" s="1267"/>
    </row>
    <row r="333" spans="2:7" ht="15" customHeight="1">
      <c r="B333" s="1256" t="s">
        <v>628</v>
      </c>
      <c r="C333" s="1257"/>
      <c r="D333" s="1257"/>
      <c r="E333" s="1257"/>
      <c r="F333" s="1257"/>
      <c r="G333" s="1258"/>
    </row>
    <row r="334" spans="2:7" ht="15" customHeight="1">
      <c r="B334" s="26">
        <v>89</v>
      </c>
      <c r="C334" s="1250" t="s">
        <v>5</v>
      </c>
      <c r="D334" s="1251"/>
      <c r="E334" s="1251"/>
      <c r="F334" s="1252">
        <v>89</v>
      </c>
      <c r="G334" s="1254"/>
    </row>
    <row r="335" spans="2:7" ht="15" customHeight="1">
      <c r="B335" s="26">
        <v>90</v>
      </c>
      <c r="C335" s="1250" t="s">
        <v>802</v>
      </c>
      <c r="D335" s="1251"/>
      <c r="E335" s="1251"/>
      <c r="F335" s="1252">
        <v>90</v>
      </c>
      <c r="G335" s="1254"/>
    </row>
    <row r="336" spans="2:7" ht="15" customHeight="1">
      <c r="B336" s="26">
        <v>91</v>
      </c>
      <c r="C336" s="1250" t="s">
        <v>821</v>
      </c>
      <c r="D336" s="1251"/>
      <c r="E336" s="1251"/>
      <c r="F336" s="1252">
        <v>91</v>
      </c>
      <c r="G336" s="1254"/>
    </row>
    <row r="337" spans="2:7" ht="15" customHeight="1">
      <c r="B337" s="26">
        <v>92</v>
      </c>
      <c r="C337" s="1250" t="s">
        <v>826</v>
      </c>
      <c r="D337" s="1251"/>
      <c r="E337" s="1251"/>
      <c r="F337" s="1252">
        <v>92</v>
      </c>
      <c r="G337" s="1254"/>
    </row>
    <row r="338" spans="2:7" ht="15" customHeight="1">
      <c r="B338" s="26">
        <v>93</v>
      </c>
      <c r="C338" s="1250" t="s">
        <v>825</v>
      </c>
      <c r="D338" s="1251"/>
      <c r="E338" s="1251"/>
      <c r="F338" s="1252">
        <v>93</v>
      </c>
      <c r="G338" s="1254"/>
    </row>
    <row r="339" spans="2:7" ht="15" customHeight="1">
      <c r="B339" s="26">
        <v>94</v>
      </c>
      <c r="C339" s="1250" t="s">
        <v>824</v>
      </c>
      <c r="D339" s="1251"/>
      <c r="E339" s="1251"/>
      <c r="F339" s="1252">
        <v>94</v>
      </c>
      <c r="G339" s="1254"/>
    </row>
    <row r="340" spans="2:7" ht="15" customHeight="1">
      <c r="B340" s="26">
        <v>95</v>
      </c>
      <c r="C340" s="1250" t="s">
        <v>823</v>
      </c>
      <c r="D340" s="1251"/>
      <c r="E340" s="1251"/>
      <c r="F340" s="1252">
        <v>95</v>
      </c>
      <c r="G340" s="1254"/>
    </row>
    <row r="341" spans="2:7" ht="15" customHeight="1">
      <c r="B341" s="26">
        <v>96</v>
      </c>
      <c r="C341" s="1250" t="s">
        <v>822</v>
      </c>
      <c r="D341" s="1251"/>
      <c r="E341" s="1251"/>
      <c r="F341" s="1252">
        <v>96</v>
      </c>
      <c r="G341" s="1254"/>
    </row>
    <row r="342" spans="2:7" ht="15" customHeight="1">
      <c r="B342" s="26">
        <v>97</v>
      </c>
      <c r="C342" s="1250" t="s">
        <v>179</v>
      </c>
      <c r="D342" s="1251"/>
      <c r="E342" s="1251"/>
      <c r="F342" s="1252">
        <v>97</v>
      </c>
      <c r="G342" s="1254"/>
    </row>
    <row r="343" spans="2:7" ht="15" customHeight="1">
      <c r="B343" s="26">
        <v>98</v>
      </c>
      <c r="C343" s="1250" t="s">
        <v>180</v>
      </c>
      <c r="D343" s="1251"/>
      <c r="E343" s="1251"/>
      <c r="F343" s="1252">
        <v>98</v>
      </c>
      <c r="G343" s="1254"/>
    </row>
    <row r="344" spans="2:7" ht="15" customHeight="1">
      <c r="B344" s="26">
        <v>99</v>
      </c>
      <c r="C344" s="1250" t="s">
        <v>181</v>
      </c>
      <c r="D344" s="1251"/>
      <c r="E344" s="1251"/>
      <c r="F344" s="1252">
        <v>99</v>
      </c>
      <c r="G344" s="1254"/>
    </row>
    <row r="345" spans="2:7" ht="15" customHeight="1">
      <c r="B345" s="26">
        <v>100</v>
      </c>
      <c r="C345" s="1250" t="s">
        <v>7</v>
      </c>
      <c r="D345" s="1251"/>
      <c r="E345" s="1251"/>
      <c r="F345" s="1252">
        <v>100</v>
      </c>
      <c r="G345" s="1253"/>
    </row>
    <row r="346" spans="2:7" ht="15" customHeight="1">
      <c r="B346" s="26">
        <v>101</v>
      </c>
      <c r="C346" s="1250" t="s">
        <v>129</v>
      </c>
      <c r="D346" s="1251"/>
      <c r="E346" s="1251"/>
      <c r="F346" s="1252">
        <v>101</v>
      </c>
      <c r="G346" s="1253"/>
    </row>
    <row r="347" spans="2:7" ht="15" customHeight="1">
      <c r="B347" s="27"/>
      <c r="C347" s="1294" t="s">
        <v>827</v>
      </c>
      <c r="D347" s="1295"/>
      <c r="E347" s="1295"/>
      <c r="F347" s="1266"/>
      <c r="G347" s="1267"/>
    </row>
    <row r="348" spans="2:7" ht="15" customHeight="1">
      <c r="B348" s="1298" t="s">
        <v>629</v>
      </c>
      <c r="C348" s="1299"/>
      <c r="D348" s="1299"/>
      <c r="E348" s="1299"/>
      <c r="F348" s="1299"/>
      <c r="G348" s="1300"/>
    </row>
    <row r="349" spans="2:7" ht="15" customHeight="1">
      <c r="B349" s="26">
        <v>102</v>
      </c>
      <c r="C349" s="1250" t="s">
        <v>700</v>
      </c>
      <c r="D349" s="1251"/>
      <c r="E349" s="1251"/>
      <c r="F349" s="1252">
        <v>102</v>
      </c>
      <c r="G349" s="1254"/>
    </row>
    <row r="350" spans="2:7" ht="13.15" customHeight="1">
      <c r="B350" s="27">
        <v>103</v>
      </c>
      <c r="C350" s="1314" t="s">
        <v>6</v>
      </c>
      <c r="D350" s="1295"/>
      <c r="E350" s="1295"/>
      <c r="F350" s="1266">
        <v>103</v>
      </c>
      <c r="G350" s="1267"/>
    </row>
    <row r="351" spans="2:7" ht="12.75" customHeight="1"/>
    <row r="352" spans="2:7" ht="15" customHeight="1">
      <c r="B352" s="214"/>
      <c r="C352" s="221"/>
      <c r="D352" s="222"/>
      <c r="E352" s="222"/>
    </row>
    <row r="353" spans="2:7" ht="15" customHeight="1">
      <c r="B353" s="214"/>
      <c r="C353" s="221"/>
      <c r="D353" s="222"/>
      <c r="E353" s="222"/>
      <c r="F353" s="168"/>
      <c r="G353" s="169"/>
    </row>
    <row r="354" spans="2:7" ht="15" customHeight="1"/>
    <row r="355" spans="2:7" ht="15" customHeight="1"/>
    <row r="356" spans="2:7" ht="15" customHeight="1">
      <c r="B356" s="214"/>
      <c r="F356" s="168"/>
      <c r="G356" s="169"/>
    </row>
    <row r="357" spans="2:7" ht="15" customHeight="1">
      <c r="B357" s="214"/>
      <c r="F357" s="168"/>
      <c r="G357" s="169"/>
    </row>
    <row r="358" spans="2:7">
      <c r="B358" s="11"/>
      <c r="F358" s="11"/>
      <c r="G358" s="11"/>
    </row>
    <row r="359" spans="2:7" ht="12.75" customHeight="1">
      <c r="C359" s="1313"/>
      <c r="D359" s="1313"/>
      <c r="E359" s="1313"/>
    </row>
    <row r="396" spans="3:6">
      <c r="D396" s="12" t="s">
        <v>424</v>
      </c>
    </row>
    <row r="397" spans="3:6">
      <c r="D397" s="12"/>
    </row>
    <row r="398" spans="3:6">
      <c r="D398" s="12"/>
    </row>
    <row r="399" spans="3:6" ht="19.5" customHeight="1"/>
    <row r="400" spans="3:6">
      <c r="C400" s="1"/>
      <c r="D400" s="1"/>
      <c r="E400" s="1"/>
      <c r="F400" s="1"/>
    </row>
    <row r="452" spans="4:4">
      <c r="D452" s="12"/>
    </row>
  </sheetData>
  <customSheetViews>
    <customSheetView guid="{F4AE1968-DA35-43D0-B456-FBD0ABC8A377}" scale="60" showPageBreaks="1" view="pageBreakPreview" showRuler="0" topLeftCell="A277">
      <selection activeCell="C27" sqref="C27"/>
      <pageMargins left="0.6692913385826772" right="0.6692913385826772" top="0.78740157480314965" bottom="0.78740157480314965" header="0.51181102362204722" footer="0.51181102362204722"/>
      <pageSetup paperSize="9" orientation="portrait" r:id="rId1"/>
      <headerFooter alignWithMargins="0"/>
    </customSheetView>
  </customSheetViews>
  <mergeCells count="344">
    <mergeCell ref="C359:E359"/>
    <mergeCell ref="D95:F95"/>
    <mergeCell ref="D96:F96"/>
    <mergeCell ref="B184:C184"/>
    <mergeCell ref="B179:C179"/>
    <mergeCell ref="B180:C180"/>
    <mergeCell ref="B181:C181"/>
    <mergeCell ref="B182:C182"/>
    <mergeCell ref="E169:G169"/>
    <mergeCell ref="D97:F97"/>
    <mergeCell ref="D98:F98"/>
    <mergeCell ref="D99:F99"/>
    <mergeCell ref="D100:F100"/>
    <mergeCell ref="C350:E350"/>
    <mergeCell ref="D106:F106"/>
    <mergeCell ref="D107:F107"/>
    <mergeCell ref="D108:F108"/>
    <mergeCell ref="D101:F101"/>
    <mergeCell ref="D109:F109"/>
    <mergeCell ref="D102:F102"/>
    <mergeCell ref="B172:G172"/>
    <mergeCell ref="B183:C183"/>
    <mergeCell ref="E170:G170"/>
    <mergeCell ref="E171:G171"/>
    <mergeCell ref="D103:F103"/>
    <mergeCell ref="D104:F104"/>
    <mergeCell ref="D105:F105"/>
    <mergeCell ref="D110:F110"/>
    <mergeCell ref="B176:C176"/>
    <mergeCell ref="C260:E260"/>
    <mergeCell ref="C261:E261"/>
    <mergeCell ref="C257:E257"/>
    <mergeCell ref="C258:E258"/>
    <mergeCell ref="C259:E259"/>
    <mergeCell ref="C213:E213"/>
    <mergeCell ref="C255:E255"/>
    <mergeCell ref="C236:E236"/>
    <mergeCell ref="B217:G217"/>
    <mergeCell ref="C227:E227"/>
    <mergeCell ref="B163:C163"/>
    <mergeCell ref="B164:C164"/>
    <mergeCell ref="E164:G164"/>
    <mergeCell ref="E163:G163"/>
    <mergeCell ref="B173:C173"/>
    <mergeCell ref="C234:E234"/>
    <mergeCell ref="C222:E222"/>
    <mergeCell ref="B185:C185"/>
    <mergeCell ref="B168:C168"/>
    <mergeCell ref="E166:G166"/>
    <mergeCell ref="F261:G261"/>
    <mergeCell ref="C206:E206"/>
    <mergeCell ref="C240:E240"/>
    <mergeCell ref="C239:E239"/>
    <mergeCell ref="C241:E241"/>
    <mergeCell ref="C256:E256"/>
    <mergeCell ref="C212:E212"/>
    <mergeCell ref="C210:E210"/>
    <mergeCell ref="E173:G173"/>
    <mergeCell ref="B175:C175"/>
    <mergeCell ref="B174:C174"/>
    <mergeCell ref="B169:C169"/>
    <mergeCell ref="B170:C170"/>
    <mergeCell ref="B171:C171"/>
    <mergeCell ref="B167:C167"/>
    <mergeCell ref="F215:G215"/>
    <mergeCell ref="F213:G213"/>
    <mergeCell ref="F210:G210"/>
    <mergeCell ref="F223:G223"/>
    <mergeCell ref="F224:G224"/>
    <mergeCell ref="C216:E216"/>
    <mergeCell ref="C218:E218"/>
    <mergeCell ref="F214:G214"/>
    <mergeCell ref="E174:G174"/>
    <mergeCell ref="C220:E220"/>
    <mergeCell ref="C231:E231"/>
    <mergeCell ref="C237:E237"/>
    <mergeCell ref="C246:E246"/>
    <mergeCell ref="C245:E245"/>
    <mergeCell ref="F244:G244"/>
    <mergeCell ref="F243:G243"/>
    <mergeCell ref="F233:G233"/>
    <mergeCell ref="C233:E233"/>
    <mergeCell ref="F225:G225"/>
    <mergeCell ref="F226:G226"/>
    <mergeCell ref="F227:G227"/>
    <mergeCell ref="F228:G228"/>
    <mergeCell ref="C228:E228"/>
    <mergeCell ref="C229:E229"/>
    <mergeCell ref="E176:G176"/>
    <mergeCell ref="C209:E209"/>
    <mergeCell ref="C211:E211"/>
    <mergeCell ref="B186:C186"/>
    <mergeCell ref="B187:C187"/>
    <mergeCell ref="F216:G216"/>
    <mergeCell ref="F221:G221"/>
    <mergeCell ref="F211:G211"/>
    <mergeCell ref="F278:G278"/>
    <mergeCell ref="F281:G281"/>
    <mergeCell ref="F282:G282"/>
    <mergeCell ref="C299:E299"/>
    <mergeCell ref="F306:G306"/>
    <mergeCell ref="F271:G271"/>
    <mergeCell ref="C271:E271"/>
    <mergeCell ref="C273:E273"/>
    <mergeCell ref="F272:G272"/>
    <mergeCell ref="F285:G285"/>
    <mergeCell ref="F295:G295"/>
    <mergeCell ref="C327:E327"/>
    <mergeCell ref="B313:G313"/>
    <mergeCell ref="F314:G314"/>
    <mergeCell ref="F315:G315"/>
    <mergeCell ref="C314:E314"/>
    <mergeCell ref="C315:E315"/>
    <mergeCell ref="F312:G312"/>
    <mergeCell ref="C286:E286"/>
    <mergeCell ref="C291:E291"/>
    <mergeCell ref="C294:E294"/>
    <mergeCell ref="C293:E293"/>
    <mergeCell ref="F297:G297"/>
    <mergeCell ref="F298:G298"/>
    <mergeCell ref="F296:G296"/>
    <mergeCell ref="F287:G287"/>
    <mergeCell ref="C295:E295"/>
    <mergeCell ref="F311:G311"/>
    <mergeCell ref="C297:E297"/>
    <mergeCell ref="C298:E298"/>
    <mergeCell ref="C309:E309"/>
    <mergeCell ref="F310:G310"/>
    <mergeCell ref="C306:E306"/>
    <mergeCell ref="C307:E307"/>
    <mergeCell ref="F309:G309"/>
    <mergeCell ref="C310:E310"/>
    <mergeCell ref="F317:G317"/>
    <mergeCell ref="F318:G318"/>
    <mergeCell ref="F319:G319"/>
    <mergeCell ref="C274:E274"/>
    <mergeCell ref="B153:C153"/>
    <mergeCell ref="B154:C154"/>
    <mergeCell ref="E156:G156"/>
    <mergeCell ref="B156:C156"/>
    <mergeCell ref="C283:E283"/>
    <mergeCell ref="C284:E284"/>
    <mergeCell ref="C277:E277"/>
    <mergeCell ref="C278:E278"/>
    <mergeCell ref="C280:E280"/>
    <mergeCell ref="C285:E285"/>
    <mergeCell ref="C281:E281"/>
    <mergeCell ref="F279:G279"/>
    <mergeCell ref="F280:G280"/>
    <mergeCell ref="F277:G277"/>
    <mergeCell ref="F307:G307"/>
    <mergeCell ref="C289:E289"/>
    <mergeCell ref="F291:G291"/>
    <mergeCell ref="C279:E279"/>
    <mergeCell ref="C290:E290"/>
    <mergeCell ref="E158:G158"/>
    <mergeCell ref="B158:C158"/>
    <mergeCell ref="B159:G159"/>
    <mergeCell ref="B160:C160"/>
    <mergeCell ref="E160:G160"/>
    <mergeCell ref="B157:C157"/>
    <mergeCell ref="C329:E329"/>
    <mergeCell ref="F266:G266"/>
    <mergeCell ref="F268:G268"/>
    <mergeCell ref="F267:G267"/>
    <mergeCell ref="F262:G262"/>
    <mergeCell ref="F263:G263"/>
    <mergeCell ref="F264:G264"/>
    <mergeCell ref="F265:G265"/>
    <mergeCell ref="F273:G273"/>
    <mergeCell ref="C287:E287"/>
    <mergeCell ref="F283:G283"/>
    <mergeCell ref="F284:G284"/>
    <mergeCell ref="F286:G286"/>
    <mergeCell ref="F274:G274"/>
    <mergeCell ref="F275:G275"/>
    <mergeCell ref="F276:G276"/>
    <mergeCell ref="F299:G299"/>
    <mergeCell ref="F209:G209"/>
    <mergeCell ref="F234:G234"/>
    <mergeCell ref="F259:G259"/>
    <mergeCell ref="F212:G212"/>
    <mergeCell ref="C215:E215"/>
    <mergeCell ref="C214:E214"/>
    <mergeCell ref="C224:E224"/>
    <mergeCell ref="C270:E270"/>
    <mergeCell ref="C269:E269"/>
    <mergeCell ref="C226:E226"/>
    <mergeCell ref="F242:G242"/>
    <mergeCell ref="F246:G246"/>
    <mergeCell ref="F245:G245"/>
    <mergeCell ref="C235:E235"/>
    <mergeCell ref="C225:E225"/>
    <mergeCell ref="C232:E232"/>
    <mergeCell ref="C247:E247"/>
    <mergeCell ref="F247:G247"/>
    <mergeCell ref="C266:E266"/>
    <mergeCell ref="C262:E262"/>
    <mergeCell ref="C238:E238"/>
    <mergeCell ref="C263:E263"/>
    <mergeCell ref="C339:E339"/>
    <mergeCell ref="C331:E331"/>
    <mergeCell ref="C317:E317"/>
    <mergeCell ref="C318:E318"/>
    <mergeCell ref="C319:E319"/>
    <mergeCell ref="E175:G175"/>
    <mergeCell ref="C338:E338"/>
    <mergeCell ref="F219:G219"/>
    <mergeCell ref="F220:G220"/>
    <mergeCell ref="B178:C178"/>
    <mergeCell ref="E178:G178"/>
    <mergeCell ref="E177:G177"/>
    <mergeCell ref="B177:C177"/>
    <mergeCell ref="F206:G206"/>
    <mergeCell ref="C272:E272"/>
    <mergeCell ref="C296:E296"/>
    <mergeCell ref="F256:G256"/>
    <mergeCell ref="F257:G257"/>
    <mergeCell ref="F258:G258"/>
    <mergeCell ref="F239:G239"/>
    <mergeCell ref="F240:G240"/>
    <mergeCell ref="F241:G241"/>
    <mergeCell ref="C223:E223"/>
    <mergeCell ref="C335:E335"/>
    <mergeCell ref="F350:G350"/>
    <mergeCell ref="C343:E343"/>
    <mergeCell ref="C347:E347"/>
    <mergeCell ref="C344:E344"/>
    <mergeCell ref="F218:G218"/>
    <mergeCell ref="C219:E219"/>
    <mergeCell ref="C340:E340"/>
    <mergeCell ref="C341:E341"/>
    <mergeCell ref="C342:E342"/>
    <mergeCell ref="C337:E337"/>
    <mergeCell ref="F349:G349"/>
    <mergeCell ref="C349:E349"/>
    <mergeCell ref="B348:G348"/>
    <mergeCell ref="F238:G238"/>
    <mergeCell ref="F229:G229"/>
    <mergeCell ref="F230:G230"/>
    <mergeCell ref="F231:G231"/>
    <mergeCell ref="F232:G232"/>
    <mergeCell ref="F237:G237"/>
    <mergeCell ref="F235:G235"/>
    <mergeCell ref="F255:G255"/>
    <mergeCell ref="F236:G236"/>
    <mergeCell ref="C221:E221"/>
    <mergeCell ref="F222:G222"/>
    <mergeCell ref="B78:F78"/>
    <mergeCell ref="B79:F79"/>
    <mergeCell ref="B80:F80"/>
    <mergeCell ref="F208:G208"/>
    <mergeCell ref="B94:G94"/>
    <mergeCell ref="F207:G207"/>
    <mergeCell ref="C207:E207"/>
    <mergeCell ref="B81:F81"/>
    <mergeCell ref="E161:G161"/>
    <mergeCell ref="C208:E208"/>
    <mergeCell ref="B151:G151"/>
    <mergeCell ref="E154:G154"/>
    <mergeCell ref="E155:G155"/>
    <mergeCell ref="B152:G152"/>
    <mergeCell ref="E153:G153"/>
    <mergeCell ref="E167:G167"/>
    <mergeCell ref="E168:G168"/>
    <mergeCell ref="E162:G162"/>
    <mergeCell ref="B155:C155"/>
    <mergeCell ref="B161:C161"/>
    <mergeCell ref="B162:C162"/>
    <mergeCell ref="E157:G157"/>
    <mergeCell ref="B165:G165"/>
    <mergeCell ref="B166:C166"/>
    <mergeCell ref="F347:G347"/>
    <mergeCell ref="F338:G338"/>
    <mergeCell ref="F340:G340"/>
    <mergeCell ref="F339:G339"/>
    <mergeCell ref="C230:E230"/>
    <mergeCell ref="C244:E244"/>
    <mergeCell ref="C243:E243"/>
    <mergeCell ref="C242:E242"/>
    <mergeCell ref="C249:E249"/>
    <mergeCell ref="F342:G342"/>
    <mergeCell ref="C336:E336"/>
    <mergeCell ref="C330:E330"/>
    <mergeCell ref="F335:G335"/>
    <mergeCell ref="F336:G336"/>
    <mergeCell ref="C248:E248"/>
    <mergeCell ref="B333:G333"/>
    <mergeCell ref="C311:E311"/>
    <mergeCell ref="F328:G328"/>
    <mergeCell ref="F330:G330"/>
    <mergeCell ref="F332:G332"/>
    <mergeCell ref="F308:G308"/>
    <mergeCell ref="F327:G327"/>
    <mergeCell ref="F324:G324"/>
    <mergeCell ref="C324:E324"/>
    <mergeCell ref="F334:G334"/>
    <mergeCell ref="F329:G329"/>
    <mergeCell ref="F249:G249"/>
    <mergeCell ref="F248:G248"/>
    <mergeCell ref="C305:E305"/>
    <mergeCell ref="F305:G305"/>
    <mergeCell ref="C265:E265"/>
    <mergeCell ref="F326:G326"/>
    <mergeCell ref="B325:G325"/>
    <mergeCell ref="C264:E264"/>
    <mergeCell ref="F323:G323"/>
    <mergeCell ref="F320:G320"/>
    <mergeCell ref="F322:G322"/>
    <mergeCell ref="B321:G321"/>
    <mergeCell ref="C308:E308"/>
    <mergeCell ref="F294:G294"/>
    <mergeCell ref="C275:E275"/>
    <mergeCell ref="C282:E282"/>
    <mergeCell ref="C276:E276"/>
    <mergeCell ref="F260:G260"/>
    <mergeCell ref="F270:G270"/>
    <mergeCell ref="F269:G269"/>
    <mergeCell ref="C316:E316"/>
    <mergeCell ref="C312:E312"/>
    <mergeCell ref="C345:E345"/>
    <mergeCell ref="F345:G345"/>
    <mergeCell ref="C346:E346"/>
    <mergeCell ref="F346:G346"/>
    <mergeCell ref="C267:E267"/>
    <mergeCell ref="C268:E268"/>
    <mergeCell ref="F337:G337"/>
    <mergeCell ref="C334:E334"/>
    <mergeCell ref="C332:E332"/>
    <mergeCell ref="F341:G341"/>
    <mergeCell ref="C328:E328"/>
    <mergeCell ref="F343:G343"/>
    <mergeCell ref="F344:G344"/>
    <mergeCell ref="F292:G292"/>
    <mergeCell ref="F293:G293"/>
    <mergeCell ref="F290:G290"/>
    <mergeCell ref="C320:E320"/>
    <mergeCell ref="C322:E322"/>
    <mergeCell ref="C323:E323"/>
    <mergeCell ref="C326:E326"/>
    <mergeCell ref="B288:G288"/>
    <mergeCell ref="F289:G289"/>
    <mergeCell ref="C292:E292"/>
    <mergeCell ref="F316:G316"/>
  </mergeCells>
  <phoneticPr fontId="0" type="noConversion"/>
  <pageMargins left="0.6692913385826772" right="0.6692913385826772" top="0.78740157480314965" bottom="0.78740157480314965"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dimension ref="B1:O186"/>
  <sheetViews>
    <sheetView view="pageBreakPreview" zoomScale="112" zoomScaleNormal="100" zoomScaleSheetLayoutView="112" workbookViewId="0">
      <selection activeCell="I13" sqref="I13"/>
    </sheetView>
  </sheetViews>
  <sheetFormatPr defaultRowHeight="11.45" customHeight="1"/>
  <cols>
    <col min="1" max="1" width="2" style="48" customWidth="1"/>
    <col min="2" max="2" width="8.7109375" style="48" customWidth="1"/>
    <col min="3" max="15" width="8.28515625" style="48" customWidth="1"/>
    <col min="16" max="16384" width="9.140625" style="48"/>
  </cols>
  <sheetData>
    <row r="1" spans="2:14" ht="11.45" customHeight="1">
      <c r="C1" s="61"/>
    </row>
    <row r="2" spans="2:14" ht="11.45" customHeight="1">
      <c r="B2" s="62" t="s">
        <v>874</v>
      </c>
      <c r="C2" s="53"/>
      <c r="D2" s="53"/>
      <c r="E2" s="53"/>
      <c r="F2" s="53"/>
      <c r="G2" s="53"/>
      <c r="H2" s="53"/>
      <c r="I2" s="53"/>
      <c r="J2" s="53"/>
      <c r="K2" s="53"/>
      <c r="L2" s="53"/>
      <c r="M2" s="53"/>
      <c r="N2"/>
    </row>
    <row r="3" spans="2:14" ht="48" customHeight="1">
      <c r="B3" s="1353" t="s">
        <v>1268</v>
      </c>
      <c r="C3" s="436" t="s">
        <v>42</v>
      </c>
      <c r="D3" s="436" t="s">
        <v>438</v>
      </c>
      <c r="E3" s="436" t="s">
        <v>202</v>
      </c>
      <c r="F3" s="436" t="s">
        <v>439</v>
      </c>
      <c r="G3" s="436" t="s">
        <v>452</v>
      </c>
      <c r="H3" s="436" t="s">
        <v>50</v>
      </c>
      <c r="I3" s="1234" t="s">
        <v>1270</v>
      </c>
      <c r="J3" s="436" t="s">
        <v>150</v>
      </c>
      <c r="K3" s="436" t="s">
        <v>61</v>
      </c>
      <c r="L3" s="436" t="s">
        <v>1271</v>
      </c>
      <c r="M3" s="436" t="s">
        <v>765</v>
      </c>
      <c r="N3"/>
    </row>
    <row r="4" spans="2:14" ht="11.45" customHeight="1">
      <c r="B4" s="1354"/>
      <c r="C4" s="1703" t="s">
        <v>634</v>
      </c>
      <c r="D4" s="1704"/>
      <c r="E4" s="1704"/>
      <c r="F4" s="1704"/>
      <c r="G4" s="1704"/>
      <c r="H4" s="1704"/>
      <c r="I4" s="1704"/>
      <c r="J4" s="1704"/>
      <c r="K4" s="1704"/>
      <c r="L4" s="1704"/>
      <c r="M4" s="1705"/>
      <c r="N4"/>
    </row>
    <row r="5" spans="2:14" ht="10.5" customHeight="1">
      <c r="B5" s="537">
        <v>1990</v>
      </c>
      <c r="C5" s="808">
        <v>13850.941000000001</v>
      </c>
      <c r="D5" s="859">
        <v>7689.5770000000002</v>
      </c>
      <c r="E5" s="859">
        <v>1609.212</v>
      </c>
      <c r="F5" s="859">
        <v>3565.143</v>
      </c>
      <c r="G5" s="859">
        <v>1382.675</v>
      </c>
      <c r="H5" s="859">
        <v>1823.2280000000001</v>
      </c>
      <c r="I5" s="859">
        <v>5654.7759999999998</v>
      </c>
      <c r="J5" s="809">
        <f>SUM(C5:I5)</f>
        <v>35575.551999999996</v>
      </c>
      <c r="K5" s="859">
        <v>3583.5119999999997</v>
      </c>
      <c r="L5" s="859">
        <v>1210.896</v>
      </c>
      <c r="M5" s="809">
        <f>SUM(J5:L5)</f>
        <v>40369.96</v>
      </c>
      <c r="N5"/>
    </row>
    <row r="6" spans="2:14" ht="10.5" customHeight="1">
      <c r="B6" s="537" t="s">
        <v>780</v>
      </c>
      <c r="C6" s="808">
        <v>14134.341</v>
      </c>
      <c r="D6" s="859">
        <v>8010.277</v>
      </c>
      <c r="E6" s="859">
        <v>1714.5320000000002</v>
      </c>
      <c r="F6" s="859">
        <v>3941.1850000000004</v>
      </c>
      <c r="G6" s="859">
        <v>1427.8710000000001</v>
      </c>
      <c r="H6" s="859">
        <v>1966.289</v>
      </c>
      <c r="I6" s="859">
        <v>5777.5660000000007</v>
      </c>
      <c r="J6" s="809">
        <f>SUM(C6:I6)</f>
        <v>36972.061000000002</v>
      </c>
      <c r="K6" s="859">
        <v>3641.7819999999997</v>
      </c>
      <c r="L6" s="859">
        <v>1230.5709999999999</v>
      </c>
      <c r="M6" s="809">
        <f>SUM(J6:L6)</f>
        <v>41844.414000000004</v>
      </c>
      <c r="N6"/>
    </row>
    <row r="7" spans="2:14" ht="10.5" customHeight="1">
      <c r="B7" s="537">
        <v>1991</v>
      </c>
      <c r="C7" s="808">
        <v>14925.098</v>
      </c>
      <c r="D7" s="859">
        <v>8378.487000000001</v>
      </c>
      <c r="E7" s="859">
        <v>1713.7180000000001</v>
      </c>
      <c r="F7" s="859">
        <v>4022.64</v>
      </c>
      <c r="G7" s="859">
        <v>1672.616</v>
      </c>
      <c r="H7" s="859">
        <v>2038.5070000000001</v>
      </c>
      <c r="I7" s="859">
        <v>6080.6</v>
      </c>
      <c r="J7" s="809">
        <f>SUM(C7:I7)</f>
        <v>38831.666000000005</v>
      </c>
      <c r="K7" s="859">
        <v>3883.1689999999999</v>
      </c>
      <c r="L7" s="859">
        <v>1312.123</v>
      </c>
      <c r="M7" s="809">
        <f>SUM(J7:L7)</f>
        <v>44026.958000000006</v>
      </c>
      <c r="N7"/>
    </row>
    <row r="8" spans="2:14" ht="10.5" customHeight="1">
      <c r="B8" s="537" t="s">
        <v>781</v>
      </c>
      <c r="C8" s="808">
        <v>16732.019</v>
      </c>
      <c r="D8" s="859">
        <v>9851.6490000000013</v>
      </c>
      <c r="E8" s="859">
        <v>1807.0409999999999</v>
      </c>
      <c r="F8" s="859">
        <v>4182.8310000000001</v>
      </c>
      <c r="G8" s="859">
        <v>1896.5590000000002</v>
      </c>
      <c r="H8" s="859">
        <v>2099.922</v>
      </c>
      <c r="I8" s="859">
        <v>6509.5049999999992</v>
      </c>
      <c r="J8" s="809">
        <f>SUM(C8:I8)</f>
        <v>43079.525999999998</v>
      </c>
      <c r="K8" s="859">
        <v>4307.9539999999997</v>
      </c>
      <c r="L8" s="859">
        <v>1455.6580000000001</v>
      </c>
      <c r="M8" s="809">
        <f>SUM(J8:L8)</f>
        <v>48843.137999999999</v>
      </c>
      <c r="N8"/>
    </row>
    <row r="9" spans="2:14" ht="10.5" customHeight="1">
      <c r="B9" s="537">
        <v>1992</v>
      </c>
      <c r="C9" s="808">
        <v>17884.156999999999</v>
      </c>
      <c r="D9" s="859">
        <v>11419.238000000001</v>
      </c>
      <c r="E9" s="859">
        <v>1935.6669999999999</v>
      </c>
      <c r="F9" s="859">
        <v>4518.9929999999995</v>
      </c>
      <c r="G9" s="859">
        <v>1896.0329999999999</v>
      </c>
      <c r="H9" s="859">
        <v>2380.8159999999998</v>
      </c>
      <c r="I9" s="859">
        <v>6897.4929999999986</v>
      </c>
      <c r="J9" s="809">
        <f>SUM(C9:I9)</f>
        <v>46932.396999999997</v>
      </c>
      <c r="K9" s="859">
        <v>4693.241</v>
      </c>
      <c r="L9" s="859">
        <v>1585.845</v>
      </c>
      <c r="M9" s="809">
        <f>SUM(J9:L9)</f>
        <v>53211.483</v>
      </c>
      <c r="N9"/>
    </row>
    <row r="10" spans="2:14" ht="10.5" customHeight="1">
      <c r="B10" s="537"/>
      <c r="C10" s="808"/>
      <c r="D10" s="859"/>
      <c r="E10" s="859"/>
      <c r="F10" s="859"/>
      <c r="G10" s="859"/>
      <c r="H10" s="859"/>
      <c r="I10" s="859"/>
      <c r="J10" s="859"/>
      <c r="K10" s="859"/>
      <c r="L10" s="859"/>
      <c r="M10" s="859"/>
      <c r="N10"/>
    </row>
    <row r="11" spans="2:14" ht="10.5" customHeight="1">
      <c r="B11" s="537" t="s">
        <v>465</v>
      </c>
      <c r="C11" s="808">
        <v>17988.046999999999</v>
      </c>
      <c r="D11" s="859">
        <v>12232.663</v>
      </c>
      <c r="E11" s="859">
        <v>2026.1769999999999</v>
      </c>
      <c r="F11" s="859">
        <v>4699.2020000000002</v>
      </c>
      <c r="G11" s="859">
        <v>1916.4470000000001</v>
      </c>
      <c r="H11" s="859">
        <v>2304.4319999999998</v>
      </c>
      <c r="I11" s="859">
        <v>6852.6859999999997</v>
      </c>
      <c r="J11" s="809">
        <f>SUM(C11:I11)</f>
        <v>48019.654000000002</v>
      </c>
      <c r="K11" s="859">
        <v>4801.9660000000003</v>
      </c>
      <c r="L11" s="859">
        <v>1622.5840000000001</v>
      </c>
      <c r="M11" s="809">
        <f>SUM(J11:L11)</f>
        <v>54444.204000000005</v>
      </c>
      <c r="N11"/>
    </row>
    <row r="12" spans="2:14" ht="10.5" customHeight="1">
      <c r="B12" s="537">
        <v>1993</v>
      </c>
      <c r="C12" s="808">
        <v>18570.589</v>
      </c>
      <c r="D12" s="859">
        <v>13377.914999999999</v>
      </c>
      <c r="E12" s="859">
        <v>2206.4450000000002</v>
      </c>
      <c r="F12" s="859">
        <v>4829.9960000000001</v>
      </c>
      <c r="G12" s="859">
        <v>2050.2249999999999</v>
      </c>
      <c r="H12" s="859">
        <v>2118.8359999999998</v>
      </c>
      <c r="I12" s="859">
        <v>7191.2669999999998</v>
      </c>
      <c r="J12" s="809">
        <f>SUM(C12:I12)</f>
        <v>50345.273000000001</v>
      </c>
      <c r="K12" s="859">
        <v>5034.527</v>
      </c>
      <c r="L12" s="859">
        <v>1701.1660000000002</v>
      </c>
      <c r="M12" s="809">
        <f>SUM(J12:L12)</f>
        <v>57080.966</v>
      </c>
      <c r="N12"/>
    </row>
    <row r="13" spans="2:14" ht="10.5" customHeight="1">
      <c r="B13" s="537" t="s">
        <v>466</v>
      </c>
      <c r="C13" s="808">
        <v>19572.170999999998</v>
      </c>
      <c r="D13" s="859">
        <v>13953.713</v>
      </c>
      <c r="E13" s="859">
        <v>2309.1970000000001</v>
      </c>
      <c r="F13" s="859">
        <v>5022.1989999999996</v>
      </c>
      <c r="G13" s="859">
        <v>2208.4929999999999</v>
      </c>
      <c r="H13" s="859">
        <v>2187.7769999999996</v>
      </c>
      <c r="I13" s="859">
        <v>7721.1209999999992</v>
      </c>
      <c r="J13" s="809">
        <f>SUM(C13:I13)</f>
        <v>52974.671000000002</v>
      </c>
      <c r="K13" s="859">
        <v>5297.4679999999998</v>
      </c>
      <c r="L13" s="859">
        <v>1790.0140000000001</v>
      </c>
      <c r="M13" s="809">
        <f>SUM(J13:L13)</f>
        <v>60062.153000000006</v>
      </c>
      <c r="N13"/>
    </row>
    <row r="14" spans="2:14" ht="10.5" customHeight="1">
      <c r="B14" s="537">
        <v>1994</v>
      </c>
      <c r="C14" s="808">
        <v>22415.136999999999</v>
      </c>
      <c r="D14" s="859">
        <v>13950.15</v>
      </c>
      <c r="E14" s="859">
        <v>2413.5430000000001</v>
      </c>
      <c r="F14" s="859">
        <v>5443.7849999999999</v>
      </c>
      <c r="G14" s="859">
        <v>2450.4520000000002</v>
      </c>
      <c r="H14" s="859">
        <v>2524.556</v>
      </c>
      <c r="I14" s="859">
        <v>8491.8379999999997</v>
      </c>
      <c r="J14" s="809">
        <f>SUM(C14:I14)</f>
        <v>57689.460999999981</v>
      </c>
      <c r="K14" s="859">
        <v>5768.9470000000001</v>
      </c>
      <c r="L14" s="859">
        <v>1949.327</v>
      </c>
      <c r="M14" s="809">
        <f>SUM(J14:L14)</f>
        <v>65407.734999999979</v>
      </c>
      <c r="N14"/>
    </row>
    <row r="15" spans="2:14" ht="10.5" customHeight="1">
      <c r="B15" s="537" t="s">
        <v>467</v>
      </c>
      <c r="C15" s="808">
        <v>23933.599999999999</v>
      </c>
      <c r="D15" s="859">
        <v>13902.735000000001</v>
      </c>
      <c r="E15" s="859">
        <v>2433.6610000000001</v>
      </c>
      <c r="F15" s="859">
        <v>5816.335</v>
      </c>
      <c r="G15" s="859">
        <v>2568.8119999999999</v>
      </c>
      <c r="H15" s="859">
        <v>2934.5789999999997</v>
      </c>
      <c r="I15" s="859">
        <v>8965.7749999999996</v>
      </c>
      <c r="J15" s="809">
        <f>SUM(C15:I15)</f>
        <v>60555.496999999996</v>
      </c>
      <c r="K15" s="859">
        <v>6055.6</v>
      </c>
      <c r="L15" s="859">
        <v>2046.2</v>
      </c>
      <c r="M15" s="809">
        <f>SUM(J15:L15)</f>
        <v>68657.296999999991</v>
      </c>
      <c r="N15"/>
    </row>
    <row r="16" spans="2:14" ht="10.5" customHeight="1">
      <c r="B16" s="537"/>
      <c r="C16" s="808"/>
      <c r="D16" s="859"/>
      <c r="E16" s="859"/>
      <c r="F16" s="859"/>
      <c r="G16" s="859"/>
      <c r="H16" s="859"/>
      <c r="I16" s="859"/>
      <c r="J16" s="859"/>
      <c r="K16" s="859"/>
      <c r="L16" s="859"/>
      <c r="M16" s="859"/>
      <c r="N16"/>
    </row>
    <row r="17" spans="2:14" ht="10.5" customHeight="1">
      <c r="B17" s="537">
        <v>1995</v>
      </c>
      <c r="C17" s="808">
        <v>22761.9</v>
      </c>
      <c r="D17" s="859">
        <v>15073.986999999999</v>
      </c>
      <c r="E17" s="859">
        <v>2510.7839999999997</v>
      </c>
      <c r="F17" s="859">
        <v>6110.9790000000003</v>
      </c>
      <c r="G17" s="859">
        <v>2596.8290000000002</v>
      </c>
      <c r="H17" s="859">
        <v>2938.0210000000006</v>
      </c>
      <c r="I17" s="859">
        <v>8990.732</v>
      </c>
      <c r="J17" s="809">
        <f>SUM(C17:I17)</f>
        <v>60983.232000000004</v>
      </c>
      <c r="K17" s="859">
        <v>6098.3</v>
      </c>
      <c r="L17" s="859">
        <v>2060.6</v>
      </c>
      <c r="M17" s="809">
        <f>SUM(J17:L17)</f>
        <v>69142.132000000012</v>
      </c>
      <c r="N17"/>
    </row>
    <row r="18" spans="2:14" ht="10.5" customHeight="1">
      <c r="B18" s="537" t="s">
        <v>330</v>
      </c>
      <c r="C18" s="808">
        <v>23042.9</v>
      </c>
      <c r="D18" s="859">
        <v>16639.858</v>
      </c>
      <c r="E18" s="859">
        <v>2628.3429999999998</v>
      </c>
      <c r="F18" s="859">
        <v>6346.6869999999999</v>
      </c>
      <c r="G18" s="859">
        <v>2481.15</v>
      </c>
      <c r="H18" s="859">
        <v>2984.2470000000003</v>
      </c>
      <c r="I18" s="859">
        <v>9410.7239999999983</v>
      </c>
      <c r="J18" s="809">
        <f>SUM(C18:I18)</f>
        <v>63533.909</v>
      </c>
      <c r="K18" s="859">
        <v>6353.4</v>
      </c>
      <c r="L18" s="859">
        <v>2146.8000000000002</v>
      </c>
      <c r="M18" s="809">
        <f>SUM(J18:L18)</f>
        <v>72034.108999999997</v>
      </c>
      <c r="N18"/>
    </row>
    <row r="19" spans="2:14" ht="10.5" customHeight="1">
      <c r="B19" s="537">
        <v>1996</v>
      </c>
      <c r="C19" s="808">
        <v>24148.7</v>
      </c>
      <c r="D19" s="859">
        <v>17549.800999999999</v>
      </c>
      <c r="E19" s="859">
        <v>2753.9650000000001</v>
      </c>
      <c r="F19" s="859">
        <v>6896.2079999999987</v>
      </c>
      <c r="G19" s="859">
        <v>2407.6280000000002</v>
      </c>
      <c r="H19" s="859">
        <v>3134.8779999999997</v>
      </c>
      <c r="I19" s="859">
        <v>10362.100999999999</v>
      </c>
      <c r="J19" s="809">
        <f>SUM(C19:I19)</f>
        <v>67253.280999999988</v>
      </c>
      <c r="K19" s="859">
        <v>6725.3</v>
      </c>
      <c r="L19" s="859">
        <v>2272.5</v>
      </c>
      <c r="M19" s="809">
        <f>SUM(J19:L19)</f>
        <v>76251.080999999991</v>
      </c>
      <c r="N19"/>
    </row>
    <row r="20" spans="2:14" ht="10.5" customHeight="1">
      <c r="B20" s="537" t="s">
        <v>331</v>
      </c>
      <c r="C20" s="808">
        <v>25433.5</v>
      </c>
      <c r="D20" s="859">
        <v>19161.491000000002</v>
      </c>
      <c r="E20" s="859">
        <v>2857.5659999999998</v>
      </c>
      <c r="F20" s="859">
        <v>7651.5840000000007</v>
      </c>
      <c r="G20" s="859">
        <v>2590.73</v>
      </c>
      <c r="H20" s="859">
        <v>3452.7089999999998</v>
      </c>
      <c r="I20" s="859">
        <v>11037.864</v>
      </c>
      <c r="J20" s="809">
        <f>SUM(C20:I20)</f>
        <v>72185.444000000003</v>
      </c>
      <c r="K20" s="859">
        <v>7218.5</v>
      </c>
      <c r="L20" s="859">
        <v>2439.1999999999998</v>
      </c>
      <c r="M20" s="809">
        <f>SUM(J20:L20)</f>
        <v>81843.144</v>
      </c>
      <c r="N20"/>
    </row>
    <row r="21" spans="2:14" ht="10.5" customHeight="1">
      <c r="B21" s="537">
        <v>1997</v>
      </c>
      <c r="C21" s="808">
        <v>26652</v>
      </c>
      <c r="D21" s="859">
        <v>20190.977999999999</v>
      </c>
      <c r="E21" s="859">
        <v>2940.2190000000001</v>
      </c>
      <c r="F21" s="859">
        <v>8230.637999999999</v>
      </c>
      <c r="G21" s="859">
        <v>2759.502</v>
      </c>
      <c r="H21" s="859">
        <v>3747.4350000000004</v>
      </c>
      <c r="I21" s="859">
        <v>11434.494000000001</v>
      </c>
      <c r="J21" s="809">
        <f>SUM(C21:I21)</f>
        <v>75955.266000000003</v>
      </c>
      <c r="K21" s="859">
        <v>7595.5</v>
      </c>
      <c r="L21" s="859">
        <v>2566.6</v>
      </c>
      <c r="M21" s="809">
        <f>SUM(J21:L21)</f>
        <v>86117.366000000009</v>
      </c>
      <c r="N21"/>
    </row>
    <row r="22" spans="2:14" ht="10.5" customHeight="1">
      <c r="B22" s="537"/>
      <c r="C22" s="808"/>
      <c r="D22" s="859"/>
      <c r="E22" s="859"/>
      <c r="F22" s="859"/>
      <c r="G22" s="859"/>
      <c r="H22" s="859"/>
      <c r="I22" s="859"/>
      <c r="J22" s="859"/>
      <c r="K22" s="859"/>
      <c r="L22" s="859"/>
      <c r="M22" s="859"/>
      <c r="N22"/>
    </row>
    <row r="23" spans="2:14" ht="10.5" customHeight="1">
      <c r="B23" s="537" t="s">
        <v>332</v>
      </c>
      <c r="C23" s="808">
        <v>26894.9</v>
      </c>
      <c r="D23" s="859">
        <v>20385.493000000002</v>
      </c>
      <c r="E23" s="859">
        <v>2791.366</v>
      </c>
      <c r="F23" s="859">
        <v>8540.8280000000013</v>
      </c>
      <c r="G23" s="859">
        <v>2798.3979999999997</v>
      </c>
      <c r="H23" s="859">
        <v>3706.5569999999998</v>
      </c>
      <c r="I23" s="859">
        <v>11877.377</v>
      </c>
      <c r="J23" s="809">
        <f>SUM(C23:I23)</f>
        <v>76994.919000000009</v>
      </c>
      <c r="K23" s="859">
        <v>7699.5</v>
      </c>
      <c r="L23" s="859">
        <v>2601.6999999999998</v>
      </c>
      <c r="M23" s="809">
        <f>SUM(J23:L23)</f>
        <v>87296.119000000006</v>
      </c>
      <c r="N23"/>
    </row>
    <row r="24" spans="2:14" ht="10.5" customHeight="1">
      <c r="B24" s="537">
        <v>1998</v>
      </c>
      <c r="C24" s="808">
        <v>26411.3</v>
      </c>
      <c r="D24" s="859">
        <v>21349.777999999998</v>
      </c>
      <c r="E24" s="859">
        <v>2854.6379999999999</v>
      </c>
      <c r="F24" s="859">
        <v>8719.4</v>
      </c>
      <c r="G24" s="859">
        <v>2850.223</v>
      </c>
      <c r="H24" s="859">
        <v>3939.0230000000001</v>
      </c>
      <c r="I24" s="859">
        <v>11874.701999999999</v>
      </c>
      <c r="J24" s="809">
        <f>SUM(C24:I24)</f>
        <v>77999.063999999998</v>
      </c>
      <c r="K24" s="859">
        <v>7799.9</v>
      </c>
      <c r="L24" s="859">
        <v>2635.6</v>
      </c>
      <c r="M24" s="809">
        <f>SUM(J24:L24)</f>
        <v>88434.563999999998</v>
      </c>
      <c r="N24"/>
    </row>
    <row r="25" spans="2:14" ht="10.5" customHeight="1">
      <c r="B25" s="662" t="s">
        <v>333</v>
      </c>
      <c r="C25" s="808">
        <v>26511.200000000001</v>
      </c>
      <c r="D25" s="859">
        <v>22919.664000000001</v>
      </c>
      <c r="E25" s="859">
        <v>2938.4</v>
      </c>
      <c r="F25" s="859">
        <v>8928.2049999999999</v>
      </c>
      <c r="G25" s="859">
        <v>2975.6440000000002</v>
      </c>
      <c r="H25" s="859">
        <v>4097.97</v>
      </c>
      <c r="I25" s="859">
        <v>11846.6</v>
      </c>
      <c r="J25" s="809">
        <f>SUM(C25:I25)</f>
        <v>80217.683000000005</v>
      </c>
      <c r="K25" s="859">
        <v>8021.7</v>
      </c>
      <c r="L25" s="859">
        <v>2710.6</v>
      </c>
      <c r="M25" s="809">
        <f>SUM(J25:L25)</f>
        <v>90949.983000000007</v>
      </c>
      <c r="N25"/>
    </row>
    <row r="26" spans="2:14" ht="10.5" customHeight="1">
      <c r="B26" s="537">
        <v>1999</v>
      </c>
      <c r="C26" s="808">
        <v>25923.1</v>
      </c>
      <c r="D26" s="859">
        <v>25107.263000000003</v>
      </c>
      <c r="E26" s="859">
        <v>2948.1</v>
      </c>
      <c r="F26" s="859">
        <v>9127.3829999999998</v>
      </c>
      <c r="G26" s="859">
        <v>3187.6759999999995</v>
      </c>
      <c r="H26" s="859">
        <v>4219.0200000000004</v>
      </c>
      <c r="I26" s="859">
        <v>12360.863000000001</v>
      </c>
      <c r="J26" s="809">
        <f>SUM(C26:I26)</f>
        <v>82873.404999999999</v>
      </c>
      <c r="K26" s="859">
        <v>8287.2999999999993</v>
      </c>
      <c r="L26" s="859">
        <v>2800.3</v>
      </c>
      <c r="M26" s="809">
        <f>SUM(J26:L26)</f>
        <v>93961.005000000005</v>
      </c>
      <c r="N26"/>
    </row>
    <row r="27" spans="2:14" ht="10.5" customHeight="1">
      <c r="B27" s="662" t="s">
        <v>289</v>
      </c>
      <c r="C27" s="808">
        <v>26669.5</v>
      </c>
      <c r="D27" s="859">
        <v>27078.400000000001</v>
      </c>
      <c r="E27" s="859">
        <v>3002.9</v>
      </c>
      <c r="F27" s="859">
        <v>10373.700000000001</v>
      </c>
      <c r="G27" s="859">
        <v>3234.7850000000003</v>
      </c>
      <c r="H27" s="859">
        <v>4354.8970000000008</v>
      </c>
      <c r="I27" s="859">
        <v>13543.636999999999</v>
      </c>
      <c r="J27" s="809">
        <f>SUM(C27:I27)</f>
        <v>88257.819000000003</v>
      </c>
      <c r="K27" s="859">
        <v>8825.7999999999993</v>
      </c>
      <c r="L27" s="859">
        <v>2982.2</v>
      </c>
      <c r="M27" s="809">
        <f>SUM(J27:L27)</f>
        <v>100065.819</v>
      </c>
      <c r="N27"/>
    </row>
    <row r="28" spans="2:14" ht="10.5" customHeight="1">
      <c r="B28" s="537"/>
      <c r="C28" s="808"/>
      <c r="D28" s="859"/>
      <c r="E28" s="859"/>
      <c r="F28" s="859"/>
      <c r="G28" s="859"/>
      <c r="H28" s="859"/>
      <c r="I28" s="859"/>
      <c r="J28" s="859"/>
      <c r="K28" s="859"/>
      <c r="L28" s="859"/>
      <c r="M28" s="859"/>
      <c r="N28"/>
    </row>
    <row r="29" spans="2:14" ht="10.5" customHeight="1">
      <c r="B29" s="537">
        <v>2000</v>
      </c>
      <c r="C29" s="808">
        <v>27079.9</v>
      </c>
      <c r="D29" s="859">
        <v>29192</v>
      </c>
      <c r="E29" s="859">
        <v>3062.2</v>
      </c>
      <c r="F29" s="859">
        <v>12311.2</v>
      </c>
      <c r="G29" s="859">
        <v>3291.7340000000004</v>
      </c>
      <c r="H29" s="859">
        <v>4339.2640000000001</v>
      </c>
      <c r="I29" s="859">
        <v>14183.491</v>
      </c>
      <c r="J29" s="809">
        <f>SUM(C29:I29)</f>
        <v>93459.78899999999</v>
      </c>
      <c r="K29" s="859">
        <v>9346</v>
      </c>
      <c r="L29" s="859">
        <v>3158</v>
      </c>
      <c r="M29" s="809">
        <v>105963.8</v>
      </c>
      <c r="N29"/>
    </row>
    <row r="30" spans="2:14" ht="10.5" customHeight="1">
      <c r="B30" s="662" t="s">
        <v>334</v>
      </c>
      <c r="C30" s="808">
        <v>26899.3</v>
      </c>
      <c r="D30" s="859">
        <v>34950.269</v>
      </c>
      <c r="E30" s="859">
        <v>3158.0949999999998</v>
      </c>
      <c r="F30" s="859">
        <v>13359.6</v>
      </c>
      <c r="G30" s="859">
        <v>3417.3589999999999</v>
      </c>
      <c r="H30" s="859">
        <v>4507.3069999999998</v>
      </c>
      <c r="I30" s="859">
        <v>13570.569000000001</v>
      </c>
      <c r="J30" s="809">
        <f>SUM(C30:I30)</f>
        <v>99862.499000000011</v>
      </c>
      <c r="K30" s="859">
        <v>9986.2549999999992</v>
      </c>
      <c r="L30" s="859">
        <v>3374.4</v>
      </c>
      <c r="M30" s="809">
        <v>113223.3</v>
      </c>
      <c r="N30"/>
    </row>
    <row r="31" spans="2:14" ht="10.5" customHeight="1">
      <c r="B31" s="537">
        <v>2001</v>
      </c>
      <c r="C31" s="808">
        <v>29587.200000000001</v>
      </c>
      <c r="D31" s="859">
        <v>44498.195</v>
      </c>
      <c r="E31" s="859">
        <v>3115.9</v>
      </c>
      <c r="F31" s="859">
        <v>14095</v>
      </c>
      <c r="G31" s="859">
        <v>3568.3009999999999</v>
      </c>
      <c r="H31" s="859">
        <v>4587.8919999999998</v>
      </c>
      <c r="I31" s="859">
        <v>14131.212999999998</v>
      </c>
      <c r="J31" s="809">
        <f>SUM(C31:I31)</f>
        <v>113583.70100000002</v>
      </c>
      <c r="K31" s="859">
        <v>11358.38</v>
      </c>
      <c r="L31" s="859">
        <v>3837.9969999999998</v>
      </c>
      <c r="M31" s="809">
        <v>128780.7</v>
      </c>
      <c r="N31"/>
    </row>
    <row r="32" spans="2:14" ht="10.5" customHeight="1">
      <c r="B32" s="662" t="s">
        <v>335</v>
      </c>
      <c r="C32" s="808">
        <v>32406.1</v>
      </c>
      <c r="D32" s="859">
        <v>50033.027999999998</v>
      </c>
      <c r="E32" s="859">
        <v>2985.9670000000001</v>
      </c>
      <c r="F32" s="859">
        <v>14178.7</v>
      </c>
      <c r="G32" s="859">
        <v>3794.0010000000002</v>
      </c>
      <c r="H32" s="859">
        <v>5067.0519999999997</v>
      </c>
      <c r="I32" s="859">
        <v>15685.294999999998</v>
      </c>
      <c r="J32" s="809">
        <f>SUM(C32:I32)</f>
        <v>124150.143</v>
      </c>
      <c r="K32" s="859">
        <v>12415</v>
      </c>
      <c r="L32" s="859">
        <v>4195</v>
      </c>
      <c r="M32" s="809">
        <v>140760.20000000001</v>
      </c>
      <c r="N32"/>
    </row>
    <row r="33" spans="2:14" ht="10.5" customHeight="1">
      <c r="B33" s="537">
        <v>2002</v>
      </c>
      <c r="C33" s="808">
        <v>36804</v>
      </c>
      <c r="D33" s="834">
        <v>52361</v>
      </c>
      <c r="E33" s="859">
        <v>2922.2</v>
      </c>
      <c r="F33" s="859">
        <v>15015.2</v>
      </c>
      <c r="G33" s="859">
        <v>4161.3559999999998</v>
      </c>
      <c r="H33" s="859">
        <v>5484.7180000000008</v>
      </c>
      <c r="I33" s="859">
        <v>17267.896999999997</v>
      </c>
      <c r="J33" s="809">
        <f>SUM(C33:I33)</f>
        <v>134016.37099999998</v>
      </c>
      <c r="K33" s="859">
        <v>13401.6</v>
      </c>
      <c r="L33" s="859">
        <v>4528.3999999999996</v>
      </c>
      <c r="M33" s="809">
        <v>151946.4</v>
      </c>
      <c r="N33"/>
    </row>
    <row r="34" spans="2:14" ht="10.5" customHeight="1">
      <c r="B34" s="673"/>
      <c r="C34" s="859"/>
      <c r="D34" s="859"/>
      <c r="E34" s="859"/>
      <c r="F34" s="859"/>
      <c r="G34" s="859"/>
      <c r="H34" s="859"/>
      <c r="I34" s="859"/>
      <c r="J34" s="859"/>
      <c r="K34" s="859"/>
      <c r="L34" s="859"/>
      <c r="M34" s="859"/>
      <c r="N34"/>
    </row>
    <row r="35" spans="2:14" ht="10.5" customHeight="1">
      <c r="B35" s="662" t="s">
        <v>288</v>
      </c>
      <c r="C35" s="859">
        <v>43103.1</v>
      </c>
      <c r="D35" s="859">
        <v>54709.8</v>
      </c>
      <c r="E35" s="859">
        <v>3228.5</v>
      </c>
      <c r="F35" s="859">
        <v>16565.400000000001</v>
      </c>
      <c r="G35" s="859">
        <v>4448.2030000000004</v>
      </c>
      <c r="H35" s="859">
        <v>5615.4</v>
      </c>
      <c r="I35" s="859">
        <v>18396.692000000003</v>
      </c>
      <c r="J35" s="809">
        <f>SUM(C35:I35)</f>
        <v>146067.09499999997</v>
      </c>
      <c r="K35" s="859">
        <v>14606.7</v>
      </c>
      <c r="L35" s="859">
        <v>4935.6000000000004</v>
      </c>
      <c r="M35" s="809">
        <v>165609.4</v>
      </c>
      <c r="N35"/>
    </row>
    <row r="36" spans="2:14" ht="10.5" customHeight="1">
      <c r="B36" s="537">
        <v>2003</v>
      </c>
      <c r="C36" s="859">
        <v>45833.762000000002</v>
      </c>
      <c r="D36" s="859">
        <v>56134.87</v>
      </c>
      <c r="E36" s="859">
        <v>3520.5</v>
      </c>
      <c r="F36" s="859">
        <v>17892.094000000001</v>
      </c>
      <c r="G36" s="859">
        <v>4586.558</v>
      </c>
      <c r="H36" s="859">
        <v>5954.8950000000004</v>
      </c>
      <c r="I36" s="859">
        <v>19559.042999999998</v>
      </c>
      <c r="J36" s="809">
        <f>SUM(C36:I36)</f>
        <v>153481.72200000001</v>
      </c>
      <c r="K36" s="859">
        <v>15348.2</v>
      </c>
      <c r="L36" s="859">
        <v>5186.07</v>
      </c>
      <c r="M36" s="809">
        <v>174016</v>
      </c>
      <c r="N36"/>
    </row>
    <row r="37" spans="2:14" ht="10.5" customHeight="1">
      <c r="B37" s="662" t="s">
        <v>735</v>
      </c>
      <c r="C37" s="859">
        <v>44571.637999999999</v>
      </c>
      <c r="D37" s="859">
        <v>56210.773999999998</v>
      </c>
      <c r="E37" s="859">
        <v>3528.73</v>
      </c>
      <c r="F37" s="859">
        <v>16268.175999999999</v>
      </c>
      <c r="G37" s="859">
        <v>4634.6620000000003</v>
      </c>
      <c r="H37" s="859">
        <v>6387.0889999999999</v>
      </c>
      <c r="I37" s="859">
        <v>20035.597000000002</v>
      </c>
      <c r="J37" s="809">
        <f>SUM(C37:I37)</f>
        <v>151636.666</v>
      </c>
      <c r="K37" s="859">
        <v>15163.669</v>
      </c>
      <c r="L37" s="859">
        <v>5123.8050000000003</v>
      </c>
      <c r="M37" s="809">
        <f>SUM(J37:L37)</f>
        <v>171924.13999999998</v>
      </c>
      <c r="N37"/>
    </row>
    <row r="38" spans="2:14" ht="10.5" customHeight="1">
      <c r="B38" s="537">
        <v>2004</v>
      </c>
      <c r="C38" s="859">
        <v>45066.8</v>
      </c>
      <c r="D38" s="859">
        <v>55842.553</v>
      </c>
      <c r="E38" s="859">
        <v>3552.6</v>
      </c>
      <c r="F38" s="859">
        <v>14693.6</v>
      </c>
      <c r="G38" s="859">
        <v>4617.4089999999997</v>
      </c>
      <c r="H38" s="859">
        <v>6583.9660000000003</v>
      </c>
      <c r="I38" s="859">
        <v>19339.409</v>
      </c>
      <c r="J38" s="809">
        <f>SUM(C38:I38)</f>
        <v>149696.337</v>
      </c>
      <c r="K38" s="859">
        <v>14969.636</v>
      </c>
      <c r="L38" s="859">
        <v>5058.2</v>
      </c>
      <c r="M38" s="809">
        <f>SUM(J38:L38)</f>
        <v>169724.17300000001</v>
      </c>
      <c r="N38"/>
    </row>
    <row r="39" spans="2:14" ht="10.5" customHeight="1">
      <c r="B39" s="537" t="s">
        <v>763</v>
      </c>
      <c r="C39" s="859">
        <v>47408.1</v>
      </c>
      <c r="D39" s="859">
        <v>55036.311000000002</v>
      </c>
      <c r="E39" s="859">
        <v>3671.3919999999998</v>
      </c>
      <c r="F39" s="859">
        <v>17109.874</v>
      </c>
      <c r="G39" s="859">
        <v>4612.5</v>
      </c>
      <c r="H39" s="859">
        <v>6632.0860000000002</v>
      </c>
      <c r="I39" s="859">
        <v>20107.469000000001</v>
      </c>
      <c r="J39" s="809">
        <f>SUM(C39:I39)</f>
        <v>154577.73199999999</v>
      </c>
      <c r="K39" s="859">
        <v>15457.7</v>
      </c>
      <c r="L39" s="859">
        <v>5223.2</v>
      </c>
      <c r="M39" s="809">
        <f>SUM(J39:L39)</f>
        <v>175258.63200000001</v>
      </c>
    </row>
    <row r="40" spans="2:14" ht="10.5" customHeight="1">
      <c r="B40" s="537"/>
      <c r="C40" s="859"/>
      <c r="D40" s="859"/>
      <c r="E40" s="859"/>
      <c r="F40" s="859"/>
      <c r="G40" s="859"/>
      <c r="H40" s="859"/>
      <c r="I40" s="859"/>
      <c r="J40" s="859"/>
      <c r="K40" s="859"/>
      <c r="L40" s="859"/>
      <c r="M40" s="859"/>
    </row>
    <row r="41" spans="2:14" ht="10.5" customHeight="1">
      <c r="B41" s="537">
        <v>2005</v>
      </c>
      <c r="C41" s="859">
        <v>51044.9</v>
      </c>
      <c r="D41" s="859">
        <v>54548.603000000003</v>
      </c>
      <c r="E41" s="859">
        <v>3786.0590000000002</v>
      </c>
      <c r="F41" s="859">
        <v>19581.954000000002</v>
      </c>
      <c r="G41" s="859">
        <v>4515.2</v>
      </c>
      <c r="H41" s="859">
        <v>6637.0649999999996</v>
      </c>
      <c r="I41" s="859">
        <v>21449.633000000002</v>
      </c>
      <c r="J41" s="809">
        <f>SUM(C41:I41)</f>
        <v>161563.41399999999</v>
      </c>
      <c r="K41" s="859">
        <v>16156.4</v>
      </c>
      <c r="L41" s="859">
        <v>5459.2</v>
      </c>
      <c r="M41" s="809">
        <f>SUM(J41:L41)</f>
        <v>183179.014</v>
      </c>
    </row>
    <row r="42" spans="2:14" ht="10.5" customHeight="1">
      <c r="B42" s="537" t="s">
        <v>512</v>
      </c>
      <c r="C42" s="859">
        <v>55439</v>
      </c>
      <c r="D42" s="859">
        <v>54710.3</v>
      </c>
      <c r="E42" s="859">
        <v>3818.2220000000002</v>
      </c>
      <c r="F42" s="859">
        <v>21011.014999999999</v>
      </c>
      <c r="G42" s="859">
        <v>4887.6000000000004</v>
      </c>
      <c r="H42" s="859">
        <v>6701.5060000000003</v>
      </c>
      <c r="I42" s="859">
        <v>22183.892</v>
      </c>
      <c r="J42" s="809">
        <f>SUM(C42:I42)</f>
        <v>168751.535</v>
      </c>
      <c r="K42" s="859">
        <v>16875.2</v>
      </c>
      <c r="L42" s="859">
        <v>5702.1</v>
      </c>
      <c r="M42" s="809">
        <f>SUM(J42:L42)</f>
        <v>191328.83500000002</v>
      </c>
    </row>
    <row r="43" spans="2:14" ht="10.5" customHeight="1">
      <c r="B43" s="537">
        <v>2006</v>
      </c>
      <c r="C43" s="859">
        <v>60214.7</v>
      </c>
      <c r="D43" s="859">
        <v>55612.4</v>
      </c>
      <c r="E43" s="859">
        <v>3914.3710000000001</v>
      </c>
      <c r="F43" s="859">
        <v>23289.875</v>
      </c>
      <c r="G43" s="859">
        <v>5446.1</v>
      </c>
      <c r="H43" s="859">
        <v>7606.4129999999996</v>
      </c>
      <c r="I43" s="859">
        <v>22827.552</v>
      </c>
      <c r="J43" s="809">
        <f>SUM(C43:I43)</f>
        <v>178911.41100000002</v>
      </c>
      <c r="K43" s="859">
        <v>17891.2</v>
      </c>
      <c r="L43" s="859">
        <v>6045.4</v>
      </c>
      <c r="M43" s="809">
        <f>SUM(J43:L43)</f>
        <v>202848.01100000003</v>
      </c>
    </row>
    <row r="44" spans="2:14" ht="10.5" customHeight="1">
      <c r="B44" s="537" t="s">
        <v>396</v>
      </c>
      <c r="C44" s="859">
        <v>64288.2</v>
      </c>
      <c r="D44" s="859">
        <v>58896.5</v>
      </c>
      <c r="E44" s="859">
        <v>3904.9639999999999</v>
      </c>
      <c r="F44" s="859">
        <v>24716.386999999999</v>
      </c>
      <c r="G44" s="859">
        <v>5539.2</v>
      </c>
      <c r="H44" s="859">
        <v>8294.9840000000004</v>
      </c>
      <c r="I44" s="859">
        <v>24858.246999999999</v>
      </c>
      <c r="J44" s="809">
        <f>SUM(C44:I44)</f>
        <v>190498.48199999999</v>
      </c>
      <c r="K44" s="859">
        <v>19049.900000000001</v>
      </c>
      <c r="L44" s="859">
        <v>6436.9</v>
      </c>
      <c r="M44" s="809">
        <f>SUM(J44:L44)</f>
        <v>215985.28199999998</v>
      </c>
    </row>
    <row r="45" spans="2:14" ht="10.5" customHeight="1">
      <c r="B45" s="537">
        <v>2007</v>
      </c>
      <c r="C45" s="859">
        <v>65533.2</v>
      </c>
      <c r="D45" s="859">
        <v>65035.6</v>
      </c>
      <c r="E45" s="859">
        <v>3826.77</v>
      </c>
      <c r="F45" s="859">
        <v>28364.829000000002</v>
      </c>
      <c r="G45" s="859">
        <v>5354.2</v>
      </c>
      <c r="H45" s="859">
        <v>8077.2150000000001</v>
      </c>
      <c r="I45" s="859">
        <v>28814.048999999999</v>
      </c>
      <c r="J45" s="809">
        <f>SUM(C45:I45)</f>
        <v>205005.86299999998</v>
      </c>
      <c r="K45" s="859">
        <v>20500.599999999999</v>
      </c>
      <c r="L45" s="859">
        <v>6927.2</v>
      </c>
      <c r="M45" s="809">
        <f>SUM(J45:L45)</f>
        <v>232433.663</v>
      </c>
    </row>
    <row r="46" spans="2:14" ht="10.5" customHeight="1">
      <c r="B46" s="537"/>
      <c r="C46" s="859"/>
      <c r="D46" s="859"/>
      <c r="E46" s="859"/>
      <c r="F46" s="859"/>
      <c r="G46" s="859"/>
      <c r="H46" s="859"/>
      <c r="I46" s="859"/>
      <c r="J46" s="809"/>
      <c r="K46" s="859"/>
      <c r="L46" s="859"/>
      <c r="M46" s="809"/>
    </row>
    <row r="47" spans="2:14" ht="10.5" customHeight="1">
      <c r="B47" s="537" t="s">
        <v>815</v>
      </c>
      <c r="C47" s="859">
        <v>80103.7</v>
      </c>
      <c r="D47" s="859">
        <v>76739.3</v>
      </c>
      <c r="E47" s="859">
        <v>3999.9</v>
      </c>
      <c r="F47" s="860">
        <v>35220.9</v>
      </c>
      <c r="G47" s="861">
        <v>5293.8</v>
      </c>
      <c r="H47" s="862">
        <v>9088.9860000000008</v>
      </c>
      <c r="I47" s="859">
        <v>30122.1</v>
      </c>
      <c r="J47" s="809">
        <f>SUM(C47:I47)</f>
        <v>240568.68599999999</v>
      </c>
      <c r="K47" s="863">
        <v>24056.9</v>
      </c>
      <c r="L47" s="863">
        <v>8128.8</v>
      </c>
      <c r="M47" s="809">
        <f>SUM(J47:L47)</f>
        <v>272754.386</v>
      </c>
    </row>
    <row r="48" spans="2:14" ht="10.5" customHeight="1">
      <c r="B48" s="537">
        <v>2008</v>
      </c>
      <c r="C48" s="859">
        <v>98406.8</v>
      </c>
      <c r="D48" s="859">
        <v>90193.5</v>
      </c>
      <c r="E48" s="860">
        <v>4184.6000000000004</v>
      </c>
      <c r="F48" s="864">
        <v>40488</v>
      </c>
      <c r="G48" s="861">
        <v>6248.4</v>
      </c>
      <c r="H48" s="862">
        <v>10747.2</v>
      </c>
      <c r="I48" s="859">
        <v>30899.8</v>
      </c>
      <c r="J48" s="809">
        <f>SUM(C48:I48)</f>
        <v>281168.3</v>
      </c>
      <c r="K48" s="863">
        <v>28116.799999999999</v>
      </c>
      <c r="L48" s="863">
        <v>9500.7000000000007</v>
      </c>
      <c r="M48" s="809">
        <f>SUM(J48:L48)</f>
        <v>318785.8</v>
      </c>
    </row>
    <row r="49" spans="2:14" ht="10.5" customHeight="1">
      <c r="B49" s="537" t="s">
        <v>506</v>
      </c>
      <c r="C49" s="859">
        <v>103160</v>
      </c>
      <c r="D49" s="859">
        <v>96106.4</v>
      </c>
      <c r="E49" s="860">
        <v>4379.5</v>
      </c>
      <c r="F49" s="864">
        <v>40548.5</v>
      </c>
      <c r="G49" s="861">
        <v>7790.9</v>
      </c>
      <c r="H49" s="862">
        <v>11649.4</v>
      </c>
      <c r="I49" s="859">
        <v>33803.699999999997</v>
      </c>
      <c r="J49" s="809">
        <f>SUM(C49:I49)</f>
        <v>297438.40000000002</v>
      </c>
      <c r="K49" s="863">
        <v>29743.8</v>
      </c>
      <c r="L49" s="863">
        <v>10050.4</v>
      </c>
      <c r="M49" s="809">
        <f>SUM(J49:L49)</f>
        <v>337232.60000000003</v>
      </c>
    </row>
    <row r="50" spans="2:14" ht="10.5" customHeight="1">
      <c r="B50" s="537">
        <v>2009</v>
      </c>
      <c r="C50" s="859">
        <v>106411.2</v>
      </c>
      <c r="D50" s="859">
        <v>95567.1</v>
      </c>
      <c r="E50" s="860">
        <v>4852.8999999999996</v>
      </c>
      <c r="F50" s="864">
        <v>41373.300000000003</v>
      </c>
      <c r="G50" s="861">
        <v>8107.9</v>
      </c>
      <c r="H50" s="862">
        <v>12247.5</v>
      </c>
      <c r="I50" s="859">
        <v>35520</v>
      </c>
      <c r="J50" s="809">
        <f>SUM(C50:I50)</f>
        <v>304079.90000000002</v>
      </c>
      <c r="K50" s="863">
        <v>30408</v>
      </c>
      <c r="L50" s="863">
        <v>10274.9</v>
      </c>
      <c r="M50" s="809">
        <f>SUM(J50:L50)</f>
        <v>344762.80000000005</v>
      </c>
    </row>
    <row r="51" spans="2:14" ht="10.5" customHeight="1">
      <c r="B51" s="537" t="s">
        <v>729</v>
      </c>
      <c r="C51" s="859">
        <v>110862.2</v>
      </c>
      <c r="D51" s="859">
        <v>92371.7</v>
      </c>
      <c r="E51" s="860">
        <v>5215.8999999999996</v>
      </c>
      <c r="F51" s="864">
        <v>42936.3</v>
      </c>
      <c r="G51" s="861">
        <v>7733.4</v>
      </c>
      <c r="H51" s="862">
        <v>12513.3</v>
      </c>
      <c r="I51" s="859">
        <v>35900.6</v>
      </c>
      <c r="J51" s="809">
        <f>SUM(C51:I51)</f>
        <v>307533.39999999997</v>
      </c>
      <c r="K51" s="863">
        <v>30753.3</v>
      </c>
      <c r="L51" s="863">
        <v>10391.6</v>
      </c>
      <c r="M51" s="809">
        <f>SUM(J51:L51)</f>
        <v>348678.29999999993</v>
      </c>
    </row>
    <row r="52" spans="2:14" ht="10.5" customHeight="1">
      <c r="B52" s="537"/>
      <c r="C52" s="859"/>
      <c r="D52" s="859"/>
      <c r="E52" s="859"/>
      <c r="F52" s="859"/>
      <c r="G52" s="859"/>
      <c r="H52" s="859"/>
      <c r="I52" s="859"/>
      <c r="J52" s="809"/>
      <c r="K52" s="859"/>
      <c r="L52" s="859"/>
      <c r="M52" s="859"/>
    </row>
    <row r="53" spans="2:14" ht="10.5" customHeight="1">
      <c r="B53" s="678">
        <v>2010</v>
      </c>
      <c r="C53" s="863">
        <v>113201.3</v>
      </c>
      <c r="D53" s="863">
        <v>92870.399999999994</v>
      </c>
      <c r="E53" s="861">
        <v>5478.1</v>
      </c>
      <c r="F53" s="861">
        <v>43697.9</v>
      </c>
      <c r="G53" s="861">
        <v>7342.1</v>
      </c>
      <c r="H53" s="861">
        <v>13231.4</v>
      </c>
      <c r="I53" s="861">
        <v>37332.1</v>
      </c>
      <c r="J53" s="809">
        <f>SUM(C53:I53)</f>
        <v>313153.3</v>
      </c>
      <c r="K53" s="861">
        <v>31315.3</v>
      </c>
      <c r="L53" s="861">
        <v>10581.5</v>
      </c>
      <c r="M53" s="809">
        <f>SUM(J53:L53)</f>
        <v>355050.1</v>
      </c>
    </row>
    <row r="54" spans="2:14" ht="10.5" customHeight="1">
      <c r="B54" s="678" t="s">
        <v>344</v>
      </c>
      <c r="C54" s="863">
        <v>116451.7</v>
      </c>
      <c r="D54" s="863">
        <v>95682.8</v>
      </c>
      <c r="E54" s="861">
        <v>5644.7</v>
      </c>
      <c r="F54" s="861">
        <v>44213.5</v>
      </c>
      <c r="G54" s="861">
        <v>6910.8</v>
      </c>
      <c r="H54" s="861">
        <v>13456.4</v>
      </c>
      <c r="I54" s="861">
        <v>38256.1</v>
      </c>
      <c r="J54" s="809">
        <f>SUM(C54:I54)</f>
        <v>320616</v>
      </c>
      <c r="K54" s="861">
        <v>32061.599999999999</v>
      </c>
      <c r="L54" s="861">
        <v>10833.6</v>
      </c>
      <c r="M54" s="809">
        <f>SUM(J54:L54)</f>
        <v>363511.19999999995</v>
      </c>
    </row>
    <row r="55" spans="2:14" ht="10.5" customHeight="1">
      <c r="B55" s="678" t="s">
        <v>1456</v>
      </c>
      <c r="C55" s="863">
        <v>124948.1</v>
      </c>
      <c r="D55" s="863">
        <v>102269.8</v>
      </c>
      <c r="E55" s="861">
        <v>6289.4</v>
      </c>
      <c r="F55" s="861">
        <v>43610.2</v>
      </c>
      <c r="G55" s="861">
        <v>7995.3</v>
      </c>
      <c r="H55" s="861">
        <v>13805.4</v>
      </c>
      <c r="I55" s="861">
        <v>39304.199999999997</v>
      </c>
      <c r="J55" s="809">
        <f>SUM(C55:I55)</f>
        <v>338222.4</v>
      </c>
      <c r="K55" s="861">
        <v>33822.199999999997</v>
      </c>
      <c r="L55" s="861">
        <v>11428.5</v>
      </c>
      <c r="M55" s="809">
        <f>SUM(J55:L55)</f>
        <v>383473.10000000003</v>
      </c>
    </row>
    <row r="56" spans="2:14" ht="10.5" customHeight="1">
      <c r="B56" s="1193" t="s">
        <v>347</v>
      </c>
      <c r="C56" s="863">
        <v>130609.60000000001</v>
      </c>
      <c r="D56" s="863">
        <v>111378.6</v>
      </c>
      <c r="E56" s="861">
        <v>6562.7</v>
      </c>
      <c r="F56" s="861">
        <v>45816.1</v>
      </c>
      <c r="G56" s="861">
        <v>8798.2999999999993</v>
      </c>
      <c r="H56" s="861">
        <v>14538.6</v>
      </c>
      <c r="I56" s="861">
        <v>40454.300000000003</v>
      </c>
      <c r="J56" s="809">
        <f>SUM(C56:I56)</f>
        <v>358158.19999999995</v>
      </c>
      <c r="K56" s="861">
        <v>35815.800000000003</v>
      </c>
      <c r="L56" s="861">
        <v>12102.2</v>
      </c>
      <c r="M56" s="809">
        <f>SUM(J56:L56)</f>
        <v>406076.19999999995</v>
      </c>
    </row>
    <row r="57" spans="2:14" ht="10.5" customHeight="1">
      <c r="B57" s="1193" t="s">
        <v>1452</v>
      </c>
      <c r="C57" s="863">
        <v>136591.70000000001</v>
      </c>
      <c r="D57" s="863">
        <v>118001.2</v>
      </c>
      <c r="E57" s="861">
        <v>6554.6</v>
      </c>
      <c r="F57" s="861">
        <v>50616.9</v>
      </c>
      <c r="G57" s="861">
        <v>9123.1</v>
      </c>
      <c r="H57" s="861">
        <v>14710.1</v>
      </c>
      <c r="I57" s="861">
        <v>43645.8</v>
      </c>
      <c r="J57" s="809">
        <f>SUM(C57:I57)</f>
        <v>379243.39999999997</v>
      </c>
      <c r="K57" s="861">
        <v>37924.300000000003</v>
      </c>
      <c r="L57" s="861">
        <v>12814.6</v>
      </c>
      <c r="M57" s="809">
        <f>SUM(J57:L57)</f>
        <v>429982.29999999993</v>
      </c>
    </row>
    <row r="58" spans="2:14" ht="10.5" customHeight="1">
      <c r="B58" s="1193"/>
      <c r="C58" s="863"/>
      <c r="D58" s="863"/>
      <c r="E58" s="861"/>
      <c r="F58" s="861"/>
      <c r="G58" s="861"/>
      <c r="H58" s="861"/>
      <c r="I58" s="861"/>
      <c r="J58" s="834"/>
      <c r="K58" s="861"/>
      <c r="L58" s="861"/>
      <c r="M58" s="863"/>
    </row>
    <row r="59" spans="2:14" ht="10.5" customHeight="1">
      <c r="B59" s="1194" t="s">
        <v>1502</v>
      </c>
      <c r="C59" s="865">
        <v>143668.5</v>
      </c>
      <c r="D59" s="865">
        <v>118994.6</v>
      </c>
      <c r="E59" s="866">
        <v>6365.4</v>
      </c>
      <c r="F59" s="866">
        <v>52437.4</v>
      </c>
      <c r="G59" s="866">
        <v>9868.9</v>
      </c>
      <c r="H59" s="866">
        <v>15115.8</v>
      </c>
      <c r="I59" s="866">
        <v>47813.8</v>
      </c>
      <c r="J59" s="1249">
        <f>SUM(C59:I59)</f>
        <v>394264.4</v>
      </c>
      <c r="K59" s="866">
        <v>39426.400000000001</v>
      </c>
      <c r="L59" s="866">
        <v>13322.2</v>
      </c>
      <c r="M59" s="1249">
        <f>SUM(J59:L59)</f>
        <v>447013.00000000006</v>
      </c>
    </row>
    <row r="60" spans="2:14" ht="10.5" customHeight="1">
      <c r="B60" s="1198"/>
      <c r="C60" s="1195"/>
      <c r="D60" s="1195"/>
      <c r="E60" s="1196"/>
      <c r="F60" s="1196"/>
      <c r="G60" s="1196"/>
      <c r="H60" s="1196"/>
      <c r="I60" s="1196"/>
      <c r="J60" s="1197"/>
      <c r="K60" s="1196"/>
      <c r="L60" s="1196"/>
      <c r="M60" s="1195"/>
      <c r="N60" s="61"/>
    </row>
    <row r="61" spans="2:14" ht="10.5" customHeight="1">
      <c r="B61" s="233" t="s">
        <v>1269</v>
      </c>
      <c r="H61" s="79"/>
      <c r="I61" s="79"/>
      <c r="J61" s="79"/>
      <c r="K61" s="79"/>
      <c r="L61" s="79"/>
      <c r="M61" s="79"/>
    </row>
    <row r="62" spans="2:14" ht="10.5" customHeight="1">
      <c r="B62" s="233" t="s">
        <v>1024</v>
      </c>
      <c r="H62" s="249"/>
      <c r="I62" s="249"/>
      <c r="J62" s="249"/>
      <c r="K62" s="249"/>
      <c r="L62" s="249"/>
      <c r="M62" s="249"/>
    </row>
    <row r="63" spans="2:14" ht="10.5" customHeight="1">
      <c r="B63" s="233" t="s">
        <v>952</v>
      </c>
      <c r="C63" s="200"/>
      <c r="D63" s="200"/>
      <c r="E63" s="200"/>
      <c r="F63" s="200"/>
      <c r="G63" s="200"/>
      <c r="H63" s="200"/>
      <c r="I63" s="200"/>
      <c r="J63" s="200"/>
      <c r="K63" s="200"/>
      <c r="L63" s="200"/>
      <c r="M63" s="200"/>
    </row>
    <row r="64" spans="2:14" ht="10.5" customHeight="1">
      <c r="B64" s="49"/>
      <c r="C64" s="53"/>
      <c r="D64" s="53"/>
      <c r="E64" s="53"/>
      <c r="F64" s="53"/>
      <c r="G64" s="53"/>
      <c r="H64" s="53"/>
      <c r="I64" s="53"/>
      <c r="J64" s="53"/>
      <c r="K64" s="53"/>
      <c r="L64" s="53"/>
      <c r="M64" s="53"/>
    </row>
    <row r="65" spans="2:13" ht="10.5" customHeight="1">
      <c r="B65" s="49"/>
      <c r="C65" s="53"/>
      <c r="D65" s="53"/>
      <c r="E65" s="53"/>
      <c r="F65" s="53"/>
      <c r="G65" s="53"/>
      <c r="H65" s="53"/>
      <c r="I65" s="53"/>
      <c r="J65" s="53"/>
      <c r="K65" s="53"/>
      <c r="L65" s="53"/>
      <c r="M65" s="53"/>
    </row>
    <row r="66" spans="2:13" ht="10.5" customHeight="1">
      <c r="B66" s="49"/>
      <c r="C66" s="53"/>
      <c r="D66" s="53"/>
      <c r="E66" s="53"/>
      <c r="F66" s="53"/>
      <c r="G66" s="1167"/>
      <c r="H66" s="53"/>
      <c r="I66" s="53"/>
      <c r="J66" s="53"/>
      <c r="K66" s="53"/>
      <c r="L66" s="53"/>
      <c r="M66" s="53"/>
    </row>
    <row r="67" spans="2:13" ht="10.5" customHeight="1">
      <c r="B67" s="49"/>
      <c r="C67" s="53"/>
      <c r="D67" s="53"/>
      <c r="E67" s="53"/>
      <c r="F67" s="53"/>
      <c r="G67" s="53"/>
      <c r="H67" s="53"/>
      <c r="I67" s="53"/>
      <c r="J67" s="53"/>
      <c r="K67" s="53"/>
      <c r="L67" s="53"/>
      <c r="M67" s="53"/>
    </row>
    <row r="68" spans="2:13" ht="10.5" customHeight="1">
      <c r="B68" s="49"/>
      <c r="C68" s="53"/>
      <c r="D68" s="53"/>
      <c r="E68" s="53"/>
      <c r="F68" s="53"/>
      <c r="G68" s="53"/>
      <c r="H68" s="53"/>
      <c r="I68" s="53"/>
      <c r="J68" s="53"/>
      <c r="K68" s="53"/>
      <c r="L68" s="53"/>
      <c r="M68" s="53"/>
    </row>
    <row r="69" spans="2:13" ht="10.5" customHeight="1">
      <c r="B69" s="49"/>
      <c r="C69" s="53"/>
      <c r="D69" s="53"/>
      <c r="E69" s="53"/>
      <c r="F69" s="53"/>
      <c r="G69" s="53"/>
      <c r="H69" s="53"/>
      <c r="I69" s="53"/>
      <c r="J69" s="53"/>
      <c r="K69" s="53"/>
      <c r="L69" s="53"/>
      <c r="M69" s="53"/>
    </row>
    <row r="70" spans="2:13" ht="10.5" customHeight="1">
      <c r="B70" s="49"/>
      <c r="C70" s="53"/>
      <c r="D70" s="53"/>
      <c r="E70" s="53"/>
      <c r="F70" s="53"/>
      <c r="G70" s="53"/>
      <c r="H70" s="53"/>
      <c r="I70" s="53"/>
      <c r="J70" s="53"/>
      <c r="K70" s="53"/>
      <c r="L70" s="53"/>
      <c r="M70" s="53"/>
    </row>
    <row r="71" spans="2:13" ht="10.5" customHeight="1">
      <c r="B71" s="49"/>
      <c r="C71" s="53"/>
      <c r="D71" s="53"/>
      <c r="E71" s="53"/>
      <c r="F71" s="53"/>
      <c r="G71" s="53"/>
      <c r="H71" s="53"/>
      <c r="I71" s="53"/>
      <c r="J71" s="53"/>
      <c r="K71" s="53"/>
      <c r="L71" s="53"/>
      <c r="M71" s="53"/>
    </row>
    <row r="72" spans="2:13" ht="10.5" customHeight="1">
      <c r="B72" s="248"/>
      <c r="C72" s="53"/>
      <c r="D72" s="53"/>
      <c r="E72" s="53"/>
      <c r="F72" s="53"/>
      <c r="G72" s="53"/>
      <c r="H72" s="53"/>
      <c r="I72" s="53"/>
      <c r="J72" s="53"/>
      <c r="K72" s="53"/>
      <c r="L72" s="53"/>
      <c r="M72" s="53"/>
    </row>
    <row r="73" spans="2:13" ht="10.5" customHeight="1">
      <c r="B73" s="264"/>
      <c r="C73" s="53"/>
      <c r="D73" s="53"/>
      <c r="E73" s="53"/>
      <c r="F73" s="53"/>
      <c r="G73" s="53"/>
      <c r="H73" s="53"/>
      <c r="I73" s="53"/>
      <c r="J73" s="53"/>
      <c r="K73" s="53"/>
      <c r="L73" s="53"/>
      <c r="M73" s="53"/>
    </row>
    <row r="74" spans="2:13" ht="10.5" customHeight="1">
      <c r="B74" s="49"/>
      <c r="C74" s="53"/>
      <c r="D74" s="53"/>
      <c r="E74" s="53"/>
      <c r="F74" s="53"/>
      <c r="G74" s="53"/>
      <c r="H74" s="53"/>
      <c r="I74" s="53"/>
      <c r="J74" s="53"/>
      <c r="K74" s="53"/>
      <c r="L74" s="53"/>
      <c r="M74" s="53"/>
    </row>
    <row r="75" spans="2:13" ht="10.5" customHeight="1">
      <c r="B75" s="49"/>
      <c r="C75" s="53"/>
      <c r="D75" s="53"/>
      <c r="E75" s="53"/>
      <c r="F75" s="53"/>
      <c r="G75" s="53"/>
      <c r="H75" s="53"/>
      <c r="I75" s="53"/>
      <c r="J75" s="53"/>
      <c r="K75" s="53"/>
      <c r="L75" s="53"/>
      <c r="M75" s="53"/>
    </row>
    <row r="76" spans="2:13" ht="10.5" customHeight="1">
      <c r="B76" s="500"/>
      <c r="C76" s="53"/>
      <c r="D76" s="53"/>
      <c r="E76" s="53"/>
      <c r="F76" s="53"/>
      <c r="G76" s="53"/>
      <c r="H76" s="53"/>
      <c r="I76" s="53"/>
      <c r="J76" s="53"/>
      <c r="K76" s="53"/>
      <c r="L76" s="53"/>
      <c r="M76" s="53"/>
    </row>
    <row r="77" spans="2:13" ht="10.5" customHeight="1">
      <c r="B77" s="500"/>
      <c r="C77" s="53"/>
      <c r="D77" s="53"/>
      <c r="E77" s="53"/>
      <c r="F77" s="53"/>
      <c r="G77" s="53"/>
      <c r="H77" s="53"/>
      <c r="I77" s="53"/>
      <c r="J77" s="53"/>
      <c r="K77" s="53"/>
      <c r="L77" s="53"/>
      <c r="M77" s="53"/>
    </row>
    <row r="78" spans="2:13" ht="10.5" customHeight="1">
      <c r="B78" s="500"/>
      <c r="C78" s="53"/>
      <c r="D78" s="53"/>
      <c r="E78" s="53"/>
      <c r="F78" s="53"/>
      <c r="G78" s="53"/>
      <c r="H78" s="53"/>
      <c r="I78" s="53"/>
      <c r="J78" s="53"/>
      <c r="K78" s="53"/>
      <c r="L78" s="53"/>
      <c r="M78" s="53"/>
    </row>
    <row r="79" spans="2:13" ht="10.5" customHeight="1">
      <c r="B79" s="500"/>
      <c r="C79" s="53"/>
      <c r="D79" s="53"/>
      <c r="E79" s="53"/>
      <c r="F79" s="53"/>
      <c r="G79" s="53"/>
      <c r="H79" s="53"/>
      <c r="I79" s="53"/>
      <c r="J79" s="53"/>
      <c r="K79" s="53"/>
      <c r="L79" s="53"/>
      <c r="M79" s="53"/>
    </row>
    <row r="80" spans="2:13" ht="10.5" customHeight="1">
      <c r="B80" s="1130"/>
      <c r="C80" s="53"/>
      <c r="D80" s="53"/>
      <c r="E80" s="53"/>
      <c r="F80" s="53"/>
      <c r="G80" s="53"/>
      <c r="H80" s="53"/>
      <c r="I80" s="53"/>
      <c r="J80" s="53"/>
      <c r="K80" s="53"/>
      <c r="L80" s="53"/>
      <c r="M80" s="53"/>
    </row>
    <row r="81" spans="2:15" ht="10.5" customHeight="1">
      <c r="B81" s="49"/>
      <c r="C81" s="53"/>
      <c r="D81" s="53"/>
      <c r="E81" s="53"/>
      <c r="F81" s="53"/>
      <c r="G81" s="53"/>
      <c r="H81" s="53"/>
      <c r="I81" s="53"/>
      <c r="J81" s="53"/>
      <c r="K81" s="53"/>
      <c r="L81" s="53"/>
      <c r="M81" s="53"/>
    </row>
    <row r="82" spans="2:15" ht="10.5" customHeight="1">
      <c r="B82" s="49"/>
      <c r="C82" s="53"/>
      <c r="D82" s="53"/>
      <c r="E82" s="53"/>
      <c r="F82" s="53"/>
      <c r="G82" s="53"/>
      <c r="H82" s="53"/>
      <c r="I82" s="53"/>
      <c r="J82" s="53"/>
      <c r="K82" s="53"/>
      <c r="L82" s="53"/>
      <c r="M82" s="53"/>
    </row>
    <row r="83" spans="2:15" ht="10.5" customHeight="1">
      <c r="B83" s="49"/>
      <c r="C83" s="53"/>
      <c r="D83" s="53"/>
      <c r="E83" s="53"/>
      <c r="F83" s="53"/>
      <c r="G83" s="53"/>
      <c r="H83" s="220">
        <v>102</v>
      </c>
      <c r="I83" s="53"/>
      <c r="J83" s="53"/>
      <c r="K83" s="53"/>
      <c r="L83" s="53"/>
      <c r="M83" s="53"/>
    </row>
    <row r="84" spans="2:15" ht="10.5" customHeight="1">
      <c r="B84" s="1130"/>
      <c r="C84" s="53"/>
      <c r="D84" s="53"/>
      <c r="E84" s="53"/>
      <c r="F84" s="53"/>
      <c r="G84" s="53"/>
      <c r="H84" s="220"/>
      <c r="I84" s="53"/>
      <c r="J84" s="53"/>
      <c r="K84" s="53"/>
      <c r="L84" s="53"/>
      <c r="M84" s="53"/>
    </row>
    <row r="85" spans="2:15" ht="10.5" customHeight="1"/>
    <row r="86" spans="2:15" ht="11.25" customHeight="1">
      <c r="B86" s="62" t="s">
        <v>1569</v>
      </c>
    </row>
    <row r="87" spans="2:15" ht="48" customHeight="1">
      <c r="B87" s="1450" t="s">
        <v>610</v>
      </c>
      <c r="C87" s="279" t="s">
        <v>197</v>
      </c>
      <c r="D87" s="279" t="s">
        <v>198</v>
      </c>
      <c r="E87" s="279" t="s">
        <v>199</v>
      </c>
      <c r="F87" s="279" t="s">
        <v>200</v>
      </c>
      <c r="G87" s="279" t="s">
        <v>201</v>
      </c>
      <c r="H87" s="279" t="s">
        <v>202</v>
      </c>
      <c r="I87" s="279" t="s">
        <v>50</v>
      </c>
      <c r="J87" s="279" t="s">
        <v>1272</v>
      </c>
      <c r="K87" s="279" t="s">
        <v>1273</v>
      </c>
      <c r="L87" s="279" t="s">
        <v>723</v>
      </c>
      <c r="M87" s="279" t="s">
        <v>910</v>
      </c>
      <c r="N87" s="279" t="s">
        <v>203</v>
      </c>
      <c r="O87" s="279" t="s">
        <v>1274</v>
      </c>
    </row>
    <row r="88" spans="2:15" ht="11.45" customHeight="1">
      <c r="B88" s="1451"/>
      <c r="C88" s="1372" t="s">
        <v>270</v>
      </c>
      <c r="D88" s="1701"/>
      <c r="E88" s="1701"/>
      <c r="F88" s="1701"/>
      <c r="G88" s="1701"/>
      <c r="H88" s="1701"/>
      <c r="I88" s="1701"/>
      <c r="J88" s="1701"/>
      <c r="K88" s="1701"/>
      <c r="L88" s="1701"/>
      <c r="M88" s="1701"/>
      <c r="N88" s="1701"/>
      <c r="O88" s="1702"/>
    </row>
    <row r="89" spans="2:15" ht="10.5" customHeight="1">
      <c r="B89" s="537">
        <v>1975</v>
      </c>
      <c r="C89" s="1016">
        <v>96.048010004363221</v>
      </c>
      <c r="D89" s="1016">
        <v>52.387153073053412</v>
      </c>
      <c r="E89" s="1016">
        <v>0.93250150254641739</v>
      </c>
      <c r="F89" s="1016">
        <v>1.9958437281215839</v>
      </c>
      <c r="G89" s="1017">
        <v>1.04</v>
      </c>
      <c r="H89" s="1016">
        <v>41.457284809981644</v>
      </c>
      <c r="I89" s="1016">
        <v>21.438101353021086</v>
      </c>
      <c r="J89" s="1016">
        <v>48.915213466749975</v>
      </c>
      <c r="K89" s="1016">
        <v>21.756216131050198</v>
      </c>
      <c r="L89" s="1016">
        <v>11.810011134330669</v>
      </c>
      <c r="M89" s="1016">
        <v>2.89</v>
      </c>
      <c r="N89" s="1016">
        <v>2.4655863829298199</v>
      </c>
      <c r="O89" s="1016">
        <v>1.118834871538517</v>
      </c>
    </row>
    <row r="90" spans="2:15" ht="10.5" customHeight="1">
      <c r="B90" s="537">
        <v>1976</v>
      </c>
      <c r="C90" s="1016">
        <v>99.43832573549038</v>
      </c>
      <c r="D90" s="1016">
        <v>49.820643842992403</v>
      </c>
      <c r="E90" s="1016">
        <v>0.56701343555793482</v>
      </c>
      <c r="F90" s="1016">
        <v>2.4035220666529948</v>
      </c>
      <c r="G90" s="1017">
        <v>0.18</v>
      </c>
      <c r="H90" s="1016">
        <v>43.167943091769082</v>
      </c>
      <c r="I90" s="1016">
        <v>22.88247559678058</v>
      </c>
      <c r="J90" s="1016">
        <v>47.797594758229209</v>
      </c>
      <c r="K90" s="1016">
        <v>23.185921976408711</v>
      </c>
      <c r="L90" s="1016">
        <v>12.16134532364995</v>
      </c>
      <c r="M90" s="1016">
        <v>2.52</v>
      </c>
      <c r="N90" s="1016">
        <v>2.8448098090137748</v>
      </c>
      <c r="O90" s="1016">
        <v>1.3415949771401812</v>
      </c>
    </row>
    <row r="91" spans="2:15" ht="10.5" customHeight="1">
      <c r="B91" s="537">
        <v>1977</v>
      </c>
      <c r="C91" s="1016">
        <v>94.521403487233229</v>
      </c>
      <c r="D91" s="1016">
        <v>49.240141972686594</v>
      </c>
      <c r="E91" s="1016">
        <v>0.88220678830479948</v>
      </c>
      <c r="F91" s="1016">
        <v>3.4544645122879323</v>
      </c>
      <c r="G91" s="1017">
        <v>0.39</v>
      </c>
      <c r="H91" s="1016">
        <v>43.164192371289921</v>
      </c>
      <c r="I91" s="1016">
        <v>21.477387237309721</v>
      </c>
      <c r="J91" s="1016">
        <v>47.894733099667938</v>
      </c>
      <c r="K91" s="1016">
        <v>18.474726315984039</v>
      </c>
      <c r="L91" s="1016">
        <v>8.3153217712126324</v>
      </c>
      <c r="M91" s="1016">
        <v>2.99</v>
      </c>
      <c r="N91" s="1016">
        <v>2.4670633510641271</v>
      </c>
      <c r="O91" s="1016">
        <v>1.2389554483954719</v>
      </c>
    </row>
    <row r="92" spans="2:15" ht="10.5" customHeight="1">
      <c r="B92" s="537">
        <v>1978</v>
      </c>
      <c r="C92" s="1016">
        <v>93.695786440297923</v>
      </c>
      <c r="D92" s="1016">
        <v>52.0998238761048</v>
      </c>
      <c r="E92" s="1016">
        <v>0.59751895903955587</v>
      </c>
      <c r="F92" s="1016">
        <v>4.5062345996846629</v>
      </c>
      <c r="G92" s="1017">
        <v>1.1399999999999999</v>
      </c>
      <c r="H92" s="1016">
        <v>38.64539484268608</v>
      </c>
      <c r="I92" s="1016">
        <v>21.116079519476457</v>
      </c>
      <c r="J92" s="1016">
        <v>46.764305411330831</v>
      </c>
      <c r="K92" s="1016">
        <v>17.407005779951547</v>
      </c>
      <c r="L92" s="1016">
        <v>12.874553036867022</v>
      </c>
      <c r="M92" s="1016">
        <v>4.0999999999999996</v>
      </c>
      <c r="N92" s="1016">
        <v>2.7492017065161569</v>
      </c>
      <c r="O92" s="1016">
        <v>1.3572675279258732</v>
      </c>
    </row>
    <row r="93" spans="2:15" ht="10.5" customHeight="1">
      <c r="B93" s="537">
        <v>1979</v>
      </c>
      <c r="C93" s="1016">
        <v>92.283405847335857</v>
      </c>
      <c r="D93" s="1016">
        <v>51.997482758082029</v>
      </c>
      <c r="E93" s="1016">
        <v>0.87633284663274702</v>
      </c>
      <c r="F93" s="1016">
        <v>4.5420738184055658</v>
      </c>
      <c r="G93" s="1017">
        <v>1.78</v>
      </c>
      <c r="H93" s="1016">
        <v>38.375595463152798</v>
      </c>
      <c r="I93" s="1016">
        <v>18.477218630606096</v>
      </c>
      <c r="J93" s="1016">
        <v>45.935457342095454</v>
      </c>
      <c r="K93" s="1016">
        <v>19.555338645871387</v>
      </c>
      <c r="L93" s="1016">
        <v>9.703080137387591</v>
      </c>
      <c r="M93" s="1016">
        <v>3.67</v>
      </c>
      <c r="N93" s="1016">
        <v>3.1979662885960662</v>
      </c>
      <c r="O93" s="1016">
        <v>1.9582363713098956</v>
      </c>
    </row>
    <row r="94" spans="2:15" ht="10.5" customHeight="1">
      <c r="B94" s="537"/>
      <c r="C94" s="1018"/>
      <c r="D94" s="1017"/>
      <c r="E94" s="1017"/>
      <c r="F94" s="1017"/>
      <c r="G94" s="1017"/>
      <c r="H94" s="1017"/>
      <c r="I94" s="1017"/>
      <c r="J94" s="1017"/>
      <c r="K94" s="1017"/>
      <c r="L94" s="1017"/>
      <c r="M94" s="1017"/>
      <c r="N94" s="1017"/>
      <c r="O94" s="1017"/>
    </row>
    <row r="95" spans="2:15" ht="10.5" customHeight="1">
      <c r="B95" s="537">
        <v>1980</v>
      </c>
      <c r="C95" s="1016">
        <v>92.221077422730943</v>
      </c>
      <c r="D95" s="1016">
        <v>56.805122225213125</v>
      </c>
      <c r="E95" s="1016">
        <v>2.3987687390891246</v>
      </c>
      <c r="F95" s="1016">
        <v>4.8317784474230381</v>
      </c>
      <c r="G95" s="1017">
        <v>0.16</v>
      </c>
      <c r="H95" s="1016">
        <v>38.169567160636674</v>
      </c>
      <c r="I95" s="1016">
        <v>22.00089621824177</v>
      </c>
      <c r="J95" s="1016">
        <v>48.542797215149236</v>
      </c>
      <c r="K95" s="1016">
        <v>25.471049110796052</v>
      </c>
      <c r="L95" s="1016">
        <v>7.9902332142086241</v>
      </c>
      <c r="M95" s="1016">
        <v>3.35</v>
      </c>
      <c r="N95" s="1016">
        <v>2.6036719981459227</v>
      </c>
      <c r="O95" s="1016">
        <v>2.3497016371491104</v>
      </c>
    </row>
    <row r="96" spans="2:15" ht="10.5" customHeight="1">
      <c r="B96" s="537">
        <v>1981</v>
      </c>
      <c r="C96" s="1016">
        <v>89.795102808733802</v>
      </c>
      <c r="D96" s="1016">
        <v>53.366167154899031</v>
      </c>
      <c r="E96" s="1016">
        <v>2.0073716083388828</v>
      </c>
      <c r="F96" s="1016">
        <v>5.402828900031162</v>
      </c>
      <c r="G96" s="1017">
        <v>1.57</v>
      </c>
      <c r="H96" s="1016">
        <v>40.160393804606478</v>
      </c>
      <c r="I96" s="1016">
        <v>28.29084290778064</v>
      </c>
      <c r="J96" s="1016">
        <v>49.211246624754523</v>
      </c>
      <c r="K96" s="1016">
        <v>23.808736124540356</v>
      </c>
      <c r="L96" s="1016">
        <v>9.5216329380003053</v>
      </c>
      <c r="M96" s="1016">
        <v>3.46</v>
      </c>
      <c r="N96" s="1016">
        <v>2.3311988249240456</v>
      </c>
      <c r="O96" s="1016">
        <v>1.9835442570961859</v>
      </c>
    </row>
    <row r="97" spans="2:15" ht="10.5" customHeight="1">
      <c r="B97" s="537">
        <v>1982</v>
      </c>
      <c r="C97" s="1016">
        <v>94.15465101494992</v>
      </c>
      <c r="D97" s="1016">
        <v>50.593939416488297</v>
      </c>
      <c r="E97" s="1016">
        <v>0.80038588622971818</v>
      </c>
      <c r="F97" s="1016">
        <v>5.1582221492647093</v>
      </c>
      <c r="G97" s="1017">
        <v>1.33</v>
      </c>
      <c r="H97" s="1016">
        <v>38.842553750806019</v>
      </c>
      <c r="I97" s="1016">
        <v>26.435190096967823</v>
      </c>
      <c r="J97" s="1016">
        <v>55.940494944851821</v>
      </c>
      <c r="K97" s="1016">
        <v>26.898468472433169</v>
      </c>
      <c r="L97" s="1016">
        <v>6.4090213688829927</v>
      </c>
      <c r="M97" s="1016">
        <v>3.6</v>
      </c>
      <c r="N97" s="1016">
        <v>2.5119533458637573</v>
      </c>
      <c r="O97" s="1016">
        <v>1.3450582935999595</v>
      </c>
    </row>
    <row r="98" spans="2:15" ht="10.5" customHeight="1">
      <c r="B98" s="537">
        <v>1983</v>
      </c>
      <c r="C98" s="1016">
        <v>92.945013073268669</v>
      </c>
      <c r="D98" s="1016">
        <v>63.573171735500992</v>
      </c>
      <c r="E98" s="1016">
        <v>0.1075645720382474</v>
      </c>
      <c r="F98" s="1016">
        <v>6.3166369002210008</v>
      </c>
      <c r="G98" s="1017">
        <v>0.92</v>
      </c>
      <c r="H98" s="1016">
        <v>39.410002325761909</v>
      </c>
      <c r="I98" s="1016">
        <v>22.248347923853974</v>
      </c>
      <c r="J98" s="1016">
        <v>47.391965059231381</v>
      </c>
      <c r="K98" s="1016">
        <v>24.29107222850476</v>
      </c>
      <c r="L98" s="1016">
        <v>6.9216496134986691</v>
      </c>
      <c r="M98" s="1016">
        <v>2.4900000000000002</v>
      </c>
      <c r="N98" s="1016">
        <v>2.518777345297126</v>
      </c>
      <c r="O98" s="1016">
        <v>0.42767272816776619</v>
      </c>
    </row>
    <row r="99" spans="2:15" ht="10.5" customHeight="1">
      <c r="B99" s="537">
        <v>1984</v>
      </c>
      <c r="C99" s="1016">
        <v>89.93387064475786</v>
      </c>
      <c r="D99" s="1016">
        <v>55.723477460236609</v>
      </c>
      <c r="E99" s="1016">
        <v>1.2714484908534893</v>
      </c>
      <c r="F99" s="1016">
        <v>5.4041427068516237</v>
      </c>
      <c r="G99" s="1017">
        <v>0.77</v>
      </c>
      <c r="H99" s="1016">
        <v>39.514628461643476</v>
      </c>
      <c r="I99" s="1016">
        <v>28.835034019944764</v>
      </c>
      <c r="J99" s="1016">
        <v>47.904281239672635</v>
      </c>
      <c r="K99" s="1016">
        <v>23.584910813073677</v>
      </c>
      <c r="L99" s="1016">
        <v>8.7499902991880898</v>
      </c>
      <c r="M99" s="1016">
        <v>1.96</v>
      </c>
      <c r="N99" s="1016">
        <v>2.3305566582479518</v>
      </c>
      <c r="O99" s="1016">
        <v>0.25379681366221307</v>
      </c>
    </row>
    <row r="100" spans="2:15" ht="10.5" customHeight="1">
      <c r="B100" s="537"/>
      <c r="C100" s="1018"/>
      <c r="D100" s="1017"/>
      <c r="E100" s="1017"/>
      <c r="F100" s="1017"/>
      <c r="G100" s="1017"/>
      <c r="H100" s="1017"/>
      <c r="I100" s="1017"/>
      <c r="J100" s="1017"/>
      <c r="K100" s="1017"/>
      <c r="L100" s="1017"/>
      <c r="M100" s="1017"/>
      <c r="N100" s="1017"/>
      <c r="O100" s="1017"/>
    </row>
    <row r="101" spans="2:15" ht="10.5" customHeight="1">
      <c r="B101" s="537">
        <v>1985</v>
      </c>
      <c r="C101" s="1016">
        <v>75.239749205703831</v>
      </c>
      <c r="D101" s="1016">
        <v>53.235087628686365</v>
      </c>
      <c r="E101" s="1016">
        <v>2.3574217515926525</v>
      </c>
      <c r="F101" s="1016">
        <v>5.733262226492446</v>
      </c>
      <c r="G101" s="1017">
        <v>7.0000000000000007E-2</v>
      </c>
      <c r="H101" s="1016">
        <v>37.513627736390518</v>
      </c>
      <c r="I101" s="1016">
        <v>27.210339717817739</v>
      </c>
      <c r="J101" s="1016">
        <v>49.584455912171229</v>
      </c>
      <c r="K101" s="1016">
        <v>24.346193064620429</v>
      </c>
      <c r="L101" s="1016">
        <v>6.9966199803154554</v>
      </c>
      <c r="M101" s="1016">
        <v>1.69</v>
      </c>
      <c r="N101" s="1016">
        <v>2.0862711769406546</v>
      </c>
      <c r="O101" s="1016">
        <v>0.82655776625317623</v>
      </c>
    </row>
    <row r="102" spans="2:15" ht="10.5" customHeight="1">
      <c r="B102" s="537">
        <v>1986</v>
      </c>
      <c r="C102" s="1016">
        <v>73.613356845289005</v>
      </c>
      <c r="D102" s="1016">
        <v>55.914806829415753</v>
      </c>
      <c r="E102" s="1016">
        <v>1.4985477549196116</v>
      </c>
      <c r="F102" s="1016">
        <v>7.1685115010442315</v>
      </c>
      <c r="G102" s="1017">
        <v>1.0900000000000001</v>
      </c>
      <c r="H102" s="1016">
        <v>34.561485032882544</v>
      </c>
      <c r="I102" s="1016">
        <v>27.085965837349832</v>
      </c>
      <c r="J102" s="1016">
        <v>48.772112811156333</v>
      </c>
      <c r="K102" s="1016">
        <v>25.0072725652313</v>
      </c>
      <c r="L102" s="1016">
        <v>3.4827987335406538</v>
      </c>
      <c r="M102" s="1016">
        <v>2.2000000000000002</v>
      </c>
      <c r="N102" s="1016">
        <v>2.5189034788698907</v>
      </c>
      <c r="O102" s="1016">
        <v>1.0271880085471752</v>
      </c>
    </row>
    <row r="103" spans="2:15" ht="10.5" customHeight="1">
      <c r="B103" s="537">
        <v>1987</v>
      </c>
      <c r="C103" s="1016">
        <v>65.577432199418965</v>
      </c>
      <c r="D103" s="1016">
        <v>66.073889040655402</v>
      </c>
      <c r="E103" s="1016">
        <v>2.3592643697258242</v>
      </c>
      <c r="F103" s="1016">
        <v>7.5360897522788965</v>
      </c>
      <c r="G103" s="1017">
        <v>0.95</v>
      </c>
      <c r="H103" s="1016">
        <v>42.125523421832675</v>
      </c>
      <c r="I103" s="1016">
        <v>26.06900490095121</v>
      </c>
      <c r="J103" s="1016">
        <v>48.879836476075006</v>
      </c>
      <c r="K103" s="1016">
        <v>26.469843620250757</v>
      </c>
      <c r="L103" s="1016">
        <v>10.309221730177713</v>
      </c>
      <c r="M103" s="1016">
        <v>4.38</v>
      </c>
      <c r="N103" s="1016">
        <v>2.7052086006944149</v>
      </c>
      <c r="O103" s="1016">
        <v>1.2485763902518847</v>
      </c>
    </row>
    <row r="104" spans="2:15" ht="10.5" customHeight="1">
      <c r="B104" s="537">
        <v>1988</v>
      </c>
      <c r="C104" s="1016">
        <v>71.116805067493786</v>
      </c>
      <c r="D104" s="1016">
        <v>57.481280498597492</v>
      </c>
      <c r="E104" s="1016">
        <v>1.8443340010376454</v>
      </c>
      <c r="F104" s="1016">
        <v>7.6700997304882508</v>
      </c>
      <c r="G104" s="1017">
        <v>0.18</v>
      </c>
      <c r="H104" s="1016">
        <v>31.249571811692284</v>
      </c>
      <c r="I104" s="1016">
        <v>27.854588968056252</v>
      </c>
      <c r="J104" s="1016">
        <v>46.728838700409156</v>
      </c>
      <c r="K104" s="1016">
        <v>28.65</v>
      </c>
      <c r="L104" s="1016">
        <v>12.36</v>
      </c>
      <c r="M104" s="1016">
        <v>5.31</v>
      </c>
      <c r="N104" s="1016">
        <v>2.5647773360889103</v>
      </c>
      <c r="O104" s="1016">
        <v>2.9981988735982203</v>
      </c>
    </row>
    <row r="105" spans="2:15" ht="10.5" customHeight="1">
      <c r="B105" s="537">
        <v>1989</v>
      </c>
      <c r="C105" s="1016">
        <v>63.783300050415953</v>
      </c>
      <c r="D105" s="1016">
        <v>54.212227546798346</v>
      </c>
      <c r="E105" s="1016">
        <v>1.3287377437283856</v>
      </c>
      <c r="F105" s="1016">
        <v>8.0734367278061612</v>
      </c>
      <c r="G105" s="1017">
        <v>0.13</v>
      </c>
      <c r="H105" s="1016">
        <v>34.281197085258952</v>
      </c>
      <c r="I105" s="1016">
        <v>32.08940074759844</v>
      </c>
      <c r="J105" s="1016">
        <v>48.949701365854381</v>
      </c>
      <c r="K105" s="1016">
        <v>28.3</v>
      </c>
      <c r="L105" s="1016">
        <v>14.29</v>
      </c>
      <c r="M105" s="1016">
        <v>5.91</v>
      </c>
      <c r="N105" s="1016">
        <v>2.5230467481835479</v>
      </c>
      <c r="O105" s="1016">
        <v>1.4705428177166853</v>
      </c>
    </row>
    <row r="106" spans="2:15" ht="10.5" customHeight="1">
      <c r="B106" s="537"/>
      <c r="C106" s="1018"/>
      <c r="D106" s="1017"/>
      <c r="E106" s="1017"/>
      <c r="F106" s="1017"/>
      <c r="G106" s="1017"/>
      <c r="H106" s="1017"/>
      <c r="I106" s="1017"/>
      <c r="J106" s="1017"/>
      <c r="K106" s="1017"/>
      <c r="L106" s="1017"/>
      <c r="M106" s="1017"/>
      <c r="N106" s="1017"/>
      <c r="O106" s="1017"/>
    </row>
    <row r="107" spans="2:15" ht="10.5" customHeight="1">
      <c r="B107" s="537">
        <v>1990</v>
      </c>
      <c r="C107" s="1016">
        <v>70.877456560670382</v>
      </c>
      <c r="D107" s="1016">
        <v>49.635399715496114</v>
      </c>
      <c r="E107" s="1016">
        <v>1.3863232967484662</v>
      </c>
      <c r="F107" s="1016">
        <v>10.317090153989898</v>
      </c>
      <c r="G107" s="1017">
        <v>0.25</v>
      </c>
      <c r="H107" s="1016">
        <v>30.842104613939622</v>
      </c>
      <c r="I107" s="1016">
        <v>29.366654481126243</v>
      </c>
      <c r="J107" s="1016">
        <v>45.950504602293165</v>
      </c>
      <c r="K107" s="1016">
        <v>19.79</v>
      </c>
      <c r="L107" s="1016">
        <v>16.440000000000001</v>
      </c>
      <c r="M107" s="1016">
        <v>5.35</v>
      </c>
      <c r="N107" s="1016">
        <v>2.5419316989510676</v>
      </c>
      <c r="O107" s="1016">
        <v>0.66005493116096059</v>
      </c>
    </row>
    <row r="108" spans="2:15" ht="10.5" customHeight="1">
      <c r="B108" s="537">
        <v>1991</v>
      </c>
      <c r="C108" s="1016">
        <v>70.825027558991621</v>
      </c>
      <c r="D108" s="1016">
        <v>50.908221635644352</v>
      </c>
      <c r="E108" s="1016">
        <v>1.0391966717220689</v>
      </c>
      <c r="F108" s="1016">
        <v>5.7694222671254289</v>
      </c>
      <c r="G108" s="1017">
        <v>0.42</v>
      </c>
      <c r="H108" s="1016">
        <v>29.614159546284554</v>
      </c>
      <c r="I108" s="1016">
        <v>30.148429924666225</v>
      </c>
      <c r="J108" s="1016">
        <v>46.717519124338025</v>
      </c>
      <c r="K108" s="1016">
        <v>24.43</v>
      </c>
      <c r="L108" s="1016">
        <v>15.04</v>
      </c>
      <c r="M108" s="1016">
        <v>5.24</v>
      </c>
      <c r="N108" s="1016">
        <v>2.5905483315791362</v>
      </c>
      <c r="O108" s="1016">
        <v>1.5963744754674867</v>
      </c>
    </row>
    <row r="109" spans="2:15" ht="10.5" customHeight="1">
      <c r="B109" s="537">
        <v>1992</v>
      </c>
      <c r="C109" s="1016">
        <v>67.518564415189189</v>
      </c>
      <c r="D109" s="1016">
        <v>47.836056782724299</v>
      </c>
      <c r="E109" s="1016">
        <v>1.5392725955482014</v>
      </c>
      <c r="F109" s="1016">
        <v>5.7124153767976011</v>
      </c>
      <c r="G109" s="1017">
        <v>0.35</v>
      </c>
      <c r="H109" s="1016">
        <v>30.060716158716254</v>
      </c>
      <c r="I109" s="1016">
        <v>23.98585632491525</v>
      </c>
      <c r="J109" s="1016">
        <v>45.357933368692521</v>
      </c>
      <c r="K109" s="1016">
        <v>22.82</v>
      </c>
      <c r="L109" s="1016">
        <v>11.25</v>
      </c>
      <c r="M109" s="1016">
        <v>8.16</v>
      </c>
      <c r="N109" s="1016">
        <v>2.9094285760628029</v>
      </c>
      <c r="O109" s="1016">
        <v>0.67793402862255947</v>
      </c>
    </row>
    <row r="110" spans="2:15" ht="10.5" customHeight="1">
      <c r="B110" s="537">
        <v>1993</v>
      </c>
      <c r="C110" s="1016">
        <v>75.770354760550092</v>
      </c>
      <c r="D110" s="1016">
        <v>47.846352747081546</v>
      </c>
      <c r="E110" s="1016">
        <v>1.6947912026284193</v>
      </c>
      <c r="F110" s="1016">
        <v>7.2599310447660566</v>
      </c>
      <c r="G110" s="1017">
        <v>0.19</v>
      </c>
      <c r="H110" s="1016">
        <v>35.579939791863971</v>
      </c>
      <c r="I110" s="1016">
        <v>28.721608795255307</v>
      </c>
      <c r="J110" s="1016">
        <v>45.243966148531037</v>
      </c>
      <c r="K110" s="1016">
        <v>22.75</v>
      </c>
      <c r="L110" s="1016">
        <v>14.3</v>
      </c>
      <c r="M110" s="1016">
        <v>2.88</v>
      </c>
      <c r="N110" s="1016">
        <v>2.979323954690468</v>
      </c>
      <c r="O110" s="1016">
        <v>1.3315891667680717</v>
      </c>
    </row>
    <row r="111" spans="2:15" ht="10.5" customHeight="1">
      <c r="B111" s="537">
        <v>1994</v>
      </c>
      <c r="C111" s="1016">
        <v>69.028410189941098</v>
      </c>
      <c r="D111" s="1016">
        <v>49.938480739117871</v>
      </c>
      <c r="E111" s="1016">
        <v>1.5734427460167464</v>
      </c>
      <c r="F111" s="1016">
        <v>8.1960427145660173</v>
      </c>
      <c r="G111" s="1017">
        <v>0.19</v>
      </c>
      <c r="H111" s="1016">
        <v>31.969557732879462</v>
      </c>
      <c r="I111" s="1016">
        <v>28.044679721981339</v>
      </c>
      <c r="J111" s="1016">
        <v>42.415169156702603</v>
      </c>
      <c r="K111" s="1016">
        <v>18.13</v>
      </c>
      <c r="L111" s="1016">
        <v>11.74</v>
      </c>
      <c r="M111" s="1016">
        <v>7.29</v>
      </c>
      <c r="N111" s="1016">
        <v>2.6934892636647207</v>
      </c>
      <c r="O111" s="1016">
        <v>3.0760668383790009</v>
      </c>
    </row>
    <row r="112" spans="2:15" ht="10.5" customHeight="1">
      <c r="B112" s="537"/>
      <c r="C112" s="1018"/>
      <c r="D112" s="1017"/>
      <c r="E112" s="1017"/>
      <c r="F112" s="1017"/>
      <c r="G112" s="1017"/>
      <c r="H112" s="1017"/>
      <c r="I112" s="1017"/>
      <c r="J112" s="1017"/>
      <c r="K112" s="1017"/>
      <c r="L112" s="1017"/>
      <c r="M112" s="1017"/>
      <c r="N112" s="1017"/>
      <c r="O112" s="1017"/>
    </row>
    <row r="113" spans="2:15" ht="10.5" customHeight="1">
      <c r="B113" s="537">
        <v>1995</v>
      </c>
      <c r="C113" s="1016">
        <v>74.377371716884781</v>
      </c>
      <c r="D113" s="1016">
        <v>48.874634238555103</v>
      </c>
      <c r="E113" s="1016">
        <v>1.6072926532090777</v>
      </c>
      <c r="F113" s="1016">
        <v>8.006417393178026</v>
      </c>
      <c r="G113" s="1017">
        <v>0.35</v>
      </c>
      <c r="H113" s="1016">
        <v>32.373198639211083</v>
      </c>
      <c r="I113" s="1016">
        <v>30.288056121650275</v>
      </c>
      <c r="J113" s="1016">
        <v>45.324703670220849</v>
      </c>
      <c r="K113" s="1016">
        <v>15.71</v>
      </c>
      <c r="L113" s="1016">
        <v>15.48</v>
      </c>
      <c r="M113" s="1016">
        <v>6.99</v>
      </c>
      <c r="N113" s="1016">
        <v>2.9370976844803702</v>
      </c>
      <c r="O113" s="1016">
        <v>1.9558174232656402</v>
      </c>
    </row>
    <row r="114" spans="2:15" ht="10.5" customHeight="1">
      <c r="B114" s="537">
        <v>1996</v>
      </c>
      <c r="C114" s="1016">
        <v>65.63424359048571</v>
      </c>
      <c r="D114" s="1016">
        <v>54.167745815066425</v>
      </c>
      <c r="E114" s="1016">
        <v>1.5760331403053149</v>
      </c>
      <c r="F114" s="1016">
        <v>5.7226689055154134</v>
      </c>
      <c r="G114" s="1017">
        <v>0.18</v>
      </c>
      <c r="H114" s="1016">
        <v>33.116847548144669</v>
      </c>
      <c r="I114" s="1016">
        <v>32.811060157271022</v>
      </c>
      <c r="J114" s="1016">
        <v>43.360616458100537</v>
      </c>
      <c r="K114" s="1016">
        <v>16.87</v>
      </c>
      <c r="L114" s="1016">
        <v>14.83</v>
      </c>
      <c r="M114" s="1016">
        <v>6.81</v>
      </c>
      <c r="N114" s="1016">
        <v>2.3230559320146602</v>
      </c>
      <c r="O114" s="1016">
        <v>1.9601526952789496</v>
      </c>
    </row>
    <row r="115" spans="2:15" ht="10.5" customHeight="1">
      <c r="B115" s="537">
        <v>1997</v>
      </c>
      <c r="C115" s="1016">
        <v>68.257761241149069</v>
      </c>
      <c r="D115" s="1016">
        <v>41.643430107187832</v>
      </c>
      <c r="E115" s="1016">
        <v>1.6452075960481922</v>
      </c>
      <c r="F115" s="1016">
        <v>4.79</v>
      </c>
      <c r="G115" s="1017">
        <v>0.2</v>
      </c>
      <c r="H115" s="1016">
        <v>32.381927246177845</v>
      </c>
      <c r="I115" s="1016">
        <v>32.228225036687391</v>
      </c>
      <c r="J115" s="1016">
        <v>44.20212333184562</v>
      </c>
      <c r="K115" s="1016">
        <v>24.12</v>
      </c>
      <c r="L115" s="1016">
        <v>16.170000000000002</v>
      </c>
      <c r="M115" s="1016">
        <v>9.9499999999999993</v>
      </c>
      <c r="N115" s="1016">
        <v>2.6596981567770404</v>
      </c>
      <c r="O115" s="1016">
        <v>0.53217938860010638</v>
      </c>
    </row>
    <row r="116" spans="2:15" ht="10.5" customHeight="1">
      <c r="B116" s="537">
        <v>1998</v>
      </c>
      <c r="C116" s="1016">
        <v>77.546412781689739</v>
      </c>
      <c r="D116" s="1016">
        <v>53.12</v>
      </c>
      <c r="E116" s="1016">
        <v>1.625579273922692</v>
      </c>
      <c r="F116" s="1016">
        <v>6.31</v>
      </c>
      <c r="G116" s="1017">
        <v>0.18</v>
      </c>
      <c r="H116" s="1016">
        <v>28.957643512419743</v>
      </c>
      <c r="I116" s="1016">
        <v>32.865259145749519</v>
      </c>
      <c r="J116" s="1016">
        <v>43.174081200713367</v>
      </c>
      <c r="K116" s="1016">
        <v>16.809999999999999</v>
      </c>
      <c r="L116" s="1016">
        <v>13.55</v>
      </c>
      <c r="M116" s="1016">
        <v>7.89</v>
      </c>
      <c r="N116" s="1016">
        <v>1.9880020175407362</v>
      </c>
      <c r="O116" s="1016">
        <v>1.04</v>
      </c>
    </row>
    <row r="117" spans="2:15" ht="10.5" customHeight="1">
      <c r="B117" s="537">
        <v>1999</v>
      </c>
      <c r="C117" s="1016">
        <v>81.087607078228572</v>
      </c>
      <c r="D117" s="1016">
        <v>46.72</v>
      </c>
      <c r="E117" s="1016">
        <v>1.7550113810563466</v>
      </c>
      <c r="F117" s="1016">
        <v>5.04</v>
      </c>
      <c r="G117" s="1017">
        <v>0.6</v>
      </c>
      <c r="H117" s="1016">
        <v>27.755841501370373</v>
      </c>
      <c r="I117" s="1016">
        <v>35.13374815162355</v>
      </c>
      <c r="J117" s="1016">
        <v>42.945939078631113</v>
      </c>
      <c r="K117" s="1016">
        <v>26.59</v>
      </c>
      <c r="L117" s="1016">
        <v>12.02</v>
      </c>
      <c r="M117" s="1016">
        <v>8.02</v>
      </c>
      <c r="N117" s="1016">
        <v>2.3205736516932221</v>
      </c>
      <c r="O117" s="1016">
        <v>1.35</v>
      </c>
    </row>
    <row r="118" spans="2:15" ht="10.5" customHeight="1">
      <c r="B118" s="537"/>
      <c r="C118" s="1018"/>
      <c r="D118" s="1017"/>
      <c r="E118" s="1017"/>
      <c r="F118" s="1017"/>
      <c r="G118" s="1017"/>
      <c r="H118" s="1017"/>
      <c r="I118" s="1017"/>
      <c r="J118" s="1017"/>
      <c r="K118" s="1017"/>
      <c r="L118" s="1017"/>
      <c r="M118" s="1017"/>
      <c r="N118" s="1017"/>
      <c r="O118" s="1017"/>
    </row>
    <row r="119" spans="2:15" ht="10.5" customHeight="1">
      <c r="B119" s="537">
        <v>2000</v>
      </c>
      <c r="C119" s="1016">
        <v>90.46157835102477</v>
      </c>
      <c r="D119" s="1016">
        <v>47.91</v>
      </c>
      <c r="E119" s="1016">
        <v>1.9196982518237851</v>
      </c>
      <c r="F119" s="1016">
        <v>4.6844876214525035</v>
      </c>
      <c r="G119" s="1017">
        <v>0.71</v>
      </c>
      <c r="H119" s="1016">
        <v>37.769797388385619</v>
      </c>
      <c r="I119" s="1016">
        <v>32.87169521449114</v>
      </c>
      <c r="J119" s="1016">
        <v>39.590000000000003</v>
      </c>
      <c r="K119" s="1016">
        <v>28.23</v>
      </c>
      <c r="L119" s="1016">
        <v>18.64</v>
      </c>
      <c r="M119" s="1016">
        <v>8.68</v>
      </c>
      <c r="N119" s="1016">
        <v>2.65</v>
      </c>
      <c r="O119" s="1016">
        <v>1.26</v>
      </c>
    </row>
    <row r="120" spans="2:15" ht="10.5" customHeight="1">
      <c r="B120" s="537">
        <v>2001</v>
      </c>
      <c r="C120" s="1016">
        <v>70.730907532398675</v>
      </c>
      <c r="D120" s="1016">
        <v>49.23</v>
      </c>
      <c r="E120" s="1016">
        <v>1.9519924352978391</v>
      </c>
      <c r="F120" s="1016">
        <v>5.0570107110660256</v>
      </c>
      <c r="G120" s="1017">
        <v>0.86</v>
      </c>
      <c r="H120" s="1016">
        <v>35.345090614040494</v>
      </c>
      <c r="I120" s="1016">
        <v>33.203201925447935</v>
      </c>
      <c r="J120" s="1016">
        <v>39.96282926190419</v>
      </c>
      <c r="K120" s="1016">
        <v>25.45</v>
      </c>
      <c r="L120" s="1016">
        <v>16.82</v>
      </c>
      <c r="M120" s="1016">
        <v>6.85</v>
      </c>
      <c r="N120" s="1016">
        <v>2.61</v>
      </c>
      <c r="O120" s="1016">
        <v>1.8086991740963165</v>
      </c>
    </row>
    <row r="121" spans="2:15" ht="10.5" customHeight="1">
      <c r="B121" s="537">
        <v>2002</v>
      </c>
      <c r="C121" s="1016">
        <v>76.85266246643944</v>
      </c>
      <c r="D121" s="1016">
        <v>47.95</v>
      </c>
      <c r="E121" s="1016">
        <v>1.9358756441729905</v>
      </c>
      <c r="F121" s="1016">
        <v>5.0223109550840075</v>
      </c>
      <c r="G121" s="1017">
        <v>0.95</v>
      </c>
      <c r="H121" s="1016">
        <v>38.896286198873852</v>
      </c>
      <c r="I121" s="1016">
        <v>28.489481870447598</v>
      </c>
      <c r="J121" s="1016">
        <v>39.968636902705832</v>
      </c>
      <c r="K121" s="1016">
        <v>29</v>
      </c>
      <c r="L121" s="1016">
        <v>18.510000000000002</v>
      </c>
      <c r="M121" s="1016">
        <v>4.7</v>
      </c>
      <c r="N121" s="1016">
        <v>2.2000000000000002</v>
      </c>
      <c r="O121" s="1016">
        <v>1.9094534497584825</v>
      </c>
    </row>
    <row r="122" spans="2:15" ht="10.5" customHeight="1">
      <c r="B122" s="537">
        <v>2003</v>
      </c>
      <c r="C122" s="1016">
        <v>82.532641745915726</v>
      </c>
      <c r="D122" s="1016">
        <v>47.99</v>
      </c>
      <c r="E122" s="1016">
        <v>1.8114521694385954</v>
      </c>
      <c r="F122" s="1016">
        <v>5.03</v>
      </c>
      <c r="G122" s="1017">
        <v>0.76</v>
      </c>
      <c r="H122" s="1016">
        <v>31.596071344058327</v>
      </c>
      <c r="I122" s="1016">
        <v>29.165000597137748</v>
      </c>
      <c r="J122" s="1016">
        <v>40.941752883898737</v>
      </c>
      <c r="K122" s="1016">
        <v>29.77</v>
      </c>
      <c r="L122" s="1016">
        <v>16.68</v>
      </c>
      <c r="M122" s="1016">
        <v>6.17</v>
      </c>
      <c r="N122" s="1016">
        <v>3.41</v>
      </c>
      <c r="O122" s="1016">
        <v>1.1988988198382748</v>
      </c>
    </row>
    <row r="123" spans="2:15" ht="10.5" customHeight="1">
      <c r="B123" s="537">
        <v>2004</v>
      </c>
      <c r="C123" s="1016">
        <v>74.885507825245256</v>
      </c>
      <c r="D123" s="1016">
        <v>48.64</v>
      </c>
      <c r="E123" s="1016">
        <v>2.0339261882712334</v>
      </c>
      <c r="F123" s="1016">
        <v>4.8899999999999997</v>
      </c>
      <c r="G123" s="1018">
        <v>0.86</v>
      </c>
      <c r="H123" s="1016">
        <v>35.310577565779795</v>
      </c>
      <c r="I123" s="1016">
        <v>32.656354839063511</v>
      </c>
      <c r="J123" s="1016">
        <v>44.858546837889001</v>
      </c>
      <c r="K123" s="1016">
        <v>26.99</v>
      </c>
      <c r="L123" s="1016">
        <v>18.89</v>
      </c>
      <c r="M123" s="1016">
        <v>6.26</v>
      </c>
      <c r="N123" s="1016">
        <v>2.73</v>
      </c>
      <c r="O123" s="1016">
        <v>1.1289566548600543</v>
      </c>
    </row>
    <row r="124" spans="2:15" ht="10.5" customHeight="1">
      <c r="B124" s="537"/>
      <c r="C124" s="1018"/>
      <c r="D124" s="1018"/>
      <c r="E124" s="1018"/>
      <c r="F124" s="1018"/>
      <c r="G124" s="1018"/>
      <c r="H124" s="1018"/>
      <c r="I124" s="1018"/>
      <c r="J124" s="1018"/>
      <c r="K124" s="1018"/>
      <c r="L124" s="1018"/>
      <c r="M124" s="1018"/>
      <c r="N124" s="1018"/>
      <c r="O124" s="1018"/>
    </row>
    <row r="125" spans="2:15" ht="10.5" customHeight="1">
      <c r="B125" s="537">
        <v>2005</v>
      </c>
      <c r="C125" s="1016">
        <v>89.044008419968733</v>
      </c>
      <c r="D125" s="1016">
        <v>49.25</v>
      </c>
      <c r="E125" s="1016">
        <v>2.1759395154410517</v>
      </c>
      <c r="F125" s="1016">
        <v>5</v>
      </c>
      <c r="G125" s="1018">
        <v>0.8</v>
      </c>
      <c r="H125" s="1016">
        <v>32.832494454871188</v>
      </c>
      <c r="I125" s="1016">
        <v>31.980386328271624</v>
      </c>
      <c r="J125" s="1016">
        <v>45.280736695211878</v>
      </c>
      <c r="K125" s="1016">
        <v>24.23</v>
      </c>
      <c r="L125" s="1016">
        <v>12.08</v>
      </c>
      <c r="M125" s="1016">
        <v>4.88</v>
      </c>
      <c r="N125" s="1016">
        <v>2.42</v>
      </c>
      <c r="O125" s="1016">
        <v>1.4608174799522264</v>
      </c>
    </row>
    <row r="126" spans="2:15" ht="10.5" customHeight="1">
      <c r="B126" s="537">
        <v>2006</v>
      </c>
      <c r="C126" s="1016">
        <v>65.760000000000005</v>
      </c>
      <c r="D126" s="1016">
        <v>49.5</v>
      </c>
      <c r="E126" s="1016">
        <v>1.8631094511616137</v>
      </c>
      <c r="F126" s="1016">
        <v>4.97</v>
      </c>
      <c r="G126" s="1018" t="s">
        <v>468</v>
      </c>
      <c r="H126" s="1016">
        <v>32.901816800658352</v>
      </c>
      <c r="I126" s="1016">
        <v>33.222975876432237</v>
      </c>
      <c r="J126" s="1016">
        <v>44.39865002658189</v>
      </c>
      <c r="K126" s="1016">
        <v>25.1</v>
      </c>
      <c r="L126" s="1016">
        <v>6.99</v>
      </c>
      <c r="M126" s="1016">
        <v>5.28</v>
      </c>
      <c r="N126" s="1016">
        <v>2.77</v>
      </c>
      <c r="O126" s="1016">
        <v>1.07</v>
      </c>
    </row>
    <row r="127" spans="2:15" ht="10.5" customHeight="1">
      <c r="B127" s="537">
        <v>2007</v>
      </c>
      <c r="C127" s="1016">
        <v>66.16</v>
      </c>
      <c r="D127" s="1016">
        <v>50.3</v>
      </c>
      <c r="E127" s="1016">
        <v>2.1598931677070552</v>
      </c>
      <c r="F127" s="1016">
        <v>4.8</v>
      </c>
      <c r="G127" s="1018" t="s">
        <v>468</v>
      </c>
      <c r="H127" s="1016">
        <v>32.89607048590721</v>
      </c>
      <c r="I127" s="1016">
        <v>33.594261915499672</v>
      </c>
      <c r="J127" s="1016">
        <v>43.31</v>
      </c>
      <c r="K127" s="1016">
        <v>22.8</v>
      </c>
      <c r="L127" s="1016">
        <v>12.14</v>
      </c>
      <c r="M127" s="1016">
        <v>5.63</v>
      </c>
      <c r="N127" s="1016">
        <v>2.52</v>
      </c>
      <c r="O127" s="1016">
        <v>0.94614498847456763</v>
      </c>
    </row>
    <row r="128" spans="2:15" ht="10.5" customHeight="1">
      <c r="B128" s="537">
        <v>2008</v>
      </c>
      <c r="C128" s="1016">
        <v>93.31</v>
      </c>
      <c r="D128" s="1016">
        <v>48.712409883541817</v>
      </c>
      <c r="E128" s="1016">
        <v>2.06</v>
      </c>
      <c r="F128" s="1016">
        <v>4.8909877379998763</v>
      </c>
      <c r="G128" s="1018" t="s">
        <v>468</v>
      </c>
      <c r="H128" s="1016">
        <v>28.57</v>
      </c>
      <c r="I128" s="1016">
        <v>33.445145074044405</v>
      </c>
      <c r="J128" s="1016">
        <v>45.37</v>
      </c>
      <c r="K128" s="1016">
        <v>24.3</v>
      </c>
      <c r="L128" s="1016">
        <v>12.73</v>
      </c>
      <c r="M128" s="1016">
        <v>4.45</v>
      </c>
      <c r="N128" s="1016">
        <v>2.4700000000000002</v>
      </c>
      <c r="O128" s="1016">
        <v>1.0367488241214284</v>
      </c>
    </row>
    <row r="129" spans="2:15" ht="10.5" customHeight="1">
      <c r="B129" s="537">
        <v>2009</v>
      </c>
      <c r="C129" s="1016">
        <v>83.73</v>
      </c>
      <c r="D129" s="1016">
        <v>51.33</v>
      </c>
      <c r="E129" s="1016">
        <v>2.06</v>
      </c>
      <c r="F129" s="1016">
        <v>4.2300000000000004</v>
      </c>
      <c r="G129" s="1018" t="s">
        <v>468</v>
      </c>
      <c r="H129" s="1016">
        <v>32.020000000000003</v>
      </c>
      <c r="I129" s="1016">
        <v>32.14</v>
      </c>
      <c r="J129" s="1016">
        <v>44.33</v>
      </c>
      <c r="K129" s="1016">
        <v>25.2</v>
      </c>
      <c r="L129" s="1016">
        <v>12.51</v>
      </c>
      <c r="M129" s="1016">
        <v>7.43</v>
      </c>
      <c r="N129" s="1016">
        <v>3.19</v>
      </c>
      <c r="O129" s="1016">
        <v>1.18</v>
      </c>
    </row>
    <row r="130" spans="2:15" ht="10.5" customHeight="1">
      <c r="B130" s="537"/>
      <c r="C130" s="1016"/>
      <c r="D130" s="1016"/>
      <c r="E130" s="1016"/>
      <c r="F130" s="1016"/>
      <c r="G130" s="1018"/>
      <c r="H130" s="1016"/>
      <c r="I130" s="1016"/>
      <c r="J130" s="1016"/>
      <c r="K130" s="1016"/>
      <c r="L130" s="1016"/>
      <c r="M130" s="1016"/>
      <c r="N130" s="1016"/>
      <c r="O130" s="1016"/>
    </row>
    <row r="131" spans="2:15" ht="10.5" customHeight="1">
      <c r="B131" s="678">
        <v>2010</v>
      </c>
      <c r="C131" s="1019">
        <v>91.75</v>
      </c>
      <c r="D131" s="1019">
        <v>49.37</v>
      </c>
      <c r="E131" s="1019">
        <v>2.17</v>
      </c>
      <c r="F131" s="1019">
        <v>4.57</v>
      </c>
      <c r="G131" s="1018" t="s">
        <v>468</v>
      </c>
      <c r="H131" s="1019">
        <v>32.97</v>
      </c>
      <c r="I131" s="1019">
        <v>35.67</v>
      </c>
      <c r="J131" s="1019">
        <v>44.76</v>
      </c>
      <c r="K131" s="1019">
        <v>23.47</v>
      </c>
      <c r="L131" s="1019">
        <v>11.73</v>
      </c>
      <c r="M131" s="1019">
        <v>6.71</v>
      </c>
      <c r="N131" s="1019">
        <v>2.73</v>
      </c>
      <c r="O131" s="1019">
        <v>1.08</v>
      </c>
    </row>
    <row r="132" spans="2:15" ht="10.5" customHeight="1">
      <c r="B132" s="678" t="s">
        <v>1456</v>
      </c>
      <c r="C132" s="1019">
        <v>74.72</v>
      </c>
      <c r="D132" s="1019">
        <v>49.8</v>
      </c>
      <c r="E132" s="1019">
        <v>2.0499999999999998</v>
      </c>
      <c r="F132" s="1019">
        <v>4.8</v>
      </c>
      <c r="G132" s="1020" t="s">
        <v>468</v>
      </c>
      <c r="H132" s="1019">
        <v>34.71</v>
      </c>
      <c r="I132" s="1019">
        <v>36.21</v>
      </c>
      <c r="J132" s="1019">
        <v>43.9</v>
      </c>
      <c r="K132" s="1019">
        <v>24.68</v>
      </c>
      <c r="L132" s="1019">
        <v>12.88</v>
      </c>
      <c r="M132" s="1019">
        <v>5.61</v>
      </c>
      <c r="N132" s="1019">
        <v>2.8</v>
      </c>
      <c r="O132" s="1019">
        <v>1.01</v>
      </c>
    </row>
    <row r="133" spans="2:15" ht="10.5" customHeight="1">
      <c r="B133" s="1186" t="s">
        <v>1452</v>
      </c>
      <c r="C133" s="1019" t="s">
        <v>1527</v>
      </c>
      <c r="D133" s="1019">
        <v>48.51</v>
      </c>
      <c r="E133" s="1019">
        <v>1.81</v>
      </c>
      <c r="F133" s="1019">
        <v>4.46</v>
      </c>
      <c r="G133" s="1020" t="s">
        <v>468</v>
      </c>
      <c r="H133" s="1019">
        <v>35.119999999999997</v>
      </c>
      <c r="I133" s="1019">
        <v>36.51</v>
      </c>
      <c r="J133" s="1019">
        <v>45.73</v>
      </c>
      <c r="K133" s="1019">
        <v>23.36</v>
      </c>
      <c r="L133" s="1019">
        <v>14.66</v>
      </c>
      <c r="M133" s="1019">
        <v>7.26</v>
      </c>
      <c r="N133" s="1019">
        <v>2.81</v>
      </c>
      <c r="O133" s="1019">
        <v>0.78</v>
      </c>
    </row>
    <row r="134" spans="2:15" ht="10.5" customHeight="1">
      <c r="B134" s="538" t="s">
        <v>1505</v>
      </c>
      <c r="C134" s="1021" t="s">
        <v>1528</v>
      </c>
      <c r="D134" s="1021">
        <v>48.33</v>
      </c>
      <c r="E134" s="1021">
        <v>2.0099999999999998</v>
      </c>
      <c r="F134" s="1021">
        <v>4.53</v>
      </c>
      <c r="G134" s="1022" t="s">
        <v>468</v>
      </c>
      <c r="H134" s="1021">
        <v>35.22</v>
      </c>
      <c r="I134" s="1021">
        <v>34.75</v>
      </c>
      <c r="J134" s="1021">
        <v>43.83</v>
      </c>
      <c r="K134" s="1021">
        <v>22.87</v>
      </c>
      <c r="L134" s="1021">
        <v>8.91</v>
      </c>
      <c r="M134" s="1021">
        <v>5.8</v>
      </c>
      <c r="N134" s="1021">
        <v>2.7</v>
      </c>
      <c r="O134" s="1021">
        <v>0.63</v>
      </c>
    </row>
    <row r="135" spans="2:15" ht="10.5" customHeight="1">
      <c r="B135" s="233" t="s">
        <v>1154</v>
      </c>
      <c r="C135" s="170"/>
      <c r="D135" s="170"/>
      <c r="E135" s="170"/>
      <c r="F135" s="170"/>
      <c r="G135" s="170"/>
      <c r="H135" s="170"/>
      <c r="I135" s="170"/>
      <c r="J135" s="170"/>
      <c r="K135" s="170"/>
      <c r="L135" s="170"/>
      <c r="M135" s="170"/>
      <c r="N135" s="170"/>
      <c r="O135" s="170"/>
    </row>
    <row r="136" spans="2:15" ht="10.5" customHeight="1"/>
    <row r="137" spans="2:15" ht="10.5" customHeight="1"/>
    <row r="138" spans="2:15" ht="10.5" customHeight="1"/>
    <row r="139" spans="2:15" ht="10.5" customHeight="1"/>
    <row r="140" spans="2:15" ht="10.5" customHeight="1"/>
    <row r="141" spans="2:15" ht="10.5" customHeight="1"/>
    <row r="142" spans="2:15" ht="10.5" customHeight="1"/>
    <row r="143" spans="2:15" ht="10.5" customHeight="1"/>
    <row r="144" spans="2:15" ht="10.5" customHeight="1"/>
    <row r="145" spans="3:13" ht="10.5" customHeight="1"/>
    <row r="146" spans="3:13" ht="10.5" customHeight="1"/>
    <row r="147" spans="3:13" ht="10.5" customHeight="1"/>
    <row r="148" spans="3:13" ht="10.5" customHeight="1"/>
    <row r="149" spans="3:13" ht="10.5" customHeight="1"/>
    <row r="150" spans="3:13" ht="10.5" customHeight="1"/>
    <row r="151" spans="3:13" ht="10.5" customHeight="1"/>
    <row r="152" spans="3:13" ht="10.5" customHeight="1"/>
    <row r="153" spans="3:13" ht="10.5" customHeight="1"/>
    <row r="154" spans="3:13" ht="10.5" customHeight="1"/>
    <row r="155" spans="3:13" ht="10.5" customHeight="1">
      <c r="C155" s="200"/>
      <c r="D155" s="200"/>
      <c r="E155" s="200"/>
      <c r="F155" s="200"/>
      <c r="G155" s="200"/>
      <c r="H155" s="200"/>
      <c r="I155" s="200"/>
      <c r="J155" s="200"/>
      <c r="K155" s="200"/>
      <c r="L155" s="200"/>
      <c r="M155" s="200"/>
    </row>
    <row r="156" spans="3:13" ht="10.5" customHeight="1">
      <c r="C156" s="200"/>
      <c r="D156" s="200"/>
      <c r="E156" s="200"/>
      <c r="F156" s="200"/>
      <c r="G156" s="200"/>
      <c r="H156" s="200"/>
      <c r="I156" s="200"/>
      <c r="J156" s="200"/>
      <c r="K156" s="200"/>
      <c r="L156" s="200"/>
      <c r="M156" s="200"/>
    </row>
    <row r="157" spans="3:13" ht="10.5" customHeight="1">
      <c r="C157" s="200"/>
      <c r="D157" s="200"/>
      <c r="E157" s="200"/>
      <c r="F157" s="200"/>
      <c r="G157" s="200"/>
      <c r="H157" s="200"/>
      <c r="I157" s="200"/>
      <c r="J157" s="200"/>
      <c r="K157" s="200"/>
      <c r="L157" s="200"/>
      <c r="M157" s="200"/>
    </row>
    <row r="158" spans="3:13" ht="10.5" customHeight="1">
      <c r="C158" s="200"/>
      <c r="D158" s="200"/>
      <c r="E158" s="200"/>
      <c r="F158" s="200"/>
      <c r="G158" s="200"/>
      <c r="H158" s="200"/>
      <c r="I158" s="200"/>
      <c r="J158" s="200"/>
      <c r="K158" s="200"/>
      <c r="L158" s="200"/>
      <c r="M158" s="200"/>
    </row>
    <row r="159" spans="3:13" ht="10.5" customHeight="1">
      <c r="C159" s="200"/>
      <c r="D159" s="200"/>
      <c r="E159" s="200"/>
      <c r="F159" s="200"/>
      <c r="G159" s="160">
        <v>103</v>
      </c>
      <c r="H159" s="200"/>
      <c r="I159" s="200"/>
      <c r="J159" s="200"/>
      <c r="K159" s="200"/>
      <c r="L159" s="200"/>
      <c r="M159" s="200"/>
    </row>
    <row r="160" spans="3:13" ht="11.45" customHeight="1">
      <c r="H160" s="79"/>
      <c r="I160" s="79"/>
      <c r="J160" s="79"/>
      <c r="K160" s="79"/>
      <c r="L160" s="79"/>
      <c r="M160" s="79"/>
    </row>
    <row r="162" spans="2:2" ht="11.45" customHeight="1">
      <c r="B162" s="62"/>
    </row>
    <row r="178" spans="3:15" ht="11.45" customHeight="1">
      <c r="C178" s="170"/>
      <c r="D178" s="170"/>
      <c r="E178" s="170"/>
      <c r="F178" s="170"/>
      <c r="G178" s="170"/>
      <c r="H178" s="170"/>
      <c r="I178" s="170"/>
      <c r="J178" s="170"/>
      <c r="K178" s="170"/>
      <c r="L178" s="170"/>
      <c r="M178" s="170"/>
      <c r="N178" s="170"/>
      <c r="O178" s="170"/>
    </row>
    <row r="186" spans="3:15" ht="11.45" customHeight="1">
      <c r="G186" s="174"/>
    </row>
  </sheetData>
  <customSheetViews>
    <customSheetView guid="{F4AE1968-DA35-43D0-B456-FBD0ABC8A377}" showPageBreaks="1" view="pageBreakPreview" showRuler="0" topLeftCell="A218">
      <selection activeCell="F251" sqref="F251"/>
      <rowBreaks count="4" manualBreakCount="4">
        <brk id="48" max="16383" man="1"/>
        <brk id="86" max="16383" man="1"/>
        <brk id="149" max="12" man="1"/>
        <brk id="210" max="12" man="1"/>
      </rowBreaks>
      <pageMargins left="0.55118110236220474" right="0.55118110236220474" top="0.51181102362204722" bottom="0.6692913385826772" header="0.51181102362204722" footer="0.51181102362204722"/>
      <pageSetup orientation="portrait" r:id="rId1"/>
      <headerFooter alignWithMargins="0"/>
    </customSheetView>
  </customSheetViews>
  <mergeCells count="4">
    <mergeCell ref="B87:B88"/>
    <mergeCell ref="C88:O88"/>
    <mergeCell ref="C4:M4"/>
    <mergeCell ref="B3:B4"/>
  </mergeCells>
  <phoneticPr fontId="0" type="noConversion"/>
  <pageMargins left="0.55118110236220474" right="0.55118110236220474" top="0.51181102362204722" bottom="0.6692913385826772" header="0.51181102362204722" footer="0.51181102362204722"/>
  <pageSetup scale="80" orientation="portrait" r:id="rId2"/>
  <headerFooter alignWithMargins="0"/>
</worksheet>
</file>

<file path=xl/worksheets/sheet2.xml><?xml version="1.0" encoding="utf-8"?>
<worksheet xmlns="http://schemas.openxmlformats.org/spreadsheetml/2006/main" xmlns:r="http://schemas.openxmlformats.org/officeDocument/2006/relationships">
  <dimension ref="A1:S372"/>
  <sheetViews>
    <sheetView view="pageBreakPreview" zoomScale="124" zoomScaleNormal="100" zoomScaleSheetLayoutView="124" workbookViewId="0">
      <selection activeCell="C376" sqref="C376"/>
    </sheetView>
  </sheetViews>
  <sheetFormatPr defaultRowHeight="11.45" customHeight="1"/>
  <cols>
    <col min="1" max="1" width="3" style="48" customWidth="1"/>
    <col min="2" max="2" width="8.7109375" style="48" customWidth="1"/>
    <col min="3" max="7" width="9.7109375" style="48" customWidth="1"/>
    <col min="8" max="8" width="9.5703125" style="48" customWidth="1"/>
    <col min="9" max="17" width="9.7109375" style="48" customWidth="1"/>
    <col min="18" max="16384" width="9.140625" style="48"/>
  </cols>
  <sheetData>
    <row r="1" spans="2:9" ht="11.45" customHeight="1">
      <c r="B1" s="62" t="s">
        <v>1025</v>
      </c>
    </row>
    <row r="2" spans="2:9" ht="11.25" customHeight="1">
      <c r="B2" s="1338" t="s">
        <v>610</v>
      </c>
      <c r="C2" s="1335" t="s">
        <v>150</v>
      </c>
      <c r="D2" s="1335" t="s">
        <v>339</v>
      </c>
      <c r="E2" s="1335" t="s">
        <v>355</v>
      </c>
      <c r="F2" s="1335" t="s">
        <v>1040</v>
      </c>
      <c r="G2" s="1335" t="s">
        <v>356</v>
      </c>
      <c r="H2" s="493" t="s">
        <v>528</v>
      </c>
    </row>
    <row r="3" spans="2:9" ht="11.25" customHeight="1">
      <c r="B3" s="1339"/>
      <c r="C3" s="1336"/>
      <c r="D3" s="1336"/>
      <c r="E3" s="1336"/>
      <c r="F3" s="1336"/>
      <c r="G3" s="1336"/>
      <c r="H3" s="484" t="s">
        <v>61</v>
      </c>
    </row>
    <row r="4" spans="2:9" ht="11.25" customHeight="1">
      <c r="B4" s="1340"/>
      <c r="C4" s="1329" t="s">
        <v>177</v>
      </c>
      <c r="D4" s="1337"/>
      <c r="E4" s="1337"/>
      <c r="F4" s="1337"/>
      <c r="G4" s="1337"/>
      <c r="H4" s="1330"/>
    </row>
    <row r="5" spans="2:9" ht="10.5" customHeight="1">
      <c r="B5" s="537">
        <v>1970</v>
      </c>
      <c r="C5" s="457">
        <f>SUM(D5:H5)</f>
        <v>19211</v>
      </c>
      <c r="D5" s="458">
        <v>3864</v>
      </c>
      <c r="E5" s="457">
        <v>2170</v>
      </c>
      <c r="F5" s="457">
        <v>652</v>
      </c>
      <c r="G5" s="459">
        <v>12525</v>
      </c>
      <c r="H5" s="457" t="s">
        <v>468</v>
      </c>
    </row>
    <row r="6" spans="2:9" ht="10.5" customHeight="1">
      <c r="B6" s="537">
        <v>1971</v>
      </c>
      <c r="C6" s="457">
        <f>SUM(D6:H6)</f>
        <v>19640</v>
      </c>
      <c r="D6" s="458">
        <v>3925</v>
      </c>
      <c r="E6" s="457">
        <v>2217</v>
      </c>
      <c r="F6" s="457">
        <v>668</v>
      </c>
      <c r="G6" s="459">
        <v>12830</v>
      </c>
      <c r="H6" s="457" t="s">
        <v>468</v>
      </c>
    </row>
    <row r="7" spans="2:9" ht="10.5" customHeight="1">
      <c r="B7" s="537">
        <v>1972</v>
      </c>
      <c r="C7" s="457">
        <f>SUM(D7:H7)</f>
        <v>20080</v>
      </c>
      <c r="D7" s="458">
        <v>3987</v>
      </c>
      <c r="E7" s="457">
        <v>2266</v>
      </c>
      <c r="F7" s="457">
        <v>683</v>
      </c>
      <c r="G7" s="459">
        <v>13144</v>
      </c>
      <c r="H7" s="457" t="s">
        <v>468</v>
      </c>
      <c r="I7" s="52"/>
    </row>
    <row r="8" spans="2:9" ht="10.5" customHeight="1">
      <c r="B8" s="537">
        <v>1973</v>
      </c>
      <c r="C8" s="457">
        <f>SUM(D8:H8)</f>
        <v>20524</v>
      </c>
      <c r="D8" s="458">
        <v>4050</v>
      </c>
      <c r="E8" s="457">
        <v>2315</v>
      </c>
      <c r="F8" s="457">
        <v>699</v>
      </c>
      <c r="G8" s="459">
        <v>13460</v>
      </c>
      <c r="H8" s="457" t="s">
        <v>468</v>
      </c>
    </row>
    <row r="9" spans="2:9" ht="10.5" customHeight="1">
      <c r="B9" s="537">
        <v>1974</v>
      </c>
      <c r="C9" s="457">
        <f>SUM(D9:H9)</f>
        <v>20980</v>
      </c>
      <c r="D9" s="458">
        <v>4114</v>
      </c>
      <c r="E9" s="457">
        <v>2366</v>
      </c>
      <c r="F9" s="457">
        <v>715</v>
      </c>
      <c r="G9" s="459">
        <v>13785</v>
      </c>
      <c r="H9" s="457" t="s">
        <v>468</v>
      </c>
    </row>
    <row r="10" spans="2:9" ht="10.5" customHeight="1">
      <c r="B10" s="537"/>
      <c r="C10" s="457"/>
      <c r="D10" s="458"/>
      <c r="E10" s="457"/>
      <c r="F10" s="457"/>
      <c r="G10" s="457"/>
      <c r="H10" s="458"/>
    </row>
    <row r="11" spans="2:9" ht="10.5" customHeight="1">
      <c r="B11" s="537">
        <v>1975</v>
      </c>
      <c r="C11" s="457">
        <f>SUM(D11:H11)</f>
        <v>21447</v>
      </c>
      <c r="D11" s="458">
        <v>4179</v>
      </c>
      <c r="E11" s="457">
        <v>2418</v>
      </c>
      <c r="F11" s="457">
        <v>732</v>
      </c>
      <c r="G11" s="459">
        <v>14118</v>
      </c>
      <c r="H11" s="457" t="s">
        <v>468</v>
      </c>
    </row>
    <row r="12" spans="2:9" ht="10.5" customHeight="1">
      <c r="B12" s="537">
        <v>1976</v>
      </c>
      <c r="C12" s="457">
        <f>SUM(D12:H12)</f>
        <v>21921</v>
      </c>
      <c r="D12" s="458">
        <v>4245</v>
      </c>
      <c r="E12" s="457">
        <v>2470</v>
      </c>
      <c r="F12" s="457">
        <v>749</v>
      </c>
      <c r="G12" s="459">
        <v>14457</v>
      </c>
      <c r="H12" s="457" t="s">
        <v>468</v>
      </c>
    </row>
    <row r="13" spans="2:9" ht="10.5" customHeight="1">
      <c r="B13" s="537">
        <v>1977</v>
      </c>
      <c r="C13" s="457">
        <f>SUM(D13:H13)</f>
        <v>22410</v>
      </c>
      <c r="D13" s="458">
        <v>4312</v>
      </c>
      <c r="E13" s="457">
        <v>2524</v>
      </c>
      <c r="F13" s="457">
        <v>768</v>
      </c>
      <c r="G13" s="459">
        <v>14806</v>
      </c>
      <c r="H13" s="457" t="s">
        <v>468</v>
      </c>
    </row>
    <row r="14" spans="2:9" ht="10.5" customHeight="1">
      <c r="B14" s="537">
        <v>1978</v>
      </c>
      <c r="C14" s="457">
        <f>SUM(D14:H14)</f>
        <v>22907</v>
      </c>
      <c r="D14" s="458">
        <v>4380</v>
      </c>
      <c r="E14" s="457">
        <v>2579</v>
      </c>
      <c r="F14" s="457">
        <v>786</v>
      </c>
      <c r="G14" s="459">
        <v>15162</v>
      </c>
      <c r="H14" s="457" t="s">
        <v>468</v>
      </c>
    </row>
    <row r="15" spans="2:9" ht="10.5" customHeight="1">
      <c r="B15" s="537">
        <v>1979</v>
      </c>
      <c r="C15" s="457">
        <f>SUM(D15:H15)</f>
        <v>23434</v>
      </c>
      <c r="D15" s="458">
        <v>4449</v>
      </c>
      <c r="E15" s="457">
        <v>2636</v>
      </c>
      <c r="F15" s="457">
        <v>803</v>
      </c>
      <c r="G15" s="459">
        <v>15546</v>
      </c>
      <c r="H15" s="457" t="s">
        <v>468</v>
      </c>
    </row>
    <row r="16" spans="2:9" ht="10.5" customHeight="1">
      <c r="B16" s="537"/>
      <c r="C16" s="457"/>
      <c r="D16" s="458"/>
      <c r="E16" s="457"/>
      <c r="F16" s="457"/>
      <c r="G16" s="457"/>
      <c r="H16" s="458"/>
    </row>
    <row r="17" spans="2:8" ht="10.5" customHeight="1">
      <c r="B17" s="537">
        <v>1980</v>
      </c>
      <c r="C17" s="457">
        <f>SUM(D17:H17)</f>
        <v>23994</v>
      </c>
      <c r="D17" s="458">
        <v>4522</v>
      </c>
      <c r="E17" s="457">
        <v>2695</v>
      </c>
      <c r="F17" s="457">
        <v>819</v>
      </c>
      <c r="G17" s="459">
        <v>15958</v>
      </c>
      <c r="H17" s="457" t="s">
        <v>468</v>
      </c>
    </row>
    <row r="18" spans="2:8" ht="10.5" customHeight="1">
      <c r="B18" s="537">
        <v>1981</v>
      </c>
      <c r="C18" s="457">
        <f>SUM(D18:H18)</f>
        <v>24591</v>
      </c>
      <c r="D18" s="458">
        <v>4598</v>
      </c>
      <c r="E18" s="457">
        <v>2757</v>
      </c>
      <c r="F18" s="457">
        <v>836</v>
      </c>
      <c r="G18" s="459">
        <v>16400</v>
      </c>
      <c r="H18" s="457" t="s">
        <v>468</v>
      </c>
    </row>
    <row r="19" spans="2:8" ht="10.5" customHeight="1">
      <c r="B19" s="537">
        <v>1982</v>
      </c>
      <c r="C19" s="457">
        <f>SUM(D19:H19)</f>
        <v>25215</v>
      </c>
      <c r="D19" s="458">
        <v>4675</v>
      </c>
      <c r="E19" s="457">
        <v>2816</v>
      </c>
      <c r="F19" s="457">
        <v>851</v>
      </c>
      <c r="G19" s="459">
        <v>16873</v>
      </c>
      <c r="H19" s="457" t="s">
        <v>468</v>
      </c>
    </row>
    <row r="20" spans="2:8" ht="10.5" customHeight="1">
      <c r="B20" s="537">
        <v>1983</v>
      </c>
      <c r="C20" s="457">
        <f>SUM(D20:H20)</f>
        <v>25887</v>
      </c>
      <c r="D20" s="458">
        <v>4747</v>
      </c>
      <c r="E20" s="457">
        <v>2872</v>
      </c>
      <c r="F20" s="457">
        <v>869</v>
      </c>
      <c r="G20" s="459">
        <v>17399</v>
      </c>
      <c r="H20" s="457" t="s">
        <v>468</v>
      </c>
    </row>
    <row r="21" spans="2:8" ht="10.5" customHeight="1">
      <c r="B21" s="537">
        <v>1984</v>
      </c>
      <c r="C21" s="457">
        <f>SUM(D21:H21)</f>
        <v>26564</v>
      </c>
      <c r="D21" s="458">
        <v>4812</v>
      </c>
      <c r="E21" s="457">
        <v>2929</v>
      </c>
      <c r="F21" s="457">
        <v>886</v>
      </c>
      <c r="G21" s="459">
        <v>17937</v>
      </c>
      <c r="H21" s="457" t="s">
        <v>468</v>
      </c>
    </row>
    <row r="22" spans="2:8" ht="10.5" customHeight="1">
      <c r="B22" s="537"/>
      <c r="C22" s="457"/>
      <c r="D22" s="458"/>
      <c r="E22" s="458"/>
      <c r="F22" s="458"/>
      <c r="G22" s="458"/>
      <c r="H22" s="458"/>
    </row>
    <row r="23" spans="2:8" ht="10.5" customHeight="1">
      <c r="B23" s="537">
        <v>1985</v>
      </c>
      <c r="C23" s="457">
        <f>SUM(D23:H23)</f>
        <v>27241</v>
      </c>
      <c r="D23" s="458">
        <v>4867</v>
      </c>
      <c r="E23" s="457">
        <v>2986</v>
      </c>
      <c r="F23" s="457">
        <v>902</v>
      </c>
      <c r="G23" s="459">
        <v>18486</v>
      </c>
      <c r="H23" s="457" t="s">
        <v>468</v>
      </c>
    </row>
    <row r="24" spans="2:8" ht="10.5" customHeight="1">
      <c r="B24" s="537">
        <v>1986</v>
      </c>
      <c r="C24" s="457">
        <f>SUM(D24:H24)</f>
        <v>27916</v>
      </c>
      <c r="D24" s="458">
        <v>4908</v>
      </c>
      <c r="E24" s="457">
        <v>3042</v>
      </c>
      <c r="F24" s="457">
        <v>918</v>
      </c>
      <c r="G24" s="459">
        <v>19048</v>
      </c>
      <c r="H24" s="457" t="s">
        <v>468</v>
      </c>
    </row>
    <row r="25" spans="2:8" ht="10.5" customHeight="1">
      <c r="B25" s="537">
        <v>1987</v>
      </c>
      <c r="C25" s="457">
        <f>SUM(D25:H25)</f>
        <v>28587</v>
      </c>
      <c r="D25" s="458">
        <v>4938</v>
      </c>
      <c r="E25" s="457">
        <v>3095</v>
      </c>
      <c r="F25" s="457">
        <v>932</v>
      </c>
      <c r="G25" s="459">
        <v>19622</v>
      </c>
      <c r="H25" s="457" t="s">
        <v>468</v>
      </c>
    </row>
    <row r="26" spans="2:8" ht="10.5" customHeight="1">
      <c r="B26" s="537">
        <v>1988</v>
      </c>
      <c r="C26" s="457">
        <f>SUM(D26:H26)</f>
        <v>29249</v>
      </c>
      <c r="D26" s="458">
        <v>4969</v>
      </c>
      <c r="E26" s="457">
        <v>3146</v>
      </c>
      <c r="F26" s="457">
        <v>947</v>
      </c>
      <c r="G26" s="459">
        <v>20187</v>
      </c>
      <c r="H26" s="457" t="s">
        <v>468</v>
      </c>
    </row>
    <row r="27" spans="2:8" ht="10.5" customHeight="1">
      <c r="B27" s="537">
        <v>1989</v>
      </c>
      <c r="C27" s="457">
        <f>SUM(D27:H27)</f>
        <v>29908</v>
      </c>
      <c r="D27" s="458">
        <v>5006</v>
      </c>
      <c r="E27" s="457">
        <v>3199</v>
      </c>
      <c r="F27" s="457">
        <v>961</v>
      </c>
      <c r="G27" s="459">
        <v>20742</v>
      </c>
      <c r="H27" s="457" t="s">
        <v>468</v>
      </c>
    </row>
    <row r="28" spans="2:8" ht="10.5" customHeight="1">
      <c r="B28" s="537"/>
      <c r="C28" s="457"/>
      <c r="D28" s="458"/>
      <c r="E28" s="458"/>
      <c r="F28" s="458"/>
      <c r="G28" s="458"/>
      <c r="H28" s="458"/>
    </row>
    <row r="29" spans="2:8" ht="10.5" customHeight="1">
      <c r="B29" s="537">
        <v>1990</v>
      </c>
      <c r="C29" s="457">
        <f>SUM(D29:H29)</f>
        <v>30575</v>
      </c>
      <c r="D29" s="458">
        <v>5044</v>
      </c>
      <c r="E29" s="457">
        <v>3251</v>
      </c>
      <c r="F29" s="457">
        <v>976</v>
      </c>
      <c r="G29" s="459">
        <v>21304</v>
      </c>
      <c r="H29" s="457" t="s">
        <v>468</v>
      </c>
    </row>
    <row r="30" spans="2:8" ht="10.5" customHeight="1">
      <c r="B30" s="537">
        <v>1991</v>
      </c>
      <c r="C30" s="457">
        <f>SUM(D30:H30)</f>
        <v>36199</v>
      </c>
      <c r="D30" s="458">
        <v>4238</v>
      </c>
      <c r="E30" s="457">
        <v>3254</v>
      </c>
      <c r="F30" s="457">
        <v>960</v>
      </c>
      <c r="G30" s="459">
        <v>27400</v>
      </c>
      <c r="H30" s="457">
        <v>347</v>
      </c>
    </row>
    <row r="31" spans="2:8" ht="10.5" customHeight="1">
      <c r="B31" s="537">
        <v>1992</v>
      </c>
      <c r="C31" s="457">
        <f>SUM(D31:H31)</f>
        <v>36992</v>
      </c>
      <c r="D31" s="458">
        <v>4275</v>
      </c>
      <c r="E31" s="457">
        <v>3317</v>
      </c>
      <c r="F31" s="457">
        <v>976</v>
      </c>
      <c r="G31" s="459">
        <v>28072</v>
      </c>
      <c r="H31" s="457">
        <v>352</v>
      </c>
    </row>
    <row r="32" spans="2:8" ht="10.5" customHeight="1">
      <c r="B32" s="537">
        <v>1993</v>
      </c>
      <c r="C32" s="457">
        <f>SUM(D32:H32)</f>
        <v>37802</v>
      </c>
      <c r="D32" s="458">
        <v>4312</v>
      </c>
      <c r="E32" s="457">
        <v>3381</v>
      </c>
      <c r="F32" s="457">
        <v>992</v>
      </c>
      <c r="G32" s="459">
        <v>28760</v>
      </c>
      <c r="H32" s="457">
        <v>357</v>
      </c>
    </row>
    <row r="33" spans="2:8" ht="10.5" customHeight="1">
      <c r="B33" s="537">
        <v>1994</v>
      </c>
      <c r="C33" s="457">
        <f>SUM(D33:H33)</f>
        <v>38631</v>
      </c>
      <c r="D33" s="458">
        <v>4349</v>
      </c>
      <c r="E33" s="457">
        <v>3447</v>
      </c>
      <c r="F33" s="457">
        <v>1008</v>
      </c>
      <c r="G33" s="459">
        <v>29464</v>
      </c>
      <c r="H33" s="457">
        <v>363</v>
      </c>
    </row>
    <row r="34" spans="2:8" ht="10.5" customHeight="1">
      <c r="B34" s="537"/>
      <c r="C34" s="457"/>
      <c r="D34" s="458"/>
      <c r="E34" s="458"/>
      <c r="F34" s="458"/>
      <c r="G34" s="458"/>
      <c r="H34" s="458"/>
    </row>
    <row r="35" spans="2:8" ht="10.5" customHeight="1">
      <c r="B35" s="537">
        <v>1995</v>
      </c>
      <c r="C35" s="457">
        <f>SUM(D35:H35)</f>
        <v>39477</v>
      </c>
      <c r="D35" s="458">
        <v>4387</v>
      </c>
      <c r="E35" s="457">
        <v>3514</v>
      </c>
      <c r="F35" s="457">
        <v>1024</v>
      </c>
      <c r="G35" s="459">
        <v>30184</v>
      </c>
      <c r="H35" s="457">
        <v>368</v>
      </c>
    </row>
    <row r="36" spans="2:8" ht="10.5" customHeight="1">
      <c r="B36" s="537">
        <v>1996</v>
      </c>
      <c r="C36" s="457">
        <f>SUM(D36:H36)</f>
        <v>40584</v>
      </c>
      <c r="D36" s="458">
        <v>4435</v>
      </c>
      <c r="E36" s="457">
        <v>3600</v>
      </c>
      <c r="F36" s="457">
        <v>1046</v>
      </c>
      <c r="G36" s="459">
        <v>31128</v>
      </c>
      <c r="H36" s="457">
        <v>375</v>
      </c>
    </row>
    <row r="37" spans="2:8" ht="10.5" customHeight="1">
      <c r="B37" s="537">
        <v>1997</v>
      </c>
      <c r="C37" s="457">
        <f>SUM(D37:H37)</f>
        <v>41227</v>
      </c>
      <c r="D37" s="458">
        <v>4462</v>
      </c>
      <c r="E37" s="457">
        <v>3651</v>
      </c>
      <c r="F37" s="457">
        <v>1058</v>
      </c>
      <c r="G37" s="459">
        <v>31677</v>
      </c>
      <c r="H37" s="457">
        <v>379</v>
      </c>
    </row>
    <row r="38" spans="2:8" ht="10.5" customHeight="1">
      <c r="B38" s="537">
        <v>1998</v>
      </c>
      <c r="C38" s="457">
        <f>SUM(D38:H38)</f>
        <v>42131</v>
      </c>
      <c r="D38" s="458">
        <v>4501</v>
      </c>
      <c r="E38" s="457">
        <v>3721</v>
      </c>
      <c r="F38" s="457">
        <v>1075</v>
      </c>
      <c r="G38" s="459">
        <v>32449</v>
      </c>
      <c r="H38" s="457">
        <v>385</v>
      </c>
    </row>
    <row r="39" spans="2:8" ht="10.5" customHeight="1">
      <c r="B39" s="537">
        <v>1999</v>
      </c>
      <c r="C39" s="457">
        <f>SUM(D39:H39)</f>
        <v>43054</v>
      </c>
      <c r="D39" s="458">
        <v>4539</v>
      </c>
      <c r="E39" s="457">
        <v>3792</v>
      </c>
      <c r="F39" s="457">
        <v>1092</v>
      </c>
      <c r="G39" s="459">
        <v>33240</v>
      </c>
      <c r="H39" s="457">
        <v>391</v>
      </c>
    </row>
    <row r="40" spans="2:8" ht="10.5" customHeight="1">
      <c r="B40" s="537"/>
      <c r="C40" s="457"/>
      <c r="D40" s="458"/>
      <c r="E40" s="458"/>
      <c r="F40" s="458"/>
      <c r="G40" s="458"/>
      <c r="H40" s="458"/>
    </row>
    <row r="41" spans="2:8" ht="10.5" customHeight="1">
      <c r="B41" s="537">
        <v>2000</v>
      </c>
      <c r="C41" s="457">
        <f>SUM(D41:H41)</f>
        <v>43686</v>
      </c>
      <c r="D41" s="539">
        <v>4522</v>
      </c>
      <c r="E41" s="539">
        <v>3797</v>
      </c>
      <c r="F41" s="539">
        <v>1092</v>
      </c>
      <c r="G41" s="539">
        <v>33880</v>
      </c>
      <c r="H41" s="539">
        <v>395</v>
      </c>
    </row>
    <row r="42" spans="2:8" ht="10.5" customHeight="1">
      <c r="B42" s="537">
        <v>2001</v>
      </c>
      <c r="C42" s="539">
        <f>SUM(D42:H42)</f>
        <v>44561</v>
      </c>
      <c r="D42" s="539">
        <v>4533</v>
      </c>
      <c r="E42" s="539">
        <v>3869</v>
      </c>
      <c r="F42" s="539">
        <v>1109</v>
      </c>
      <c r="G42" s="539">
        <v>34669</v>
      </c>
      <c r="H42" s="539">
        <v>381</v>
      </c>
    </row>
    <row r="43" spans="2:8" ht="10.5" customHeight="1">
      <c r="B43" s="537" t="s">
        <v>1375</v>
      </c>
      <c r="C43" s="539">
        <f>SUM(D43:H43)</f>
        <v>45454</v>
      </c>
      <c r="D43" s="540">
        <v>4555</v>
      </c>
      <c r="E43" s="540">
        <v>3918</v>
      </c>
      <c r="F43" s="540">
        <v>1122</v>
      </c>
      <c r="G43" s="540">
        <v>35474</v>
      </c>
      <c r="H43" s="539">
        <v>385</v>
      </c>
    </row>
    <row r="44" spans="2:8" ht="10.5" customHeight="1">
      <c r="B44" s="537">
        <v>2003</v>
      </c>
      <c r="C44" s="539">
        <f>SUM(D44:H44)</f>
        <v>46429</v>
      </c>
      <c r="D44" s="540">
        <v>4244</v>
      </c>
      <c r="E44" s="540">
        <v>4131</v>
      </c>
      <c r="F44" s="540">
        <v>1140</v>
      </c>
      <c r="G44" s="540">
        <v>36914</v>
      </c>
      <c r="H44" s="540" t="s">
        <v>381</v>
      </c>
    </row>
    <row r="45" spans="2:8" ht="10.5" customHeight="1">
      <c r="B45" s="537">
        <v>2004</v>
      </c>
      <c r="C45" s="539">
        <f>SUM(D45:H45)</f>
        <v>46586</v>
      </c>
      <c r="D45" s="540">
        <v>4434</v>
      </c>
      <c r="E45" s="540">
        <v>4087</v>
      </c>
      <c r="F45" s="540">
        <v>1131</v>
      </c>
      <c r="G45" s="540">
        <v>36934</v>
      </c>
      <c r="H45" s="540" t="s">
        <v>381</v>
      </c>
    </row>
    <row r="46" spans="2:8" ht="10.5" customHeight="1">
      <c r="B46" s="537"/>
      <c r="C46" s="540"/>
      <c r="D46" s="540"/>
      <c r="E46" s="540"/>
      <c r="F46" s="540"/>
      <c r="G46" s="540"/>
      <c r="H46" s="540"/>
    </row>
    <row r="47" spans="2:8" ht="10.5" customHeight="1">
      <c r="B47" s="537">
        <v>2005</v>
      </c>
      <c r="C47" s="539">
        <f>SUM(D47:H47)</f>
        <v>46889</v>
      </c>
      <c r="D47" s="540">
        <v>4380</v>
      </c>
      <c r="E47" s="540">
        <v>4149</v>
      </c>
      <c r="F47" s="540">
        <v>1154</v>
      </c>
      <c r="G47" s="540">
        <v>37206</v>
      </c>
      <c r="H47" s="540" t="s">
        <v>381</v>
      </c>
    </row>
    <row r="48" spans="2:8" ht="10.5" customHeight="1">
      <c r="B48" s="537">
        <v>2006</v>
      </c>
      <c r="C48" s="539">
        <f>SUM(D48:H48)</f>
        <v>47391</v>
      </c>
      <c r="D48" s="541">
        <v>4365</v>
      </c>
      <c r="E48" s="541">
        <v>4199</v>
      </c>
      <c r="F48" s="541">
        <v>1164</v>
      </c>
      <c r="G48" s="541">
        <v>37663</v>
      </c>
      <c r="H48" s="540" t="s">
        <v>381</v>
      </c>
    </row>
    <row r="49" spans="2:9" ht="10.5" customHeight="1">
      <c r="B49" s="537">
        <v>2007</v>
      </c>
      <c r="C49" s="539">
        <f>SUM(D49:H49)</f>
        <v>47850</v>
      </c>
      <c r="D49" s="541">
        <v>4352</v>
      </c>
      <c r="E49" s="541">
        <v>4245</v>
      </c>
      <c r="F49" s="541">
        <v>1173</v>
      </c>
      <c r="G49" s="541">
        <v>38080</v>
      </c>
      <c r="H49" s="540" t="s">
        <v>381</v>
      </c>
    </row>
    <row r="50" spans="2:9" ht="10.5" customHeight="1">
      <c r="B50" s="537">
        <v>2008</v>
      </c>
      <c r="C50" s="539">
        <f>SUM(D50:H50)</f>
        <v>48686</v>
      </c>
      <c r="D50" s="541">
        <v>4499</v>
      </c>
      <c r="E50" s="541">
        <v>4379</v>
      </c>
      <c r="F50" s="541">
        <v>1243</v>
      </c>
      <c r="G50" s="541">
        <v>38565</v>
      </c>
      <c r="H50" s="540" t="s">
        <v>381</v>
      </c>
    </row>
    <row r="51" spans="2:9" ht="10.5" customHeight="1">
      <c r="B51" s="537">
        <v>2009</v>
      </c>
      <c r="C51" s="539">
        <f>SUM(D51:H51)</f>
        <v>49321</v>
      </c>
      <c r="D51" s="541">
        <v>4473</v>
      </c>
      <c r="E51" s="541">
        <v>4433</v>
      </c>
      <c r="F51" s="541">
        <v>1279</v>
      </c>
      <c r="G51" s="541">
        <v>39136</v>
      </c>
      <c r="H51" s="540" t="s">
        <v>381</v>
      </c>
    </row>
    <row r="52" spans="2:9" ht="10.5" customHeight="1">
      <c r="B52" s="537"/>
      <c r="C52" s="541"/>
      <c r="D52" s="541"/>
      <c r="E52" s="541"/>
      <c r="F52" s="541"/>
      <c r="G52" s="541"/>
      <c r="H52" s="540"/>
    </row>
    <row r="53" spans="2:9" ht="10.5" customHeight="1">
      <c r="B53" s="537">
        <v>2010</v>
      </c>
      <c r="C53" s="539">
        <f>SUM(D53:H53)</f>
        <v>49991</v>
      </c>
      <c r="D53" s="541">
        <v>4585</v>
      </c>
      <c r="E53" s="541">
        <v>4424</v>
      </c>
      <c r="F53" s="541">
        <v>1299</v>
      </c>
      <c r="G53" s="541">
        <v>39683</v>
      </c>
      <c r="H53" s="540" t="s">
        <v>381</v>
      </c>
    </row>
    <row r="54" spans="2:9" ht="10.5" customHeight="1">
      <c r="B54" s="537">
        <v>2011</v>
      </c>
      <c r="C54" s="541">
        <f>SUM(D54:H54)</f>
        <v>50587</v>
      </c>
      <c r="D54" s="541">
        <v>4566</v>
      </c>
      <c r="E54" s="541">
        <v>4540</v>
      </c>
      <c r="F54" s="541">
        <v>1275</v>
      </c>
      <c r="G54" s="541">
        <v>40206</v>
      </c>
      <c r="H54" s="540" t="s">
        <v>381</v>
      </c>
    </row>
    <row r="55" spans="2:9" ht="10.5" customHeight="1">
      <c r="B55" s="538" t="s">
        <v>1500</v>
      </c>
      <c r="C55" s="542">
        <f>SUM(D55:H55)</f>
        <v>52982</v>
      </c>
      <c r="D55" s="542">
        <v>4602</v>
      </c>
      <c r="E55" s="542">
        <v>4766</v>
      </c>
      <c r="F55" s="542">
        <v>1329</v>
      </c>
      <c r="G55" s="542">
        <v>42285</v>
      </c>
      <c r="H55" s="543" t="s">
        <v>381</v>
      </c>
    </row>
    <row r="56" spans="2:9" ht="10.5" customHeight="1">
      <c r="H56" s="134"/>
      <c r="I56" s="1216"/>
    </row>
    <row r="57" spans="2:9" ht="10.5" customHeight="1">
      <c r="B57" s="236" t="s">
        <v>140</v>
      </c>
      <c r="I57" s="61"/>
    </row>
    <row r="58" spans="2:9" ht="10.5" customHeight="1">
      <c r="B58" s="680"/>
    </row>
    <row r="59" spans="2:9" ht="10.5" customHeight="1">
      <c r="B59" s="236" t="s">
        <v>1041</v>
      </c>
    </row>
    <row r="60" spans="2:9" ht="10.5" customHeight="1">
      <c r="B60" s="233" t="s">
        <v>1026</v>
      </c>
    </row>
    <row r="61" spans="2:9" ht="10.5" customHeight="1">
      <c r="B61" s="236" t="s">
        <v>1042</v>
      </c>
    </row>
    <row r="62" spans="2:9" ht="10.5" customHeight="1">
      <c r="B62" s="64"/>
    </row>
    <row r="63" spans="2:9" ht="10.5" customHeight="1">
      <c r="B63" s="1392" t="s">
        <v>141</v>
      </c>
      <c r="C63" s="1393"/>
      <c r="D63" s="529"/>
      <c r="E63" s="530"/>
      <c r="F63" s="238"/>
      <c r="G63" s="238"/>
      <c r="H63" s="239"/>
      <c r="I63" s="71"/>
    </row>
    <row r="64" spans="2:9" ht="10.5" customHeight="1">
      <c r="B64" s="1343" t="s">
        <v>406</v>
      </c>
      <c r="C64" s="1344"/>
      <c r="D64" s="685"/>
      <c r="E64" s="685">
        <v>21794328</v>
      </c>
      <c r="F64" s="532"/>
      <c r="G64" s="240"/>
      <c r="H64" s="234"/>
      <c r="I64" s="71"/>
    </row>
    <row r="65" spans="2:11" ht="10.5" customHeight="1">
      <c r="B65" s="1343" t="s">
        <v>407</v>
      </c>
      <c r="C65" s="1344"/>
      <c r="D65" s="685"/>
      <c r="E65" s="685">
        <v>25016525</v>
      </c>
      <c r="F65" s="532"/>
      <c r="G65" s="240"/>
      <c r="H65" s="234"/>
      <c r="I65" s="71"/>
    </row>
    <row r="66" spans="2:11" ht="10.5" customHeight="1">
      <c r="B66" s="1343" t="s">
        <v>408</v>
      </c>
      <c r="C66" s="1344"/>
      <c r="D66" s="685"/>
      <c r="E66" s="685">
        <v>23385645</v>
      </c>
      <c r="F66" s="532"/>
      <c r="G66" s="240"/>
      <c r="H66" s="234"/>
      <c r="I66" s="71"/>
    </row>
    <row r="67" spans="2:11" ht="10.5" customHeight="1">
      <c r="B67" s="1343" t="s">
        <v>409</v>
      </c>
      <c r="C67" s="1344"/>
      <c r="D67" s="685"/>
      <c r="E67" s="685">
        <v>41733424</v>
      </c>
      <c r="F67" s="1407" t="s">
        <v>188</v>
      </c>
      <c r="G67" s="1407"/>
      <c r="H67" s="1326"/>
      <c r="I67" s="73"/>
    </row>
    <row r="68" spans="2:11" ht="10.5" customHeight="1">
      <c r="B68" s="1343" t="s">
        <v>187</v>
      </c>
      <c r="C68" s="1344"/>
      <c r="D68" s="685"/>
      <c r="E68" s="685">
        <v>40583573</v>
      </c>
      <c r="F68" s="532"/>
      <c r="G68" s="240"/>
      <c r="H68" s="234"/>
      <c r="I68" s="71"/>
    </row>
    <row r="69" spans="2:11" ht="10.5" customHeight="1">
      <c r="B69" s="1343" t="s">
        <v>583</v>
      </c>
      <c r="C69" s="1344"/>
      <c r="D69" s="685"/>
      <c r="E69" s="685">
        <v>44819778</v>
      </c>
      <c r="F69" s="532"/>
      <c r="G69" s="240"/>
      <c r="H69" s="234"/>
      <c r="I69" s="71"/>
    </row>
    <row r="70" spans="2:11" ht="10.5" customHeight="1">
      <c r="B70" s="1379" t="s">
        <v>1492</v>
      </c>
      <c r="C70" s="1380"/>
      <c r="D70" s="686"/>
      <c r="E70" s="744">
        <v>51770560</v>
      </c>
      <c r="F70" s="534"/>
      <c r="G70" s="535"/>
      <c r="H70" s="536"/>
    </row>
    <row r="71" spans="2:11" ht="10.5" customHeight="1">
      <c r="B71" s="73"/>
      <c r="C71" s="73"/>
      <c r="D71" s="73"/>
      <c r="E71" s="73"/>
      <c r="F71" s="73"/>
      <c r="J71" s="48" t="s">
        <v>491</v>
      </c>
    </row>
    <row r="72" spans="2:11" ht="10.5" customHeight="1">
      <c r="B72" s="73"/>
      <c r="C72" s="73"/>
      <c r="D72" s="73"/>
      <c r="E72" s="73"/>
      <c r="F72" s="73"/>
    </row>
    <row r="73" spans="2:11" ht="10.5" customHeight="1">
      <c r="B73" s="73"/>
      <c r="C73" s="73"/>
      <c r="D73" s="73"/>
      <c r="E73" s="73"/>
      <c r="F73" s="73"/>
    </row>
    <row r="74" spans="2:11" ht="10.5" customHeight="1">
      <c r="B74" s="73"/>
      <c r="C74" s="73"/>
      <c r="D74" s="73"/>
      <c r="E74" s="73"/>
      <c r="F74" s="511">
        <v>1</v>
      </c>
    </row>
    <row r="75" spans="2:11" ht="10.5" customHeight="1">
      <c r="B75" s="75"/>
      <c r="F75" s="153"/>
    </row>
    <row r="76" spans="2:11" ht="11.45" customHeight="1">
      <c r="B76" s="77" t="s">
        <v>1453</v>
      </c>
      <c r="C76" s="74"/>
    </row>
    <row r="77" spans="2:11" ht="11.25" customHeight="1">
      <c r="B77" s="1331" t="s">
        <v>159</v>
      </c>
      <c r="C77" s="1332"/>
      <c r="D77" s="1372" t="s">
        <v>160</v>
      </c>
      <c r="E77" s="1375"/>
      <c r="F77" s="1375"/>
      <c r="G77" s="1375"/>
      <c r="H77" s="1376"/>
      <c r="I77" s="1353" t="s">
        <v>933</v>
      </c>
    </row>
    <row r="78" spans="2:11" ht="23.25" customHeight="1">
      <c r="B78" s="1317"/>
      <c r="C78" s="1318"/>
      <c r="D78" s="285" t="s">
        <v>411</v>
      </c>
      <c r="E78" s="286" t="s">
        <v>339</v>
      </c>
      <c r="F78" s="286" t="s">
        <v>355</v>
      </c>
      <c r="G78" s="286" t="s">
        <v>423</v>
      </c>
      <c r="H78" s="286" t="s">
        <v>356</v>
      </c>
      <c r="I78" s="1354"/>
    </row>
    <row r="79" spans="2:11" ht="11.25" customHeight="1">
      <c r="B79" s="1333"/>
      <c r="C79" s="1334"/>
      <c r="D79" s="1372" t="s">
        <v>177</v>
      </c>
      <c r="E79" s="1375"/>
      <c r="F79" s="1375"/>
      <c r="G79" s="1375"/>
      <c r="H79" s="1375"/>
      <c r="I79" s="1376"/>
    </row>
    <row r="80" spans="2:11" ht="10.5" customHeight="1">
      <c r="B80" s="1345" t="s">
        <v>453</v>
      </c>
      <c r="C80" s="1346"/>
      <c r="D80" s="733">
        <v>94</v>
      </c>
      <c r="E80" s="733">
        <v>915</v>
      </c>
      <c r="F80" s="733">
        <v>2840</v>
      </c>
      <c r="G80" s="733">
        <v>61</v>
      </c>
      <c r="H80" s="734">
        <v>1913</v>
      </c>
      <c r="I80" s="735">
        <f>SUM(D80:H80)</f>
        <v>5823</v>
      </c>
      <c r="K80" s="60"/>
    </row>
    <row r="81" spans="2:12" ht="10.5" customHeight="1">
      <c r="B81" s="1325" t="s">
        <v>714</v>
      </c>
      <c r="C81" s="1326"/>
      <c r="D81" s="624">
        <v>21</v>
      </c>
      <c r="E81" s="736">
        <v>311</v>
      </c>
      <c r="F81" s="736">
        <v>542</v>
      </c>
      <c r="G81" s="736">
        <v>28</v>
      </c>
      <c r="H81" s="737">
        <v>5660</v>
      </c>
      <c r="I81" s="738">
        <f>SUM(D81:H81)</f>
        <v>6562</v>
      </c>
      <c r="K81" s="60"/>
    </row>
    <row r="82" spans="2:12" ht="10.5" customHeight="1">
      <c r="B82" s="1325" t="s">
        <v>715</v>
      </c>
      <c r="C82" s="1326"/>
      <c r="D82" s="624">
        <v>18</v>
      </c>
      <c r="E82" s="736">
        <v>81</v>
      </c>
      <c r="F82" s="736">
        <v>462</v>
      </c>
      <c r="G82" s="736">
        <v>8</v>
      </c>
      <c r="H82" s="737">
        <v>577</v>
      </c>
      <c r="I82" s="738">
        <f t="shared" ref="I82:I87" si="0">SUM(D82:H82)</f>
        <v>1146</v>
      </c>
      <c r="K82" s="60"/>
    </row>
    <row r="83" spans="2:12" ht="10.5" customHeight="1">
      <c r="B83" s="1325" t="s">
        <v>717</v>
      </c>
      <c r="C83" s="1326"/>
      <c r="D83" s="624">
        <v>7</v>
      </c>
      <c r="E83" s="736">
        <v>239</v>
      </c>
      <c r="F83" s="736">
        <v>84</v>
      </c>
      <c r="G83" s="736">
        <v>10</v>
      </c>
      <c r="H83" s="737">
        <v>2406</v>
      </c>
      <c r="I83" s="738">
        <f t="shared" si="0"/>
        <v>2746</v>
      </c>
      <c r="K83" s="60"/>
    </row>
    <row r="84" spans="2:12" ht="10.5" customHeight="1">
      <c r="B84" s="1325" t="s">
        <v>191</v>
      </c>
      <c r="C84" s="1326"/>
      <c r="D84" s="624">
        <v>27</v>
      </c>
      <c r="E84" s="736">
        <v>429</v>
      </c>
      <c r="F84" s="736">
        <v>141</v>
      </c>
      <c r="G84" s="736">
        <v>757</v>
      </c>
      <c r="H84" s="737">
        <v>8913</v>
      </c>
      <c r="I84" s="738">
        <f t="shared" si="0"/>
        <v>10267</v>
      </c>
      <c r="K84" s="60"/>
    </row>
    <row r="85" spans="2:12" ht="10.5" customHeight="1">
      <c r="B85" s="1325" t="s">
        <v>189</v>
      </c>
      <c r="C85" s="1326"/>
      <c r="D85" s="624">
        <v>10</v>
      </c>
      <c r="E85" s="736">
        <v>255</v>
      </c>
      <c r="F85" s="736">
        <v>72</v>
      </c>
      <c r="G85" s="736">
        <v>21</v>
      </c>
      <c r="H85" s="737">
        <v>3152</v>
      </c>
      <c r="I85" s="738">
        <f t="shared" si="0"/>
        <v>3510</v>
      </c>
      <c r="K85" s="60"/>
    </row>
    <row r="86" spans="2:12" ht="10.5" customHeight="1">
      <c r="B86" s="1325" t="s">
        <v>595</v>
      </c>
      <c r="C86" s="1326"/>
      <c r="D86" s="624">
        <v>85</v>
      </c>
      <c r="E86" s="736">
        <v>1914</v>
      </c>
      <c r="F86" s="736">
        <v>424</v>
      </c>
      <c r="G86" s="736">
        <v>356</v>
      </c>
      <c r="H86" s="737">
        <v>9493</v>
      </c>
      <c r="I86" s="738">
        <f t="shared" si="0"/>
        <v>12272</v>
      </c>
      <c r="K86" s="60"/>
    </row>
    <row r="87" spans="2:12" ht="10.5" customHeight="1">
      <c r="B87" s="1325" t="s">
        <v>190</v>
      </c>
      <c r="C87" s="1326"/>
      <c r="D87" s="624">
        <v>9</v>
      </c>
      <c r="E87" s="736">
        <v>304</v>
      </c>
      <c r="F87" s="736">
        <v>37</v>
      </c>
      <c r="G87" s="736">
        <v>28</v>
      </c>
      <c r="H87" s="737">
        <v>3662</v>
      </c>
      <c r="I87" s="738">
        <f t="shared" si="0"/>
        <v>4040</v>
      </c>
      <c r="K87" s="60"/>
    </row>
    <row r="88" spans="2:12" ht="10.5" customHeight="1">
      <c r="B88" s="1347" t="s">
        <v>622</v>
      </c>
      <c r="C88" s="1348"/>
      <c r="D88" s="739">
        <v>9</v>
      </c>
      <c r="E88" s="739">
        <v>139</v>
      </c>
      <c r="F88" s="739">
        <v>14</v>
      </c>
      <c r="G88" s="739">
        <v>18</v>
      </c>
      <c r="H88" s="740">
        <v>5225</v>
      </c>
      <c r="I88" s="741">
        <f>SUM(D88:H88)</f>
        <v>5405</v>
      </c>
      <c r="K88" s="60"/>
    </row>
    <row r="89" spans="2:12" ht="10.5" customHeight="1">
      <c r="B89" s="1387" t="s">
        <v>499</v>
      </c>
      <c r="C89" s="1388"/>
      <c r="D89" s="742">
        <f t="shared" ref="D89:I89" si="1">SUM(D80:D88)</f>
        <v>280</v>
      </c>
      <c r="E89" s="742">
        <f t="shared" si="1"/>
        <v>4587</v>
      </c>
      <c r="F89" s="742">
        <f t="shared" si="1"/>
        <v>4616</v>
      </c>
      <c r="G89" s="742">
        <f t="shared" si="1"/>
        <v>1287</v>
      </c>
      <c r="H89" s="742">
        <f t="shared" si="1"/>
        <v>41001</v>
      </c>
      <c r="I89" s="743">
        <f t="shared" si="1"/>
        <v>51771</v>
      </c>
    </row>
    <row r="90" spans="2:12" ht="10.5" customHeight="1">
      <c r="B90" s="292" t="s">
        <v>45</v>
      </c>
      <c r="I90" s="732"/>
      <c r="J90" s="78"/>
      <c r="K90" s="78"/>
      <c r="L90" s="78"/>
    </row>
    <row r="91" spans="2:12" ht="10.5" customHeight="1">
      <c r="D91" s="60"/>
      <c r="E91" s="60"/>
      <c r="F91" s="60"/>
      <c r="G91" s="60"/>
      <c r="H91" s="60"/>
    </row>
    <row r="92" spans="2:12" ht="11.45" customHeight="1">
      <c r="B92" s="1377" t="s">
        <v>924</v>
      </c>
      <c r="C92" s="1378"/>
      <c r="D92" s="1378"/>
      <c r="E92" s="1378"/>
      <c r="F92" s="1378"/>
      <c r="G92" s="1378"/>
    </row>
    <row r="93" spans="2:12" ht="11.25" customHeight="1">
      <c r="B93" s="1383" t="s">
        <v>159</v>
      </c>
      <c r="C93" s="1384"/>
      <c r="D93" s="287">
        <v>2007</v>
      </c>
      <c r="E93" s="287">
        <v>2008</v>
      </c>
      <c r="F93" s="287">
        <v>2009</v>
      </c>
      <c r="G93" s="287">
        <v>2010</v>
      </c>
      <c r="H93" s="287">
        <v>2011</v>
      </c>
      <c r="I93" s="287">
        <v>2013</v>
      </c>
    </row>
    <row r="94" spans="2:12" ht="11.25" customHeight="1">
      <c r="B94" s="1385"/>
      <c r="C94" s="1386"/>
      <c r="D94" s="1389" t="s">
        <v>177</v>
      </c>
      <c r="E94" s="1390"/>
      <c r="F94" s="1390"/>
      <c r="G94" s="1390"/>
      <c r="H94" s="1390"/>
      <c r="I94" s="1391"/>
    </row>
    <row r="95" spans="2:12" ht="10.5" customHeight="1">
      <c r="B95" s="1368" t="s">
        <v>453</v>
      </c>
      <c r="C95" s="1369"/>
      <c r="D95" s="288">
        <v>4840</v>
      </c>
      <c r="E95" s="288">
        <v>5262</v>
      </c>
      <c r="F95" s="288">
        <v>5357</v>
      </c>
      <c r="G95" s="289">
        <v>5224</v>
      </c>
      <c r="H95" s="1119">
        <v>5288</v>
      </c>
      <c r="I95" s="1119">
        <v>6017</v>
      </c>
    </row>
    <row r="96" spans="2:12" ht="10.5" customHeight="1">
      <c r="B96" s="1368" t="s">
        <v>714</v>
      </c>
      <c r="C96" s="1369"/>
      <c r="D96" s="288">
        <v>6906</v>
      </c>
      <c r="E96" s="288">
        <v>6579</v>
      </c>
      <c r="F96" s="288">
        <v>6649</v>
      </c>
      <c r="G96" s="288">
        <v>6744</v>
      </c>
      <c r="H96" s="1120">
        <v>6830</v>
      </c>
      <c r="I96" s="1120">
        <v>6620</v>
      </c>
    </row>
    <row r="97" spans="1:9" ht="10.5" customHeight="1">
      <c r="B97" s="1368" t="s">
        <v>715</v>
      </c>
      <c r="C97" s="1369"/>
      <c r="D97" s="288">
        <v>1102</v>
      </c>
      <c r="E97" s="288">
        <v>1126</v>
      </c>
      <c r="F97" s="288">
        <v>1148</v>
      </c>
      <c r="G97" s="288">
        <v>1104</v>
      </c>
      <c r="H97" s="1120">
        <v>1097</v>
      </c>
      <c r="I97" s="1120">
        <v>1163</v>
      </c>
    </row>
    <row r="98" spans="1:9" ht="10.5" customHeight="1">
      <c r="B98" s="1368" t="s">
        <v>717</v>
      </c>
      <c r="C98" s="1369"/>
      <c r="D98" s="288">
        <v>2966</v>
      </c>
      <c r="E98" s="288">
        <v>2878</v>
      </c>
      <c r="F98" s="288">
        <v>2903</v>
      </c>
      <c r="G98" s="288">
        <v>2823</v>
      </c>
      <c r="H98" s="1120">
        <v>2760</v>
      </c>
      <c r="I98" s="1120">
        <v>2753</v>
      </c>
    </row>
    <row r="99" spans="1:9" ht="10.5" customHeight="1">
      <c r="B99" s="1368" t="s">
        <v>191</v>
      </c>
      <c r="C99" s="1369"/>
      <c r="D99" s="288">
        <v>10014</v>
      </c>
      <c r="E99" s="288">
        <v>10105</v>
      </c>
      <c r="F99" s="288">
        <v>10449</v>
      </c>
      <c r="G99" s="288">
        <v>10645</v>
      </c>
      <c r="H99" s="1120">
        <v>10819</v>
      </c>
      <c r="I99" s="1120">
        <v>10457</v>
      </c>
    </row>
    <row r="100" spans="1:9" ht="10.5" customHeight="1">
      <c r="B100" s="1368" t="s">
        <v>189</v>
      </c>
      <c r="C100" s="1369"/>
      <c r="D100" s="288">
        <v>3394</v>
      </c>
      <c r="E100" s="288">
        <v>3425</v>
      </c>
      <c r="F100" s="288">
        <v>3450</v>
      </c>
      <c r="G100" s="288">
        <v>3201</v>
      </c>
      <c r="H100" s="1120">
        <v>3253</v>
      </c>
      <c r="I100" s="1120">
        <v>3598</v>
      </c>
    </row>
    <row r="101" spans="1:9" ht="10.5" customHeight="1">
      <c r="B101" s="1368" t="s">
        <v>595</v>
      </c>
      <c r="C101" s="1369"/>
      <c r="D101" s="288">
        <v>9688</v>
      </c>
      <c r="E101" s="288">
        <v>10447</v>
      </c>
      <c r="F101" s="288">
        <v>10531</v>
      </c>
      <c r="G101" s="288">
        <v>11192</v>
      </c>
      <c r="H101" s="1120">
        <v>11328</v>
      </c>
      <c r="I101" s="1120">
        <v>12728</v>
      </c>
    </row>
    <row r="102" spans="1:9" ht="10.5" customHeight="1">
      <c r="B102" s="1368" t="s">
        <v>190</v>
      </c>
      <c r="C102" s="1369"/>
      <c r="D102" s="288">
        <v>3536</v>
      </c>
      <c r="E102" s="288">
        <v>3590</v>
      </c>
      <c r="F102" s="288">
        <v>3607</v>
      </c>
      <c r="G102" s="288">
        <v>3618</v>
      </c>
      <c r="H102" s="1120">
        <v>3657</v>
      </c>
      <c r="I102" s="1120">
        <v>4128</v>
      </c>
    </row>
    <row r="103" spans="1:9" ht="10.5" customHeight="1">
      <c r="B103" s="1381" t="s">
        <v>622</v>
      </c>
      <c r="C103" s="1382"/>
      <c r="D103" s="290">
        <v>5404</v>
      </c>
      <c r="E103" s="290">
        <v>5275</v>
      </c>
      <c r="F103" s="290">
        <v>5227</v>
      </c>
      <c r="G103" s="290">
        <v>5440</v>
      </c>
      <c r="H103" s="1121">
        <v>5555</v>
      </c>
      <c r="I103" s="1121">
        <v>5518</v>
      </c>
    </row>
    <row r="104" spans="1:9" ht="10.5" customHeight="1">
      <c r="B104" s="1370" t="s">
        <v>150</v>
      </c>
      <c r="C104" s="1371"/>
      <c r="D104" s="291">
        <f>SUM(D95:D103)</f>
        <v>47850</v>
      </c>
      <c r="E104" s="291">
        <f>SUM(E95:E103)</f>
        <v>48687</v>
      </c>
      <c r="F104" s="291">
        <f>SUM(F95:F103)</f>
        <v>49321</v>
      </c>
      <c r="G104" s="291">
        <f>SUM(G95:G103)</f>
        <v>49991</v>
      </c>
      <c r="H104" s="1122">
        <f>SUM(H95:H103)</f>
        <v>50587</v>
      </c>
      <c r="I104" s="1122">
        <v>52982</v>
      </c>
    </row>
    <row r="105" spans="1:9" ht="10.5" customHeight="1">
      <c r="A105" s="61"/>
      <c r="B105" s="233" t="s">
        <v>45</v>
      </c>
      <c r="C105" s="61"/>
      <c r="D105" s="128"/>
      <c r="E105" s="128"/>
      <c r="F105" s="128"/>
      <c r="G105" s="128"/>
      <c r="H105" s="128"/>
      <c r="I105" s="51"/>
    </row>
    <row r="106" spans="1:9" ht="10.5" customHeight="1">
      <c r="A106" s="61"/>
      <c r="B106" s="129"/>
      <c r="C106" s="129"/>
      <c r="D106" s="128"/>
      <c r="E106" s="128"/>
      <c r="F106" s="128"/>
      <c r="G106" s="128"/>
      <c r="H106" s="128"/>
    </row>
    <row r="107" spans="1:9" ht="10.5" customHeight="1">
      <c r="A107" s="61"/>
      <c r="B107" s="129"/>
      <c r="C107" s="129"/>
      <c r="D107" s="128"/>
      <c r="E107" s="128"/>
      <c r="F107" s="128"/>
      <c r="G107" s="128"/>
      <c r="H107" s="128"/>
    </row>
    <row r="108" spans="1:9" ht="10.5" customHeight="1">
      <c r="A108" s="61"/>
      <c r="B108" s="129"/>
      <c r="C108" s="129"/>
      <c r="D108" s="128"/>
      <c r="E108" s="128"/>
      <c r="F108" s="128"/>
      <c r="G108" s="128"/>
      <c r="H108" s="128"/>
    </row>
    <row r="109" spans="1:9" ht="10.5" customHeight="1">
      <c r="A109" s="61"/>
      <c r="B109" s="129"/>
      <c r="C109" s="129"/>
      <c r="D109" s="128"/>
      <c r="E109" s="128"/>
      <c r="F109" s="128"/>
      <c r="G109" s="128"/>
      <c r="H109" s="128"/>
    </row>
    <row r="110" spans="1:9" ht="10.5" customHeight="1">
      <c r="A110" s="61"/>
      <c r="B110" s="129"/>
      <c r="C110" s="129"/>
      <c r="D110" s="128"/>
      <c r="E110" s="128"/>
      <c r="F110" s="128"/>
      <c r="G110" s="128"/>
      <c r="H110" s="128"/>
    </row>
    <row r="111" spans="1:9" ht="10.5" customHeight="1">
      <c r="A111" s="61"/>
      <c r="B111" s="129"/>
      <c r="C111" s="129"/>
      <c r="D111" s="128"/>
      <c r="E111" s="128"/>
      <c r="F111" s="128"/>
      <c r="G111" s="128"/>
      <c r="H111" s="128"/>
    </row>
    <row r="112" spans="1:9" ht="10.5" customHeight="1">
      <c r="A112" s="61"/>
      <c r="B112" s="129"/>
      <c r="C112" s="129"/>
      <c r="D112" s="128"/>
      <c r="E112" s="128"/>
      <c r="F112" s="128"/>
      <c r="G112" s="128"/>
      <c r="H112" s="128"/>
    </row>
    <row r="113" spans="1:8" ht="10.5" customHeight="1">
      <c r="A113" s="61"/>
      <c r="B113" s="129"/>
      <c r="C113" s="129"/>
      <c r="D113" s="128"/>
      <c r="E113" s="128"/>
      <c r="F113" s="128"/>
      <c r="G113" s="128"/>
      <c r="H113" s="128"/>
    </row>
    <row r="114" spans="1:8" ht="10.5" customHeight="1">
      <c r="A114" s="61"/>
      <c r="B114" s="129"/>
      <c r="C114" s="129"/>
      <c r="D114" s="128"/>
      <c r="E114" s="128"/>
      <c r="F114" s="128"/>
      <c r="G114" s="128"/>
      <c r="H114" s="128"/>
    </row>
    <row r="115" spans="1:8" ht="10.5" customHeight="1">
      <c r="A115" s="61"/>
      <c r="B115" s="129"/>
      <c r="C115" s="129"/>
      <c r="D115" s="128"/>
      <c r="E115" s="128"/>
      <c r="F115" s="128"/>
      <c r="G115" s="128"/>
      <c r="H115" s="128"/>
    </row>
    <row r="116" spans="1:8" ht="10.5" customHeight="1">
      <c r="A116" s="61"/>
      <c r="B116" s="129"/>
      <c r="C116" s="129"/>
      <c r="D116" s="128"/>
      <c r="E116" s="128"/>
      <c r="F116" s="128"/>
      <c r="G116" s="128"/>
      <c r="H116" s="128"/>
    </row>
    <row r="117" spans="1:8" ht="10.5" customHeight="1">
      <c r="A117" s="61"/>
      <c r="B117" s="129"/>
      <c r="C117" s="129"/>
      <c r="D117" s="128"/>
      <c r="E117" s="128"/>
      <c r="F117" s="128"/>
      <c r="G117" s="128"/>
      <c r="H117" s="128"/>
    </row>
    <row r="118" spans="1:8" ht="10.5" customHeight="1">
      <c r="A118" s="61"/>
      <c r="B118" s="129"/>
      <c r="C118" s="129"/>
      <c r="D118" s="128"/>
      <c r="E118" s="128"/>
      <c r="F118" s="128"/>
      <c r="G118" s="128"/>
      <c r="H118" s="128"/>
    </row>
    <row r="119" spans="1:8" ht="10.5" customHeight="1">
      <c r="A119" s="61"/>
      <c r="B119" s="129"/>
      <c r="C119" s="129"/>
      <c r="D119" s="128"/>
      <c r="E119" s="128"/>
      <c r="F119" s="128"/>
      <c r="G119" s="128"/>
      <c r="H119" s="128"/>
    </row>
    <row r="120" spans="1:8" ht="10.5" customHeight="1">
      <c r="A120" s="61"/>
      <c r="B120" s="129"/>
      <c r="C120" s="129"/>
      <c r="D120" s="128"/>
      <c r="E120" s="128"/>
      <c r="F120" s="128"/>
      <c r="G120" s="128"/>
      <c r="H120" s="128"/>
    </row>
    <row r="121" spans="1:8" ht="10.5" customHeight="1">
      <c r="A121" s="61"/>
      <c r="B121" s="129"/>
      <c r="C121" s="129"/>
      <c r="D121" s="128"/>
      <c r="E121" s="128"/>
      <c r="F121" s="128"/>
      <c r="G121" s="128"/>
      <c r="H121" s="128"/>
    </row>
    <row r="122" spans="1:8" ht="10.5" customHeight="1">
      <c r="A122" s="61"/>
      <c r="B122" s="129"/>
      <c r="C122" s="129"/>
      <c r="D122" s="128"/>
      <c r="E122" s="128"/>
      <c r="F122" s="128"/>
      <c r="G122" s="128"/>
      <c r="H122" s="128"/>
    </row>
    <row r="123" spans="1:8" ht="10.5" customHeight="1">
      <c r="A123" s="61"/>
      <c r="B123" s="129"/>
      <c r="C123" s="129"/>
      <c r="D123" s="128"/>
      <c r="E123" s="128"/>
      <c r="F123" s="128"/>
      <c r="G123" s="128"/>
      <c r="H123" s="128"/>
    </row>
    <row r="124" spans="1:8" ht="10.5" customHeight="1">
      <c r="A124" s="61"/>
      <c r="B124" s="129"/>
      <c r="C124" s="129"/>
      <c r="D124" s="128"/>
      <c r="E124" s="128"/>
      <c r="F124" s="128"/>
      <c r="G124" s="128"/>
      <c r="H124" s="128"/>
    </row>
    <row r="125" spans="1:8" ht="10.5" customHeight="1">
      <c r="A125" s="61"/>
      <c r="B125" s="129"/>
      <c r="C125" s="129"/>
      <c r="D125" s="128"/>
      <c r="E125" s="128"/>
      <c r="F125" s="128"/>
      <c r="G125" s="128"/>
      <c r="H125" s="128"/>
    </row>
    <row r="126" spans="1:8" ht="10.5" customHeight="1">
      <c r="A126" s="61"/>
      <c r="B126" s="129"/>
      <c r="C126" s="129"/>
      <c r="D126" s="128"/>
      <c r="E126" s="128"/>
      <c r="F126" s="128"/>
      <c r="G126" s="128"/>
      <c r="H126" s="128"/>
    </row>
    <row r="127" spans="1:8" ht="10.5" customHeight="1">
      <c r="A127" s="61"/>
      <c r="B127" s="129"/>
      <c r="C127" s="129"/>
      <c r="D127" s="128"/>
      <c r="E127" s="128"/>
      <c r="F127" s="128"/>
      <c r="G127" s="128"/>
      <c r="H127" s="128"/>
    </row>
    <row r="128" spans="1:8" ht="10.5" customHeight="1">
      <c r="A128" s="61"/>
      <c r="B128" s="129"/>
      <c r="C128" s="129"/>
      <c r="D128" s="128"/>
      <c r="E128" s="128"/>
      <c r="F128" s="128"/>
      <c r="G128" s="128"/>
      <c r="H128" s="128"/>
    </row>
    <row r="129" spans="1:8" ht="10.5" customHeight="1">
      <c r="A129" s="61"/>
      <c r="B129" s="129"/>
      <c r="C129" s="129"/>
      <c r="D129" s="128"/>
      <c r="E129" s="128"/>
      <c r="F129" s="128"/>
      <c r="G129" s="128"/>
      <c r="H129" s="128"/>
    </row>
    <row r="130" spans="1:8" ht="10.5" customHeight="1">
      <c r="A130" s="61"/>
      <c r="B130" s="129"/>
      <c r="C130" s="129"/>
      <c r="D130" s="128"/>
      <c r="E130" s="128"/>
      <c r="F130" s="128"/>
      <c r="G130" s="128"/>
      <c r="H130" s="128"/>
    </row>
    <row r="131" spans="1:8" ht="10.5" customHeight="1">
      <c r="A131" s="61"/>
      <c r="B131" s="129"/>
      <c r="C131" s="129"/>
      <c r="D131" s="128"/>
      <c r="E131" s="128"/>
      <c r="F131" s="128"/>
      <c r="G131" s="128"/>
      <c r="H131" s="128"/>
    </row>
    <row r="132" spans="1:8" ht="10.5" customHeight="1">
      <c r="A132" s="61"/>
      <c r="B132" s="129"/>
      <c r="C132" s="129"/>
      <c r="D132" s="128"/>
      <c r="E132" s="128"/>
      <c r="F132" s="128"/>
      <c r="G132" s="128"/>
      <c r="H132" s="128"/>
    </row>
    <row r="133" spans="1:8" ht="10.5" customHeight="1">
      <c r="A133" s="61"/>
      <c r="B133" s="129"/>
      <c r="C133" s="129"/>
      <c r="D133" s="128"/>
      <c r="E133" s="128"/>
      <c r="F133" s="128"/>
      <c r="G133" s="128"/>
      <c r="H133" s="128"/>
    </row>
    <row r="134" spans="1:8" ht="10.5" customHeight="1">
      <c r="A134" s="61"/>
      <c r="B134" s="129"/>
      <c r="C134" s="129"/>
      <c r="D134" s="128"/>
      <c r="E134" s="128"/>
      <c r="F134" s="128"/>
      <c r="G134" s="128"/>
      <c r="H134" s="128"/>
    </row>
    <row r="135" spans="1:8" ht="10.5" customHeight="1">
      <c r="A135" s="61"/>
      <c r="B135" s="129"/>
      <c r="C135" s="129"/>
      <c r="D135" s="128"/>
      <c r="E135" s="128"/>
      <c r="F135" s="128"/>
      <c r="G135" s="128"/>
      <c r="H135" s="128"/>
    </row>
    <row r="136" spans="1:8" ht="10.5" customHeight="1">
      <c r="A136" s="61"/>
      <c r="B136" s="129"/>
      <c r="C136" s="129"/>
      <c r="D136" s="128"/>
      <c r="E136" s="128"/>
      <c r="F136" s="128"/>
      <c r="G136" s="128"/>
      <c r="H136" s="128"/>
    </row>
    <row r="137" spans="1:8" ht="10.5" customHeight="1">
      <c r="A137" s="61"/>
      <c r="B137" s="129"/>
      <c r="C137" s="129"/>
      <c r="D137" s="128"/>
      <c r="E137" s="128"/>
      <c r="F137" s="128"/>
      <c r="G137" s="128"/>
      <c r="H137" s="128"/>
    </row>
    <row r="138" spans="1:8" ht="10.5" customHeight="1">
      <c r="A138" s="61"/>
      <c r="B138" s="129"/>
      <c r="C138" s="129"/>
      <c r="D138" s="128"/>
      <c r="E138" s="128"/>
      <c r="F138" s="128"/>
      <c r="G138" s="128"/>
      <c r="H138" s="128"/>
    </row>
    <row r="139" spans="1:8" ht="10.5" customHeight="1">
      <c r="A139" s="61"/>
      <c r="B139" s="129"/>
      <c r="C139" s="129"/>
      <c r="D139" s="128"/>
      <c r="E139" s="128"/>
      <c r="F139" s="128"/>
      <c r="G139" s="128"/>
      <c r="H139" s="128"/>
    </row>
    <row r="140" spans="1:8" ht="10.5" customHeight="1">
      <c r="A140" s="61"/>
      <c r="B140" s="129"/>
      <c r="C140" s="129"/>
      <c r="D140" s="128"/>
      <c r="E140" s="128"/>
      <c r="F140" s="128"/>
      <c r="G140" s="128"/>
      <c r="H140" s="128"/>
    </row>
    <row r="141" spans="1:8" ht="10.5" customHeight="1">
      <c r="A141" s="61"/>
      <c r="B141" s="129"/>
      <c r="C141" s="129"/>
      <c r="D141" s="128"/>
      <c r="E141" s="128"/>
      <c r="F141" s="128"/>
      <c r="G141" s="128"/>
      <c r="H141" s="128"/>
    </row>
    <row r="142" spans="1:8" ht="10.5" customHeight="1">
      <c r="A142" s="61"/>
      <c r="B142" s="129"/>
      <c r="C142" s="129"/>
      <c r="D142" s="128"/>
      <c r="E142" s="128"/>
      <c r="F142" s="128"/>
      <c r="G142" s="128"/>
      <c r="H142" s="128"/>
    </row>
    <row r="143" spans="1:8" ht="10.5" customHeight="1">
      <c r="A143" s="61"/>
      <c r="B143" s="129"/>
      <c r="C143" s="129"/>
      <c r="D143" s="128"/>
      <c r="E143" s="128"/>
      <c r="F143" s="128"/>
      <c r="G143" s="128"/>
      <c r="H143" s="128"/>
    </row>
    <row r="144" spans="1:8" ht="10.5" customHeight="1">
      <c r="F144" s="511">
        <v>2</v>
      </c>
    </row>
    <row r="145" spans="2:12" ht="10.5" customHeight="1"/>
    <row r="146" spans="2:12" ht="12" customHeight="1">
      <c r="B146" s="62" t="s">
        <v>907</v>
      </c>
    </row>
    <row r="147" spans="2:12" ht="23.25" customHeight="1">
      <c r="B147" s="1331" t="s">
        <v>1043</v>
      </c>
      <c r="C147" s="1365"/>
      <c r="D147" s="1365" t="s">
        <v>748</v>
      </c>
      <c r="E147" s="293" t="s">
        <v>150</v>
      </c>
      <c r="F147" s="293" t="s">
        <v>339</v>
      </c>
      <c r="G147" s="293" t="s">
        <v>355</v>
      </c>
      <c r="H147" s="293" t="s">
        <v>423</v>
      </c>
      <c r="I147" s="293" t="s">
        <v>356</v>
      </c>
      <c r="J147" s="293" t="s">
        <v>411</v>
      </c>
    </row>
    <row r="148" spans="2:12" ht="11.25" customHeight="1">
      <c r="B148" s="1366"/>
      <c r="C148" s="1367"/>
      <c r="D148" s="1367"/>
      <c r="E148" s="1372" t="s">
        <v>177</v>
      </c>
      <c r="F148" s="1373"/>
      <c r="G148" s="1373"/>
      <c r="H148" s="1373"/>
      <c r="I148" s="1373"/>
      <c r="J148" s="1374"/>
      <c r="K148" s="115"/>
      <c r="L148" s="44"/>
    </row>
    <row r="149" spans="2:12" ht="9.75" customHeight="1">
      <c r="B149" s="1349" t="s">
        <v>239</v>
      </c>
      <c r="C149" s="1350"/>
      <c r="D149" s="745">
        <v>2001</v>
      </c>
      <c r="E149" s="738">
        <f>SUM(F149:I149)</f>
        <v>960</v>
      </c>
      <c r="F149" s="738">
        <v>85</v>
      </c>
      <c r="G149" s="738">
        <v>195</v>
      </c>
      <c r="H149" s="738">
        <v>4</v>
      </c>
      <c r="I149" s="738">
        <v>676</v>
      </c>
      <c r="J149" s="738" t="s">
        <v>381</v>
      </c>
    </row>
    <row r="150" spans="2:12" ht="9.75" customHeight="1">
      <c r="B150" s="1325" t="s">
        <v>240</v>
      </c>
      <c r="C150" s="1326"/>
      <c r="D150" s="745">
        <v>1996</v>
      </c>
      <c r="E150" s="738">
        <f>SUM(F150:J150)</f>
        <v>814</v>
      </c>
      <c r="F150" s="738">
        <v>73</v>
      </c>
      <c r="G150" s="738">
        <v>176</v>
      </c>
      <c r="H150" s="738">
        <v>3</v>
      </c>
      <c r="I150" s="738">
        <v>558</v>
      </c>
      <c r="J150" s="738">
        <v>4</v>
      </c>
    </row>
    <row r="151" spans="2:12" ht="9.75" customHeight="1">
      <c r="B151" s="1325"/>
      <c r="C151" s="1326"/>
      <c r="D151" s="745">
        <v>1991</v>
      </c>
      <c r="E151" s="738">
        <f>SUM(F151:I151)</f>
        <v>1224</v>
      </c>
      <c r="F151" s="738">
        <v>107</v>
      </c>
      <c r="G151" s="738">
        <v>202</v>
      </c>
      <c r="H151" s="738">
        <v>5</v>
      </c>
      <c r="I151" s="738">
        <v>910</v>
      </c>
      <c r="J151" s="738" t="s">
        <v>468</v>
      </c>
    </row>
    <row r="152" spans="2:12" ht="9.75" customHeight="1">
      <c r="B152" s="713"/>
      <c r="C152" s="711"/>
      <c r="D152" s="745">
        <v>1985</v>
      </c>
      <c r="E152" s="738">
        <f t="shared" ref="E152:E157" si="2">SUM(F152:J152)</f>
        <v>1181</v>
      </c>
      <c r="F152" s="738">
        <v>89</v>
      </c>
      <c r="G152" s="738">
        <v>178</v>
      </c>
      <c r="H152" s="738">
        <v>6</v>
      </c>
      <c r="I152" s="738">
        <v>908</v>
      </c>
      <c r="J152" s="738" t="s">
        <v>468</v>
      </c>
    </row>
    <row r="153" spans="2:12" ht="9.75" customHeight="1">
      <c r="B153" s="1349"/>
      <c r="C153" s="1350"/>
      <c r="D153" s="745"/>
      <c r="E153" s="738"/>
      <c r="F153" s="738"/>
      <c r="G153" s="738"/>
      <c r="H153" s="738"/>
      <c r="I153" s="738"/>
      <c r="J153" s="738"/>
    </row>
    <row r="154" spans="2:12" ht="9.75" customHeight="1">
      <c r="B154" s="1325" t="s">
        <v>636</v>
      </c>
      <c r="C154" s="1326"/>
      <c r="D154" s="745">
        <v>2001</v>
      </c>
      <c r="E154" s="738">
        <f t="shared" si="2"/>
        <v>384</v>
      </c>
      <c r="F154" s="738">
        <v>57</v>
      </c>
      <c r="G154" s="738">
        <v>10</v>
      </c>
      <c r="H154" s="738">
        <v>2</v>
      </c>
      <c r="I154" s="738">
        <v>315</v>
      </c>
      <c r="J154" s="738" t="s">
        <v>468</v>
      </c>
    </row>
    <row r="155" spans="2:12" ht="9.75" customHeight="1">
      <c r="B155" s="1325"/>
      <c r="C155" s="1326"/>
      <c r="D155" s="745">
        <v>1996</v>
      </c>
      <c r="E155" s="738">
        <f t="shared" si="2"/>
        <v>542</v>
      </c>
      <c r="F155" s="738">
        <v>66</v>
      </c>
      <c r="G155" s="738">
        <v>12</v>
      </c>
      <c r="H155" s="738">
        <v>2</v>
      </c>
      <c r="I155" s="738">
        <v>459</v>
      </c>
      <c r="J155" s="738">
        <v>3</v>
      </c>
    </row>
    <row r="156" spans="2:12" ht="9.75" customHeight="1">
      <c r="B156" s="1325"/>
      <c r="C156" s="1326"/>
      <c r="D156" s="745">
        <v>1991</v>
      </c>
      <c r="E156" s="738">
        <f t="shared" si="2"/>
        <v>841</v>
      </c>
      <c r="F156" s="738">
        <v>105</v>
      </c>
      <c r="G156" s="738">
        <v>14</v>
      </c>
      <c r="H156" s="738">
        <v>2</v>
      </c>
      <c r="I156" s="738">
        <v>720</v>
      </c>
      <c r="J156" s="738" t="s">
        <v>468</v>
      </c>
    </row>
    <row r="157" spans="2:12" ht="9.75" customHeight="1">
      <c r="B157" s="713"/>
      <c r="C157" s="711"/>
      <c r="D157" s="745">
        <v>1985</v>
      </c>
      <c r="E157" s="738">
        <f t="shared" si="2"/>
        <v>744</v>
      </c>
      <c r="F157" s="738">
        <v>88</v>
      </c>
      <c r="G157" s="738">
        <v>12</v>
      </c>
      <c r="H157" s="738">
        <v>2</v>
      </c>
      <c r="I157" s="738">
        <v>642</v>
      </c>
      <c r="J157" s="738" t="s">
        <v>468</v>
      </c>
    </row>
    <row r="158" spans="2:12" ht="9.75" customHeight="1">
      <c r="B158" s="1325"/>
      <c r="C158" s="1326"/>
      <c r="D158" s="745"/>
      <c r="E158" s="738"/>
      <c r="F158" s="738"/>
      <c r="G158" s="738"/>
      <c r="H158" s="738"/>
      <c r="I158" s="738"/>
      <c r="J158" s="738"/>
    </row>
    <row r="159" spans="2:12" ht="9.75" customHeight="1">
      <c r="B159" s="1325" t="s">
        <v>637</v>
      </c>
      <c r="C159" s="1326"/>
      <c r="D159" s="745">
        <v>2001</v>
      </c>
      <c r="E159" s="738">
        <f t="shared" ref="E159:E167" si="3">SUM(F159:J159)</f>
        <v>1207</v>
      </c>
      <c r="F159" s="738">
        <v>235</v>
      </c>
      <c r="G159" s="738">
        <v>190</v>
      </c>
      <c r="H159" s="738">
        <v>90</v>
      </c>
      <c r="I159" s="738">
        <v>692</v>
      </c>
      <c r="J159" s="738" t="s">
        <v>468</v>
      </c>
    </row>
    <row r="160" spans="2:12" ht="9.75" customHeight="1">
      <c r="B160" s="1325"/>
      <c r="C160" s="1326"/>
      <c r="D160" s="745">
        <v>1996</v>
      </c>
      <c r="E160" s="738">
        <f t="shared" si="3"/>
        <v>1120</v>
      </c>
      <c r="F160" s="738">
        <v>215</v>
      </c>
      <c r="G160" s="738">
        <v>208</v>
      </c>
      <c r="H160" s="738">
        <v>97</v>
      </c>
      <c r="I160" s="738">
        <v>588</v>
      </c>
      <c r="J160" s="738">
        <v>12</v>
      </c>
    </row>
    <row r="161" spans="2:10" ht="9.75" customHeight="1">
      <c r="B161" s="1325"/>
      <c r="C161" s="1326"/>
      <c r="D161" s="745">
        <v>1991</v>
      </c>
      <c r="E161" s="738">
        <f t="shared" si="3"/>
        <v>1417</v>
      </c>
      <c r="F161" s="738">
        <v>349</v>
      </c>
      <c r="G161" s="738">
        <v>236</v>
      </c>
      <c r="H161" s="738">
        <v>102</v>
      </c>
      <c r="I161" s="738">
        <v>730</v>
      </c>
      <c r="J161" s="738" t="s">
        <v>468</v>
      </c>
    </row>
    <row r="162" spans="2:10" ht="9.75" customHeight="1">
      <c r="B162" s="713"/>
      <c r="C162" s="711"/>
      <c r="D162" s="745">
        <v>1985</v>
      </c>
      <c r="E162" s="738">
        <f t="shared" si="3"/>
        <v>1380</v>
      </c>
      <c r="F162" s="738">
        <v>362</v>
      </c>
      <c r="G162" s="738">
        <v>250</v>
      </c>
      <c r="H162" s="738">
        <v>97</v>
      </c>
      <c r="I162" s="738">
        <v>671</v>
      </c>
      <c r="J162" s="738" t="s">
        <v>468</v>
      </c>
    </row>
    <row r="163" spans="2:10" ht="9.75" customHeight="1">
      <c r="B163" s="1325"/>
      <c r="C163" s="1326"/>
      <c r="D163" s="745"/>
      <c r="E163" s="738"/>
      <c r="F163" s="738"/>
      <c r="G163" s="738"/>
      <c r="H163" s="738"/>
      <c r="I163" s="738"/>
      <c r="J163" s="738"/>
    </row>
    <row r="164" spans="2:10" ht="9.75" customHeight="1">
      <c r="B164" s="1325" t="s">
        <v>665</v>
      </c>
      <c r="C164" s="1326"/>
      <c r="D164" s="745">
        <v>2001</v>
      </c>
      <c r="E164" s="738">
        <f t="shared" si="3"/>
        <v>72</v>
      </c>
      <c r="F164" s="738">
        <v>16</v>
      </c>
      <c r="G164" s="738">
        <v>6</v>
      </c>
      <c r="H164" s="738">
        <v>3</v>
      </c>
      <c r="I164" s="738">
        <v>47</v>
      </c>
      <c r="J164" s="738" t="s">
        <v>468</v>
      </c>
    </row>
    <row r="165" spans="2:10" ht="9.75" customHeight="1">
      <c r="B165" s="1325" t="s">
        <v>664</v>
      </c>
      <c r="C165" s="1326"/>
      <c r="D165" s="745">
        <v>1996</v>
      </c>
      <c r="E165" s="738">
        <f t="shared" si="3"/>
        <v>109</v>
      </c>
      <c r="F165" s="738">
        <v>36</v>
      </c>
      <c r="G165" s="738">
        <v>9</v>
      </c>
      <c r="H165" s="738">
        <v>3</v>
      </c>
      <c r="I165" s="738">
        <v>60</v>
      </c>
      <c r="J165" s="738">
        <v>1</v>
      </c>
    </row>
    <row r="166" spans="2:10" ht="9.75" customHeight="1">
      <c r="B166" s="1325"/>
      <c r="C166" s="1326"/>
      <c r="D166" s="745">
        <v>1991</v>
      </c>
      <c r="E166" s="738">
        <f t="shared" si="3"/>
        <v>103</v>
      </c>
      <c r="F166" s="738">
        <v>35</v>
      </c>
      <c r="G166" s="738">
        <v>7</v>
      </c>
      <c r="H166" s="738">
        <v>1</v>
      </c>
      <c r="I166" s="738">
        <v>60</v>
      </c>
      <c r="J166" s="738" t="s">
        <v>468</v>
      </c>
    </row>
    <row r="167" spans="2:10" ht="9.75" customHeight="1">
      <c r="B167" s="713"/>
      <c r="C167" s="711"/>
      <c r="D167" s="745">
        <v>1985</v>
      </c>
      <c r="E167" s="738">
        <f t="shared" si="3"/>
        <v>94</v>
      </c>
      <c r="F167" s="738">
        <v>33</v>
      </c>
      <c r="G167" s="738">
        <v>8</v>
      </c>
      <c r="H167" s="738">
        <v>1</v>
      </c>
      <c r="I167" s="738">
        <v>52</v>
      </c>
      <c r="J167" s="738" t="s">
        <v>468</v>
      </c>
    </row>
    <row r="168" spans="2:10" ht="9.75" customHeight="1">
      <c r="B168" s="1325"/>
      <c r="C168" s="1326"/>
      <c r="D168" s="745"/>
      <c r="E168" s="738"/>
      <c r="F168" s="738"/>
      <c r="G168" s="738"/>
      <c r="H168" s="738"/>
      <c r="I168" s="738"/>
      <c r="J168" s="738"/>
    </row>
    <row r="169" spans="2:10" ht="9.75" customHeight="1">
      <c r="B169" s="1325" t="s">
        <v>500</v>
      </c>
      <c r="C169" s="1326"/>
      <c r="D169" s="745">
        <v>2001</v>
      </c>
      <c r="E169" s="738">
        <f t="shared" ref="E169:E177" si="4">SUM(F169:J169)</f>
        <v>520</v>
      </c>
      <c r="F169" s="738">
        <v>79</v>
      </c>
      <c r="G169" s="738">
        <v>76</v>
      </c>
      <c r="H169" s="738">
        <v>13</v>
      </c>
      <c r="I169" s="738">
        <v>352</v>
      </c>
      <c r="J169" s="738" t="s">
        <v>468</v>
      </c>
    </row>
    <row r="170" spans="2:10" ht="9.75" customHeight="1">
      <c r="B170" s="1325"/>
      <c r="C170" s="1326"/>
      <c r="D170" s="745">
        <v>1996</v>
      </c>
      <c r="E170" s="738">
        <f t="shared" si="4"/>
        <v>555</v>
      </c>
      <c r="F170" s="738">
        <v>71</v>
      </c>
      <c r="G170" s="738">
        <v>79</v>
      </c>
      <c r="H170" s="738">
        <v>12</v>
      </c>
      <c r="I170" s="738">
        <v>388</v>
      </c>
      <c r="J170" s="738">
        <v>5</v>
      </c>
    </row>
    <row r="171" spans="2:10" ht="9.75" customHeight="1">
      <c r="B171" s="1325"/>
      <c r="C171" s="1326"/>
      <c r="D171" s="745">
        <v>1991</v>
      </c>
      <c r="E171" s="738">
        <f t="shared" si="4"/>
        <v>527</v>
      </c>
      <c r="F171" s="738">
        <v>103</v>
      </c>
      <c r="G171" s="738">
        <v>85</v>
      </c>
      <c r="H171" s="738">
        <v>13</v>
      </c>
      <c r="I171" s="738">
        <v>326</v>
      </c>
      <c r="J171" s="738" t="s">
        <v>468</v>
      </c>
    </row>
    <row r="172" spans="2:10" ht="9.75" customHeight="1">
      <c r="B172" s="713"/>
      <c r="C172" s="712"/>
      <c r="D172" s="745">
        <v>1985</v>
      </c>
      <c r="E172" s="738">
        <f t="shared" si="4"/>
        <v>557</v>
      </c>
      <c r="F172" s="738">
        <v>105</v>
      </c>
      <c r="G172" s="738">
        <v>107</v>
      </c>
      <c r="H172" s="738">
        <v>14</v>
      </c>
      <c r="I172" s="738">
        <v>331</v>
      </c>
      <c r="J172" s="738" t="s">
        <v>468</v>
      </c>
    </row>
    <row r="173" spans="2:10" ht="9.75" customHeight="1">
      <c r="B173" s="1325"/>
      <c r="C173" s="1326"/>
      <c r="D173" s="745"/>
      <c r="E173" s="738"/>
      <c r="F173" s="738"/>
      <c r="G173" s="738"/>
      <c r="H173" s="738"/>
      <c r="I173" s="738"/>
      <c r="J173" s="738"/>
    </row>
    <row r="174" spans="2:10" ht="9.75" customHeight="1">
      <c r="B174" s="1325" t="s">
        <v>666</v>
      </c>
      <c r="C174" s="1326"/>
      <c r="D174" s="745">
        <v>2001</v>
      </c>
      <c r="E174" s="738">
        <f t="shared" si="4"/>
        <v>1454</v>
      </c>
      <c r="F174" s="738">
        <v>302</v>
      </c>
      <c r="G174" s="738">
        <v>190</v>
      </c>
      <c r="H174" s="738">
        <v>100</v>
      </c>
      <c r="I174" s="738">
        <v>862</v>
      </c>
      <c r="J174" s="738" t="s">
        <v>468</v>
      </c>
    </row>
    <row r="175" spans="2:10" ht="9.75" customHeight="1">
      <c r="B175" s="1325" t="s">
        <v>667</v>
      </c>
      <c r="C175" s="1326"/>
      <c r="D175" s="745">
        <v>1996</v>
      </c>
      <c r="E175" s="738">
        <f t="shared" si="4"/>
        <v>1098</v>
      </c>
      <c r="F175" s="738">
        <v>251</v>
      </c>
      <c r="G175" s="738">
        <v>146</v>
      </c>
      <c r="H175" s="738">
        <v>75</v>
      </c>
      <c r="I175" s="738">
        <v>615</v>
      </c>
      <c r="J175" s="738">
        <v>11</v>
      </c>
    </row>
    <row r="176" spans="2:10" ht="9.75" customHeight="1">
      <c r="B176" s="1325" t="s">
        <v>668</v>
      </c>
      <c r="C176" s="1326"/>
      <c r="D176" s="745">
        <v>1991</v>
      </c>
      <c r="E176" s="738">
        <f t="shared" si="4"/>
        <v>1358</v>
      </c>
      <c r="F176" s="738">
        <v>408</v>
      </c>
      <c r="G176" s="738">
        <v>167</v>
      </c>
      <c r="H176" s="738">
        <v>96</v>
      </c>
      <c r="I176" s="738">
        <v>687</v>
      </c>
      <c r="J176" s="738" t="s">
        <v>468</v>
      </c>
    </row>
    <row r="177" spans="2:10" ht="9.75" customHeight="1">
      <c r="B177" s="713"/>
      <c r="C177" s="712"/>
      <c r="D177" s="745">
        <v>1985</v>
      </c>
      <c r="E177" s="738">
        <f t="shared" si="4"/>
        <v>942</v>
      </c>
      <c r="F177" s="738">
        <v>304</v>
      </c>
      <c r="G177" s="738">
        <v>129</v>
      </c>
      <c r="H177" s="738">
        <v>70</v>
      </c>
      <c r="I177" s="738">
        <v>439</v>
      </c>
      <c r="J177" s="738" t="s">
        <v>468</v>
      </c>
    </row>
    <row r="178" spans="2:10" ht="9.75" customHeight="1">
      <c r="B178" s="1325"/>
      <c r="C178" s="1326"/>
      <c r="D178" s="745"/>
      <c r="E178" s="738"/>
      <c r="F178" s="738"/>
      <c r="G178" s="738"/>
      <c r="H178" s="738"/>
      <c r="I178" s="738"/>
      <c r="J178" s="738"/>
    </row>
    <row r="179" spans="2:10" ht="9.75" customHeight="1">
      <c r="B179" s="1325" t="s">
        <v>669</v>
      </c>
      <c r="C179" s="1326"/>
      <c r="D179" s="745">
        <v>2001</v>
      </c>
      <c r="E179" s="738">
        <f t="shared" ref="E179:E187" si="5">SUM(F179:J179)</f>
        <v>443</v>
      </c>
      <c r="F179" s="738">
        <v>104</v>
      </c>
      <c r="G179" s="738">
        <v>46</v>
      </c>
      <c r="H179" s="738">
        <v>25</v>
      </c>
      <c r="I179" s="738">
        <v>268</v>
      </c>
      <c r="J179" s="738" t="s">
        <v>468</v>
      </c>
    </row>
    <row r="180" spans="2:10" ht="9.75" customHeight="1">
      <c r="B180" s="1325" t="s">
        <v>670</v>
      </c>
      <c r="C180" s="1326"/>
      <c r="D180" s="745">
        <v>1996</v>
      </c>
      <c r="E180" s="738">
        <f t="shared" si="5"/>
        <v>484</v>
      </c>
      <c r="F180" s="738">
        <v>119</v>
      </c>
      <c r="G180" s="738">
        <v>49</v>
      </c>
      <c r="H180" s="738">
        <v>20</v>
      </c>
      <c r="I180" s="738">
        <v>292</v>
      </c>
      <c r="J180" s="738">
        <v>4</v>
      </c>
    </row>
    <row r="181" spans="2:10" ht="9.75" customHeight="1">
      <c r="B181" s="1325"/>
      <c r="C181" s="1326"/>
      <c r="D181" s="745">
        <v>1991</v>
      </c>
      <c r="E181" s="738">
        <f t="shared" si="5"/>
        <v>496</v>
      </c>
      <c r="F181" s="738">
        <v>180</v>
      </c>
      <c r="G181" s="738">
        <v>45</v>
      </c>
      <c r="H181" s="738">
        <v>17</v>
      </c>
      <c r="I181" s="738">
        <v>254</v>
      </c>
      <c r="J181" s="738" t="s">
        <v>468</v>
      </c>
    </row>
    <row r="182" spans="2:10" ht="9.75" customHeight="1">
      <c r="B182" s="713"/>
      <c r="C182" s="712"/>
      <c r="D182" s="745">
        <v>1985</v>
      </c>
      <c r="E182" s="738">
        <f t="shared" si="5"/>
        <v>419</v>
      </c>
      <c r="F182" s="738">
        <v>182</v>
      </c>
      <c r="G182" s="738">
        <v>42</v>
      </c>
      <c r="H182" s="738">
        <v>14</v>
      </c>
      <c r="I182" s="738">
        <v>181</v>
      </c>
      <c r="J182" s="738" t="s">
        <v>468</v>
      </c>
    </row>
    <row r="183" spans="2:10" ht="9.75" customHeight="1">
      <c r="B183" s="1325"/>
      <c r="C183" s="1326"/>
      <c r="D183" s="745"/>
      <c r="E183" s="738"/>
      <c r="F183" s="738"/>
      <c r="G183" s="738"/>
      <c r="H183" s="738"/>
      <c r="I183" s="738"/>
      <c r="J183" s="738"/>
    </row>
    <row r="184" spans="2:10" ht="9.75" customHeight="1">
      <c r="B184" s="1325" t="s">
        <v>672</v>
      </c>
      <c r="C184" s="1326"/>
      <c r="D184" s="745">
        <v>2001</v>
      </c>
      <c r="E184" s="738">
        <f t="shared" si="5"/>
        <v>905</v>
      </c>
      <c r="F184" s="738">
        <v>360</v>
      </c>
      <c r="G184" s="738">
        <v>97</v>
      </c>
      <c r="H184" s="738">
        <v>51</v>
      </c>
      <c r="I184" s="738">
        <v>397</v>
      </c>
      <c r="J184" s="738" t="s">
        <v>468</v>
      </c>
    </row>
    <row r="185" spans="2:10" ht="9.75" customHeight="1">
      <c r="B185" s="1325" t="s">
        <v>671</v>
      </c>
      <c r="C185" s="1326"/>
      <c r="D185" s="745">
        <v>1996</v>
      </c>
      <c r="E185" s="738">
        <f t="shared" si="5"/>
        <v>680</v>
      </c>
      <c r="F185" s="738">
        <v>328</v>
      </c>
      <c r="G185" s="738">
        <v>70</v>
      </c>
      <c r="H185" s="738">
        <v>35</v>
      </c>
      <c r="I185" s="738">
        <v>240</v>
      </c>
      <c r="J185" s="738">
        <v>7</v>
      </c>
    </row>
    <row r="186" spans="2:10" ht="9.75" customHeight="1">
      <c r="B186" s="1363"/>
      <c r="C186" s="1364"/>
      <c r="D186" s="745">
        <v>1991</v>
      </c>
      <c r="E186" s="738">
        <f t="shared" si="5"/>
        <v>503</v>
      </c>
      <c r="F186" s="738">
        <v>338</v>
      </c>
      <c r="G186" s="738">
        <v>44</v>
      </c>
      <c r="H186" s="738">
        <v>24</v>
      </c>
      <c r="I186" s="738">
        <v>97</v>
      </c>
      <c r="J186" s="738" t="s">
        <v>468</v>
      </c>
    </row>
    <row r="187" spans="2:10" ht="9.75" customHeight="1">
      <c r="B187" s="714"/>
      <c r="C187" s="715"/>
      <c r="D187" s="745">
        <v>1985</v>
      </c>
      <c r="E187" s="738">
        <f t="shared" si="5"/>
        <v>339</v>
      </c>
      <c r="F187" s="738">
        <v>240</v>
      </c>
      <c r="G187" s="738">
        <v>24</v>
      </c>
      <c r="H187" s="738">
        <v>13</v>
      </c>
      <c r="I187" s="738">
        <v>62</v>
      </c>
      <c r="J187" s="738" t="s">
        <v>468</v>
      </c>
    </row>
    <row r="188" spans="2:10" ht="9.75" customHeight="1">
      <c r="B188" s="1325"/>
      <c r="C188" s="1326"/>
      <c r="D188" s="745"/>
      <c r="E188" s="738"/>
      <c r="F188" s="738"/>
      <c r="G188" s="738"/>
      <c r="H188" s="738"/>
      <c r="I188" s="738"/>
      <c r="J188" s="738"/>
    </row>
    <row r="189" spans="2:10" ht="9.75" customHeight="1">
      <c r="B189" s="1325" t="s">
        <v>674</v>
      </c>
      <c r="C189" s="1326"/>
      <c r="D189" s="745">
        <v>2001</v>
      </c>
      <c r="E189" s="738">
        <f t="shared" ref="E189:E195" si="6">SUM(F189:J189)</f>
        <v>1842</v>
      </c>
      <c r="F189" s="738">
        <v>424</v>
      </c>
      <c r="G189" s="738">
        <v>200</v>
      </c>
      <c r="H189" s="738">
        <v>71</v>
      </c>
      <c r="I189" s="738">
        <v>1147</v>
      </c>
      <c r="J189" s="738" t="s">
        <v>468</v>
      </c>
    </row>
    <row r="190" spans="2:10" ht="9.75" customHeight="1">
      <c r="B190" s="1363" t="s">
        <v>673</v>
      </c>
      <c r="C190" s="1364"/>
      <c r="D190" s="745">
        <v>1996</v>
      </c>
      <c r="E190" s="738">
        <f t="shared" si="6"/>
        <v>1581</v>
      </c>
      <c r="F190" s="738">
        <v>426</v>
      </c>
      <c r="G190" s="738">
        <v>183</v>
      </c>
      <c r="H190" s="738">
        <v>59</v>
      </c>
      <c r="I190" s="738">
        <v>897</v>
      </c>
      <c r="J190" s="738">
        <v>16</v>
      </c>
    </row>
    <row r="191" spans="2:10" ht="9.75" customHeight="1">
      <c r="B191" s="1325"/>
      <c r="C191" s="1326"/>
      <c r="D191" s="745">
        <v>1991</v>
      </c>
      <c r="E191" s="738">
        <f t="shared" si="6"/>
        <v>2641</v>
      </c>
      <c r="F191" s="738">
        <v>593</v>
      </c>
      <c r="G191" s="738">
        <v>278</v>
      </c>
      <c r="H191" s="738">
        <v>54</v>
      </c>
      <c r="I191" s="738">
        <v>1716</v>
      </c>
      <c r="J191" s="738" t="s">
        <v>468</v>
      </c>
    </row>
    <row r="192" spans="2:10" ht="9.75" customHeight="1">
      <c r="B192" s="713"/>
      <c r="C192" s="711"/>
      <c r="D192" s="745">
        <v>1985</v>
      </c>
      <c r="E192" s="738">
        <f t="shared" si="6"/>
        <v>1965</v>
      </c>
      <c r="F192" s="738">
        <v>507</v>
      </c>
      <c r="G192" s="738">
        <v>235</v>
      </c>
      <c r="H192" s="738">
        <v>39</v>
      </c>
      <c r="I192" s="738">
        <v>1184</v>
      </c>
      <c r="J192" s="738" t="s">
        <v>468</v>
      </c>
    </row>
    <row r="193" spans="2:10" ht="9.75" customHeight="1">
      <c r="B193" s="1325"/>
      <c r="C193" s="1326"/>
      <c r="D193" s="745"/>
      <c r="E193" s="738"/>
      <c r="F193" s="738"/>
      <c r="G193" s="738"/>
      <c r="H193" s="738"/>
      <c r="I193" s="738"/>
      <c r="J193" s="738"/>
    </row>
    <row r="194" spans="2:10" ht="9.75" customHeight="1">
      <c r="B194" s="1325" t="s">
        <v>1376</v>
      </c>
      <c r="C194" s="1326"/>
      <c r="D194" s="745">
        <v>2001</v>
      </c>
      <c r="E194" s="738">
        <f t="shared" si="6"/>
        <v>940</v>
      </c>
      <c r="F194" s="738">
        <v>11</v>
      </c>
      <c r="G194" s="738">
        <v>76</v>
      </c>
      <c r="H194" s="738">
        <v>2</v>
      </c>
      <c r="I194" s="738">
        <v>851</v>
      </c>
      <c r="J194" s="738" t="s">
        <v>468</v>
      </c>
    </row>
    <row r="195" spans="2:10" ht="9.75" customHeight="1">
      <c r="B195" s="1325"/>
      <c r="C195" s="1326"/>
      <c r="D195" s="745">
        <v>1996</v>
      </c>
      <c r="E195" s="738">
        <f t="shared" si="6"/>
        <v>1053</v>
      </c>
      <c r="F195" s="746">
        <v>24</v>
      </c>
      <c r="G195" s="746">
        <v>85</v>
      </c>
      <c r="H195" s="746">
        <v>5</v>
      </c>
      <c r="I195" s="746">
        <v>933</v>
      </c>
      <c r="J195" s="746">
        <v>6</v>
      </c>
    </row>
    <row r="196" spans="2:10" ht="9.75" customHeight="1">
      <c r="B196" s="1325"/>
      <c r="C196" s="1326"/>
      <c r="D196" s="745">
        <v>1991</v>
      </c>
      <c r="E196" s="746" t="s">
        <v>511</v>
      </c>
      <c r="F196" s="746" t="s">
        <v>511</v>
      </c>
      <c r="G196" s="746" t="s">
        <v>511</v>
      </c>
      <c r="H196" s="746" t="s">
        <v>511</v>
      </c>
      <c r="I196" s="746" t="s">
        <v>511</v>
      </c>
      <c r="J196" s="746" t="s">
        <v>511</v>
      </c>
    </row>
    <row r="197" spans="2:10" ht="9.75" customHeight="1">
      <c r="B197" s="713"/>
      <c r="C197" s="712"/>
      <c r="D197" s="745">
        <v>1985</v>
      </c>
      <c r="E197" s="746" t="s">
        <v>511</v>
      </c>
      <c r="F197" s="746" t="s">
        <v>511</v>
      </c>
      <c r="G197" s="746" t="s">
        <v>511</v>
      </c>
      <c r="H197" s="746" t="s">
        <v>511</v>
      </c>
      <c r="I197" s="746" t="s">
        <v>511</v>
      </c>
      <c r="J197" s="746" t="s">
        <v>511</v>
      </c>
    </row>
    <row r="198" spans="2:10" ht="9.75" customHeight="1">
      <c r="B198" s="1325"/>
      <c r="C198" s="1326"/>
      <c r="D198" s="745"/>
      <c r="E198" s="738"/>
      <c r="F198" s="738"/>
      <c r="G198" s="738"/>
      <c r="H198" s="738"/>
      <c r="I198" s="738"/>
      <c r="J198" s="738"/>
    </row>
    <row r="199" spans="2:10" ht="9.75" customHeight="1">
      <c r="B199" s="1325" t="s">
        <v>144</v>
      </c>
      <c r="C199" s="1326"/>
      <c r="D199" s="745">
        <v>2001</v>
      </c>
      <c r="E199" s="738">
        <f t="shared" ref="E199:E207" si="7">SUM(F199:J199)</f>
        <v>857</v>
      </c>
      <c r="F199" s="738">
        <v>190</v>
      </c>
      <c r="G199" s="738">
        <v>122</v>
      </c>
      <c r="H199" s="738">
        <v>37</v>
      </c>
      <c r="I199" s="738">
        <v>508</v>
      </c>
      <c r="J199" s="738" t="s">
        <v>468</v>
      </c>
    </row>
    <row r="200" spans="2:10" ht="9.75" customHeight="1">
      <c r="B200" s="1321"/>
      <c r="C200" s="1322"/>
      <c r="D200" s="745">
        <v>1996</v>
      </c>
      <c r="E200" s="738">
        <f t="shared" si="7"/>
        <v>1078</v>
      </c>
      <c r="F200" s="738">
        <v>247</v>
      </c>
      <c r="G200" s="738">
        <v>114</v>
      </c>
      <c r="H200" s="738">
        <v>52</v>
      </c>
      <c r="I200" s="738">
        <v>652</v>
      </c>
      <c r="J200" s="738">
        <v>13</v>
      </c>
    </row>
    <row r="201" spans="2:10" ht="9.75" customHeight="1">
      <c r="B201" s="1321"/>
      <c r="C201" s="1322"/>
      <c r="D201" s="745">
        <v>1991</v>
      </c>
      <c r="E201" s="738">
        <f t="shared" si="7"/>
        <v>2514</v>
      </c>
      <c r="F201" s="738">
        <v>170</v>
      </c>
      <c r="G201" s="738">
        <v>280</v>
      </c>
      <c r="H201" s="738">
        <v>67</v>
      </c>
      <c r="I201" s="738">
        <v>1997</v>
      </c>
      <c r="J201" s="738" t="s">
        <v>468</v>
      </c>
    </row>
    <row r="202" spans="2:10" ht="9.75" customHeight="1">
      <c r="B202" s="1321"/>
      <c r="C202" s="1322"/>
      <c r="D202" s="745">
        <v>1985</v>
      </c>
      <c r="E202" s="738">
        <f t="shared" si="7"/>
        <v>1076</v>
      </c>
      <c r="F202" s="738">
        <v>65</v>
      </c>
      <c r="G202" s="738">
        <v>137</v>
      </c>
      <c r="H202" s="738">
        <v>38</v>
      </c>
      <c r="I202" s="738">
        <v>836</v>
      </c>
      <c r="J202" s="738" t="s">
        <v>468</v>
      </c>
    </row>
    <row r="203" spans="2:10" ht="9.75" customHeight="1">
      <c r="B203" s="1325"/>
      <c r="C203" s="1326"/>
      <c r="D203" s="745"/>
      <c r="E203" s="738"/>
      <c r="F203" s="738"/>
      <c r="G203" s="738"/>
      <c r="H203" s="738"/>
      <c r="I203" s="738"/>
      <c r="J203" s="738"/>
    </row>
    <row r="204" spans="2:10" ht="9.75" customHeight="1">
      <c r="B204" s="1325" t="s">
        <v>675</v>
      </c>
      <c r="C204" s="1326"/>
      <c r="D204" s="745">
        <v>2001</v>
      </c>
      <c r="E204" s="738">
        <f t="shared" si="7"/>
        <v>16408</v>
      </c>
      <c r="F204" s="738">
        <v>1988</v>
      </c>
      <c r="G204" s="738">
        <v>1655</v>
      </c>
      <c r="H204" s="738">
        <v>478</v>
      </c>
      <c r="I204" s="738">
        <v>12287</v>
      </c>
      <c r="J204" s="738" t="s">
        <v>468</v>
      </c>
    </row>
    <row r="205" spans="2:10" ht="9.75" customHeight="1">
      <c r="B205" s="1325" t="s">
        <v>676</v>
      </c>
      <c r="C205" s="1326"/>
      <c r="D205" s="745">
        <v>1996</v>
      </c>
      <c r="E205" s="738">
        <f t="shared" si="7"/>
        <v>13785</v>
      </c>
      <c r="F205" s="738">
        <v>1945</v>
      </c>
      <c r="G205" s="738">
        <v>1429</v>
      </c>
      <c r="H205" s="738">
        <v>414</v>
      </c>
      <c r="I205" s="738">
        <v>9888</v>
      </c>
      <c r="J205" s="738">
        <v>109</v>
      </c>
    </row>
    <row r="206" spans="2:10" ht="9.75" customHeight="1">
      <c r="B206" s="1323"/>
      <c r="C206" s="1324"/>
      <c r="D206" s="745">
        <v>1991</v>
      </c>
      <c r="E206" s="738">
        <f t="shared" si="7"/>
        <v>11624</v>
      </c>
      <c r="F206" s="738">
        <v>2388</v>
      </c>
      <c r="G206" s="738">
        <v>1359</v>
      </c>
      <c r="H206" s="738">
        <v>380</v>
      </c>
      <c r="I206" s="738">
        <v>7497</v>
      </c>
      <c r="J206" s="738" t="s">
        <v>468</v>
      </c>
    </row>
    <row r="207" spans="2:10" ht="9.75" customHeight="1">
      <c r="B207" s="116"/>
      <c r="C207" s="138"/>
      <c r="D207" s="745">
        <v>1985</v>
      </c>
      <c r="E207" s="738">
        <f t="shared" si="7"/>
        <v>8693</v>
      </c>
      <c r="F207" s="738">
        <v>1973</v>
      </c>
      <c r="G207" s="738">
        <v>1122</v>
      </c>
      <c r="H207" s="738">
        <v>293</v>
      </c>
      <c r="I207" s="738">
        <v>5305</v>
      </c>
      <c r="J207" s="738" t="s">
        <v>468</v>
      </c>
    </row>
    <row r="208" spans="2:10" ht="9.75" customHeight="1">
      <c r="B208" s="1325"/>
      <c r="C208" s="1326"/>
      <c r="D208" s="745"/>
      <c r="E208" s="738"/>
      <c r="F208" s="738"/>
      <c r="G208" s="738"/>
      <c r="H208" s="738"/>
      <c r="I208" s="738"/>
      <c r="J208" s="738"/>
    </row>
    <row r="209" spans="2:10" ht="9.75" customHeight="1">
      <c r="B209" s="1325" t="s">
        <v>677</v>
      </c>
      <c r="C209" s="1326"/>
      <c r="D209" s="745">
        <v>2001</v>
      </c>
      <c r="E209" s="738">
        <f t="shared" ref="E209:E217" si="8">SUM(F209:J209)</f>
        <v>12019</v>
      </c>
      <c r="F209" s="738">
        <v>1046</v>
      </c>
      <c r="G209" s="738">
        <v>966</v>
      </c>
      <c r="H209" s="738">
        <v>330</v>
      </c>
      <c r="I209" s="738">
        <v>9677</v>
      </c>
      <c r="J209" s="738" t="s">
        <v>468</v>
      </c>
    </row>
    <row r="210" spans="2:10" ht="9.75" customHeight="1">
      <c r="B210" s="1325" t="s">
        <v>676</v>
      </c>
      <c r="C210" s="1326"/>
      <c r="D210" s="745">
        <v>1996</v>
      </c>
      <c r="E210" s="738">
        <f t="shared" si="8"/>
        <v>10201</v>
      </c>
      <c r="F210" s="738">
        <v>975</v>
      </c>
      <c r="G210" s="738">
        <v>774</v>
      </c>
      <c r="H210" s="738">
        <v>294</v>
      </c>
      <c r="I210" s="738">
        <v>8074</v>
      </c>
      <c r="J210" s="738">
        <v>84</v>
      </c>
    </row>
    <row r="211" spans="2:10" ht="9.75" customHeight="1">
      <c r="B211" s="1405"/>
      <c r="C211" s="1406"/>
      <c r="D211" s="745">
        <v>1991</v>
      </c>
      <c r="E211" s="738">
        <f t="shared" si="8"/>
        <v>19363</v>
      </c>
      <c r="F211" s="738">
        <v>2680</v>
      </c>
      <c r="G211" s="738">
        <v>1927</v>
      </c>
      <c r="H211" s="738">
        <v>607</v>
      </c>
      <c r="I211" s="738">
        <v>14149</v>
      </c>
      <c r="J211" s="738" t="s">
        <v>468</v>
      </c>
    </row>
    <row r="212" spans="2:10" ht="9.75" customHeight="1">
      <c r="B212" s="748"/>
      <c r="C212" s="749"/>
      <c r="D212" s="745">
        <v>1985</v>
      </c>
      <c r="E212" s="738">
        <f t="shared" si="8"/>
        <v>14694</v>
      </c>
      <c r="F212" s="738">
        <v>2596</v>
      </c>
      <c r="G212" s="738">
        <v>1711</v>
      </c>
      <c r="H212" s="738">
        <v>529</v>
      </c>
      <c r="I212" s="738">
        <v>9858</v>
      </c>
      <c r="J212" s="738" t="s">
        <v>468</v>
      </c>
    </row>
    <row r="213" spans="2:10" ht="9.75" customHeight="1">
      <c r="B213" s="1325"/>
      <c r="C213" s="1326"/>
      <c r="D213" s="745"/>
      <c r="E213" s="738"/>
      <c r="F213" s="738"/>
      <c r="G213" s="738"/>
      <c r="H213" s="738"/>
      <c r="I213" s="738"/>
      <c r="J213" s="738"/>
    </row>
    <row r="214" spans="2:10" ht="9.75" customHeight="1">
      <c r="B214" s="1325" t="s">
        <v>145</v>
      </c>
      <c r="C214" s="1326"/>
      <c r="D214" s="745">
        <v>2001</v>
      </c>
      <c r="E214" s="738">
        <f t="shared" si="8"/>
        <v>44820</v>
      </c>
      <c r="F214" s="738">
        <v>4294</v>
      </c>
      <c r="G214" s="738">
        <v>3995</v>
      </c>
      <c r="H214" s="738">
        <v>1115</v>
      </c>
      <c r="I214" s="738">
        <v>35416</v>
      </c>
      <c r="J214" s="738" t="s">
        <v>468</v>
      </c>
    </row>
    <row r="215" spans="2:10" ht="9.75" customHeight="1">
      <c r="B215" s="1323"/>
      <c r="C215" s="1324"/>
      <c r="D215" s="745">
        <v>1996</v>
      </c>
      <c r="E215" s="738">
        <f t="shared" si="8"/>
        <v>40584</v>
      </c>
      <c r="F215" s="738">
        <v>4435</v>
      </c>
      <c r="G215" s="738">
        <v>3600</v>
      </c>
      <c r="H215" s="738">
        <v>1046</v>
      </c>
      <c r="I215" s="738">
        <v>31128</v>
      </c>
      <c r="J215" s="738">
        <v>375</v>
      </c>
    </row>
    <row r="216" spans="2:10" ht="9.75" customHeight="1">
      <c r="B216" s="116"/>
      <c r="C216" s="343"/>
      <c r="D216" s="745">
        <v>1991</v>
      </c>
      <c r="E216" s="738">
        <f t="shared" si="8"/>
        <v>30987</v>
      </c>
      <c r="F216" s="738">
        <v>5068</v>
      </c>
      <c r="G216" s="738">
        <v>3286</v>
      </c>
      <c r="H216" s="738">
        <v>987</v>
      </c>
      <c r="I216" s="738">
        <v>21646</v>
      </c>
      <c r="J216" s="738" t="s">
        <v>468</v>
      </c>
    </row>
    <row r="217" spans="2:10" ht="9.75" customHeight="1">
      <c r="B217" s="1361"/>
      <c r="C217" s="1362"/>
      <c r="D217" s="747">
        <v>1985</v>
      </c>
      <c r="E217" s="741">
        <f t="shared" si="8"/>
        <v>23386</v>
      </c>
      <c r="F217" s="741">
        <v>4569</v>
      </c>
      <c r="G217" s="741">
        <v>2833</v>
      </c>
      <c r="H217" s="741">
        <v>821</v>
      </c>
      <c r="I217" s="741">
        <v>15163</v>
      </c>
      <c r="J217" s="741" t="s">
        <v>468</v>
      </c>
    </row>
    <row r="218" spans="2:10" ht="9.75" customHeight="1">
      <c r="B218" s="233" t="s">
        <v>375</v>
      </c>
      <c r="C218" s="227"/>
      <c r="D218" s="227"/>
      <c r="E218" s="227"/>
      <c r="F218" s="227"/>
    </row>
    <row r="219" spans="2:10" ht="6" customHeight="1">
      <c r="B219" s="233"/>
      <c r="C219" s="227"/>
      <c r="D219" s="227"/>
      <c r="E219" s="227"/>
      <c r="F219" s="227"/>
    </row>
    <row r="220" spans="2:10" ht="9.75" customHeight="1">
      <c r="B220" s="236" t="s">
        <v>1044</v>
      </c>
      <c r="C220" s="227"/>
      <c r="D220" s="227"/>
      <c r="E220" s="227"/>
      <c r="F220" s="227"/>
    </row>
    <row r="221" spans="2:10" ht="9.75" customHeight="1">
      <c r="B221" s="236" t="s">
        <v>1045</v>
      </c>
      <c r="C221" s="227"/>
      <c r="D221" s="227"/>
      <c r="E221" s="227"/>
      <c r="F221" s="227"/>
    </row>
    <row r="222" spans="2:10" ht="9.75" customHeight="1">
      <c r="B222" s="236" t="s">
        <v>1046</v>
      </c>
      <c r="C222" s="227"/>
      <c r="D222" s="227"/>
      <c r="E222" s="227"/>
      <c r="F222" s="227"/>
    </row>
    <row r="223" spans="2:10" ht="9.75" customHeight="1">
      <c r="B223" s="236" t="s">
        <v>1047</v>
      </c>
      <c r="C223" s="227"/>
      <c r="D223" s="227"/>
      <c r="E223" s="227"/>
      <c r="F223" s="227"/>
    </row>
    <row r="224" spans="2:10" ht="9.75" customHeight="1">
      <c r="B224" s="236" t="s">
        <v>1048</v>
      </c>
      <c r="C224" s="227"/>
      <c r="D224" s="227"/>
      <c r="E224" s="227"/>
      <c r="F224" s="227"/>
    </row>
    <row r="225" spans="2:10" ht="9.75" customHeight="1">
      <c r="B225" s="236" t="s">
        <v>1049</v>
      </c>
    </row>
    <row r="226" spans="2:10" ht="6.75" customHeight="1">
      <c r="B226" s="49"/>
    </row>
    <row r="227" spans="2:10" ht="9.75" customHeight="1">
      <c r="B227" s="49"/>
      <c r="F227" s="511">
        <v>3</v>
      </c>
    </row>
    <row r="228" spans="2:10" ht="9.75" customHeight="1">
      <c r="G228" s="76"/>
    </row>
    <row r="229" spans="2:10" ht="11.45" customHeight="1">
      <c r="B229" s="62" t="s">
        <v>896</v>
      </c>
    </row>
    <row r="230" spans="2:10" s="512" customFormat="1" ht="11.25" customHeight="1">
      <c r="B230" s="1341" t="s">
        <v>526</v>
      </c>
      <c r="C230" s="526" t="s">
        <v>150</v>
      </c>
      <c r="D230" s="527"/>
      <c r="E230" s="526" t="s">
        <v>339</v>
      </c>
      <c r="F230" s="527"/>
      <c r="G230" s="1329" t="s">
        <v>527</v>
      </c>
      <c r="H230" s="1330"/>
      <c r="I230" s="526" t="s">
        <v>356</v>
      </c>
      <c r="J230" s="528"/>
    </row>
    <row r="231" spans="2:10" s="512" customFormat="1" ht="11.25" customHeight="1">
      <c r="B231" s="1342"/>
      <c r="C231" s="1329" t="s">
        <v>177</v>
      </c>
      <c r="D231" s="1337"/>
      <c r="E231" s="1337"/>
      <c r="F231" s="1337"/>
      <c r="G231" s="1337"/>
      <c r="H231" s="1337"/>
      <c r="I231" s="1337"/>
      <c r="J231" s="1330"/>
    </row>
    <row r="232" spans="2:10" s="512" customFormat="1" ht="10.5" customHeight="1">
      <c r="B232" s="522" t="s">
        <v>678</v>
      </c>
      <c r="C232" s="834">
        <f>SUM(D232:I232)</f>
        <v>1433.5</v>
      </c>
      <c r="D232" s="867"/>
      <c r="E232" s="834">
        <v>13.7</v>
      </c>
      <c r="F232" s="867"/>
      <c r="G232" s="833">
        <v>223.9</v>
      </c>
      <c r="H232" s="867"/>
      <c r="I232" s="834">
        <v>1195.9000000000001</v>
      </c>
      <c r="J232" s="523"/>
    </row>
    <row r="233" spans="2:10" s="512" customFormat="1" ht="10.5" customHeight="1">
      <c r="B233" s="522" t="s">
        <v>679</v>
      </c>
      <c r="C233" s="834">
        <f>SUM(D233:I233)</f>
        <v>1280</v>
      </c>
      <c r="D233" s="867"/>
      <c r="E233" s="834">
        <v>14.7</v>
      </c>
      <c r="F233" s="867"/>
      <c r="G233" s="834">
        <v>204.2</v>
      </c>
      <c r="H233" s="867"/>
      <c r="I233" s="834">
        <v>1061.0999999999999</v>
      </c>
      <c r="J233" s="480"/>
    </row>
    <row r="234" spans="2:10" s="512" customFormat="1" ht="10.5" customHeight="1">
      <c r="B234" s="522" t="s">
        <v>680</v>
      </c>
      <c r="C234" s="834">
        <v>1247</v>
      </c>
      <c r="D234" s="867"/>
      <c r="E234" s="834" t="s">
        <v>468</v>
      </c>
      <c r="F234" s="867"/>
      <c r="G234" s="834" t="s">
        <v>468</v>
      </c>
      <c r="H234" s="867"/>
      <c r="I234" s="834" t="s">
        <v>468</v>
      </c>
      <c r="J234" s="480"/>
    </row>
    <row r="235" spans="2:10" s="512" customFormat="1" ht="10.5" customHeight="1">
      <c r="B235" s="522" t="s">
        <v>681</v>
      </c>
      <c r="C235" s="834">
        <f t="shared" ref="C235:C250" si="9">SUM(D235:I235)</f>
        <v>1292.9000000000001</v>
      </c>
      <c r="D235" s="867"/>
      <c r="E235" s="834">
        <v>14.8</v>
      </c>
      <c r="F235" s="867"/>
      <c r="G235" s="834">
        <v>213.6</v>
      </c>
      <c r="H235" s="867"/>
      <c r="I235" s="834">
        <v>1064.5</v>
      </c>
      <c r="J235" s="480"/>
    </row>
    <row r="236" spans="2:10" s="512" customFormat="1" ht="10.5" customHeight="1">
      <c r="B236" s="522" t="s">
        <v>682</v>
      </c>
      <c r="C236" s="834">
        <f t="shared" si="9"/>
        <v>1320</v>
      </c>
      <c r="D236" s="867"/>
      <c r="E236" s="834">
        <v>15.3</v>
      </c>
      <c r="F236" s="867"/>
      <c r="G236" s="834">
        <v>221.6</v>
      </c>
      <c r="H236" s="867"/>
      <c r="I236" s="834">
        <v>1083.0999999999999</v>
      </c>
      <c r="J236" s="480"/>
    </row>
    <row r="237" spans="2:10" s="512" customFormat="1" ht="10.5" customHeight="1">
      <c r="B237" s="522" t="s">
        <v>683</v>
      </c>
      <c r="C237" s="834">
        <f t="shared" si="9"/>
        <v>1235.2</v>
      </c>
      <c r="D237" s="867"/>
      <c r="E237" s="834">
        <v>14.2</v>
      </c>
      <c r="F237" s="867"/>
      <c r="G237" s="834">
        <v>210.3</v>
      </c>
      <c r="H237" s="867"/>
      <c r="I237" s="834">
        <v>1010.7</v>
      </c>
      <c r="J237" s="480"/>
    </row>
    <row r="238" spans="2:10" s="512" customFormat="1" ht="10.5" customHeight="1">
      <c r="B238" s="522" t="s">
        <v>684</v>
      </c>
      <c r="C238" s="834">
        <f t="shared" si="9"/>
        <v>1146.3</v>
      </c>
      <c r="D238" s="867"/>
      <c r="E238" s="834">
        <v>13.6</v>
      </c>
      <c r="F238" s="867"/>
      <c r="G238" s="834">
        <v>202.3</v>
      </c>
      <c r="H238" s="867"/>
      <c r="I238" s="834">
        <v>930.4</v>
      </c>
      <c r="J238" s="480"/>
    </row>
    <row r="239" spans="2:10" s="512" customFormat="1" ht="10.5" customHeight="1">
      <c r="B239" s="522" t="s">
        <v>685</v>
      </c>
      <c r="C239" s="834">
        <f t="shared" si="9"/>
        <v>1131.6000000000001</v>
      </c>
      <c r="D239" s="867"/>
      <c r="E239" s="834">
        <v>13.8</v>
      </c>
      <c r="F239" s="867"/>
      <c r="G239" s="834">
        <v>206.1</v>
      </c>
      <c r="H239" s="867"/>
      <c r="I239" s="834">
        <v>911.7</v>
      </c>
      <c r="J239" s="480"/>
    </row>
    <row r="240" spans="2:10" s="512" customFormat="1" ht="10.5" customHeight="1">
      <c r="B240" s="522" t="s">
        <v>686</v>
      </c>
      <c r="C240" s="834">
        <f t="shared" si="9"/>
        <v>1323.7</v>
      </c>
      <c r="D240" s="867"/>
      <c r="E240" s="834">
        <v>17.3</v>
      </c>
      <c r="F240" s="867"/>
      <c r="G240" s="834">
        <v>229.9</v>
      </c>
      <c r="H240" s="867"/>
      <c r="I240" s="834">
        <v>1076.5</v>
      </c>
      <c r="J240" s="480"/>
    </row>
    <row r="241" spans="2:11" s="512" customFormat="1" ht="10.5" customHeight="1">
      <c r="B241" s="522" t="s">
        <v>687</v>
      </c>
      <c r="C241" s="834">
        <f t="shared" si="9"/>
        <v>1351.6</v>
      </c>
      <c r="D241" s="867"/>
      <c r="E241" s="834">
        <v>18.7</v>
      </c>
      <c r="F241" s="867"/>
      <c r="G241" s="834">
        <v>251.1</v>
      </c>
      <c r="H241" s="867"/>
      <c r="I241" s="834">
        <v>1081.8</v>
      </c>
      <c r="J241" s="480"/>
    </row>
    <row r="242" spans="2:11" s="512" customFormat="1" ht="10.5" customHeight="1">
      <c r="B242" s="522" t="s">
        <v>688</v>
      </c>
      <c r="C242" s="834">
        <f t="shared" si="9"/>
        <v>1354.6</v>
      </c>
      <c r="D242" s="867"/>
      <c r="E242" s="834">
        <v>17.8</v>
      </c>
      <c r="F242" s="867"/>
      <c r="G242" s="834">
        <v>254.7</v>
      </c>
      <c r="H242" s="867"/>
      <c r="I242" s="834">
        <v>1082.0999999999999</v>
      </c>
      <c r="J242" s="480"/>
    </row>
    <row r="243" spans="2:11" s="512" customFormat="1" ht="10.5" customHeight="1">
      <c r="B243" s="522" t="s">
        <v>689</v>
      </c>
      <c r="C243" s="834">
        <f t="shared" si="9"/>
        <v>1219.5999999999999</v>
      </c>
      <c r="D243" s="867"/>
      <c r="E243" s="834">
        <v>16.7</v>
      </c>
      <c r="F243" s="867"/>
      <c r="G243" s="834">
        <v>221.4</v>
      </c>
      <c r="H243" s="867"/>
      <c r="I243" s="834">
        <v>981.5</v>
      </c>
      <c r="J243" s="480"/>
    </row>
    <row r="244" spans="2:11" s="512" customFormat="1" ht="10.5" customHeight="1">
      <c r="B244" s="522" t="s">
        <v>690</v>
      </c>
      <c r="C244" s="834">
        <f t="shared" si="9"/>
        <v>1184.7</v>
      </c>
      <c r="D244" s="867"/>
      <c r="E244" s="834">
        <v>16.8</v>
      </c>
      <c r="F244" s="867"/>
      <c r="G244" s="834">
        <v>255.3</v>
      </c>
      <c r="H244" s="867"/>
      <c r="I244" s="834">
        <v>912.6</v>
      </c>
      <c r="J244" s="480"/>
    </row>
    <row r="245" spans="2:11" s="512" customFormat="1" ht="10.5" customHeight="1">
      <c r="B245" s="522" t="s">
        <v>691</v>
      </c>
      <c r="C245" s="834">
        <f t="shared" si="9"/>
        <v>1115.3</v>
      </c>
      <c r="D245" s="867"/>
      <c r="E245" s="834">
        <v>16.100000000000001</v>
      </c>
      <c r="F245" s="867"/>
      <c r="G245" s="834">
        <v>216.8</v>
      </c>
      <c r="H245" s="867"/>
      <c r="I245" s="834">
        <v>882.4</v>
      </c>
      <c r="J245" s="480"/>
    </row>
    <row r="246" spans="2:11" s="512" customFormat="1" ht="10.5" customHeight="1">
      <c r="B246" s="522" t="s">
        <v>692</v>
      </c>
      <c r="C246" s="834">
        <f t="shared" si="9"/>
        <v>1051.2</v>
      </c>
      <c r="D246" s="867"/>
      <c r="E246" s="834">
        <v>14.9</v>
      </c>
      <c r="F246" s="867"/>
      <c r="G246" s="834">
        <v>210.9</v>
      </c>
      <c r="H246" s="867"/>
      <c r="I246" s="834">
        <v>825.4</v>
      </c>
      <c r="J246" s="480"/>
    </row>
    <row r="247" spans="2:11" s="512" customFormat="1" ht="10.5" customHeight="1">
      <c r="B247" s="522" t="s">
        <v>693</v>
      </c>
      <c r="C247" s="834">
        <f t="shared" si="9"/>
        <v>1093.3</v>
      </c>
      <c r="D247" s="867"/>
      <c r="E247" s="834">
        <v>16</v>
      </c>
      <c r="F247" s="867"/>
      <c r="G247" s="834">
        <v>236.5</v>
      </c>
      <c r="H247" s="867"/>
      <c r="I247" s="834">
        <v>840.8</v>
      </c>
      <c r="J247" s="480"/>
    </row>
    <row r="248" spans="2:11" s="512" customFormat="1" ht="10.5" customHeight="1">
      <c r="B248" s="522" t="s">
        <v>694</v>
      </c>
      <c r="C248" s="834">
        <f t="shared" si="9"/>
        <v>921.7</v>
      </c>
      <c r="D248" s="867"/>
      <c r="E248" s="834">
        <v>20.2</v>
      </c>
      <c r="F248" s="867"/>
      <c r="G248" s="834">
        <v>209.4</v>
      </c>
      <c r="H248" s="867"/>
      <c r="I248" s="834">
        <v>692.1</v>
      </c>
      <c r="J248" s="480"/>
    </row>
    <row r="249" spans="2:11" s="512" customFormat="1" ht="10.5" customHeight="1">
      <c r="B249" s="522" t="s">
        <v>695</v>
      </c>
      <c r="C249" s="834">
        <f t="shared" si="9"/>
        <v>891</v>
      </c>
      <c r="D249" s="867"/>
      <c r="E249" s="834">
        <v>19.7</v>
      </c>
      <c r="F249" s="867"/>
      <c r="G249" s="834">
        <v>197.4</v>
      </c>
      <c r="H249" s="867"/>
      <c r="I249" s="834">
        <v>673.9</v>
      </c>
      <c r="J249" s="480"/>
    </row>
    <row r="250" spans="2:11" s="512" customFormat="1" ht="10.5" customHeight="1">
      <c r="B250" s="522" t="s">
        <v>585</v>
      </c>
      <c r="C250" s="834">
        <f t="shared" si="9"/>
        <v>914.5</v>
      </c>
      <c r="D250" s="867"/>
      <c r="E250" s="834">
        <v>20.3</v>
      </c>
      <c r="F250" s="867"/>
      <c r="G250" s="834">
        <v>205.2</v>
      </c>
      <c r="H250" s="867"/>
      <c r="I250" s="834">
        <v>689</v>
      </c>
      <c r="J250" s="480"/>
    </row>
    <row r="251" spans="2:11" s="512" customFormat="1" ht="10.5" customHeight="1">
      <c r="B251" s="522">
        <v>2002</v>
      </c>
      <c r="C251" s="834">
        <v>940.8</v>
      </c>
      <c r="D251" s="806"/>
      <c r="E251" s="868" t="s">
        <v>468</v>
      </c>
      <c r="F251" s="806"/>
      <c r="G251" s="868" t="s">
        <v>468</v>
      </c>
      <c r="H251" s="806"/>
      <c r="I251" s="868" t="s">
        <v>468</v>
      </c>
      <c r="J251" s="480"/>
    </row>
    <row r="252" spans="2:11" s="512" customFormat="1" ht="10.5" customHeight="1">
      <c r="B252" s="522">
        <v>2005</v>
      </c>
      <c r="C252" s="834">
        <v>628.20000000000005</v>
      </c>
      <c r="D252" s="806"/>
      <c r="E252" s="868" t="s">
        <v>468</v>
      </c>
      <c r="F252" s="806"/>
      <c r="G252" s="868" t="s">
        <v>468</v>
      </c>
      <c r="H252" s="806"/>
      <c r="I252" s="868" t="s">
        <v>468</v>
      </c>
      <c r="J252" s="480"/>
    </row>
    <row r="253" spans="2:11" s="512" customFormat="1" ht="10.5" customHeight="1">
      <c r="B253" s="524" t="s">
        <v>904</v>
      </c>
      <c r="C253" s="835">
        <v>773.9</v>
      </c>
      <c r="D253" s="869"/>
      <c r="E253" s="835" t="s">
        <v>468</v>
      </c>
      <c r="F253" s="869"/>
      <c r="G253" s="835" t="s">
        <v>468</v>
      </c>
      <c r="H253" s="869"/>
      <c r="I253" s="835" t="s">
        <v>468</v>
      </c>
      <c r="J253" s="525"/>
    </row>
    <row r="254" spans="2:11" s="512" customFormat="1" ht="10.5" customHeight="1">
      <c r="B254" s="490" t="s">
        <v>280</v>
      </c>
      <c r="C254" s="513"/>
      <c r="K254" s="512" t="s">
        <v>491</v>
      </c>
    </row>
    <row r="255" spans="2:11" s="512" customFormat="1" ht="10.5" customHeight="1">
      <c r="B255" s="133"/>
    </row>
    <row r="256" spans="2:11" s="512" customFormat="1" ht="10.5" customHeight="1">
      <c r="B256" s="133" t="s">
        <v>233</v>
      </c>
      <c r="H256" s="514"/>
      <c r="I256" s="514"/>
      <c r="J256" s="515"/>
    </row>
    <row r="257" spans="1:14" s="512" customFormat="1" ht="11.25" customHeight="1">
      <c r="B257" s="1396" t="s">
        <v>434</v>
      </c>
      <c r="C257" s="1365"/>
      <c r="D257" s="516" t="s">
        <v>117</v>
      </c>
      <c r="E257" s="516" t="s">
        <v>143</v>
      </c>
      <c r="F257" s="516" t="s">
        <v>342</v>
      </c>
      <c r="G257" s="516" t="s">
        <v>343</v>
      </c>
      <c r="H257" s="517" t="s">
        <v>875</v>
      </c>
      <c r="I257" s="517" t="s">
        <v>876</v>
      </c>
      <c r="J257" s="516" t="s">
        <v>1454</v>
      </c>
      <c r="K257" s="516" t="s">
        <v>1547</v>
      </c>
    </row>
    <row r="258" spans="1:14" s="512" customFormat="1" ht="11.25" customHeight="1">
      <c r="B258" s="1366"/>
      <c r="C258" s="1367"/>
      <c r="D258" s="1315" t="s">
        <v>177</v>
      </c>
      <c r="E258" s="1316"/>
      <c r="F258" s="1316"/>
      <c r="G258" s="1316"/>
      <c r="H258" s="1316"/>
      <c r="I258" s="1316"/>
      <c r="J258" s="1316"/>
      <c r="K258" s="1290"/>
    </row>
    <row r="259" spans="1:14" ht="20.25" customHeight="1">
      <c r="B259" s="1397" t="s">
        <v>734</v>
      </c>
      <c r="C259" s="1398"/>
      <c r="D259" s="870">
        <v>1088</v>
      </c>
      <c r="E259" s="871">
        <v>1041</v>
      </c>
      <c r="F259" s="871">
        <v>767</v>
      </c>
      <c r="G259" s="872">
        <v>653</v>
      </c>
      <c r="H259" s="871">
        <v>640</v>
      </c>
      <c r="I259" s="871">
        <v>624</v>
      </c>
      <c r="J259" s="871">
        <v>661</v>
      </c>
      <c r="K259" s="871">
        <v>740</v>
      </c>
      <c r="L259"/>
      <c r="M259"/>
      <c r="N259"/>
    </row>
    <row r="260" spans="1:14" s="512" customFormat="1" ht="10.5" customHeight="1">
      <c r="B260" s="1397" t="s">
        <v>1052</v>
      </c>
      <c r="C260" s="1398"/>
      <c r="D260" s="870">
        <v>432</v>
      </c>
      <c r="E260" s="634">
        <v>341</v>
      </c>
      <c r="F260" s="634">
        <v>99</v>
      </c>
      <c r="G260" s="634">
        <v>72</v>
      </c>
      <c r="H260" s="634">
        <v>76</v>
      </c>
      <c r="I260" s="871">
        <v>61</v>
      </c>
      <c r="J260" s="871">
        <v>67</v>
      </c>
      <c r="K260" s="871">
        <v>67</v>
      </c>
    </row>
    <row r="261" spans="1:14" s="512" customFormat="1" ht="10.5" customHeight="1">
      <c r="B261" s="1401" t="s">
        <v>1053</v>
      </c>
      <c r="C261" s="1402"/>
      <c r="D261" s="567">
        <v>12800</v>
      </c>
      <c r="E261" s="634">
        <v>13306</v>
      </c>
      <c r="F261" s="634">
        <v>13655</v>
      </c>
      <c r="G261" s="634">
        <v>13844</v>
      </c>
      <c r="H261" s="634">
        <v>12975</v>
      </c>
      <c r="I261" s="871">
        <v>13318</v>
      </c>
      <c r="J261" s="871" t="s">
        <v>1465</v>
      </c>
      <c r="K261" s="871">
        <v>15036</v>
      </c>
    </row>
    <row r="262" spans="1:14" s="512" customFormat="1" ht="10.5" customHeight="1">
      <c r="A262" s="518"/>
      <c r="B262" s="1400" t="s">
        <v>934</v>
      </c>
      <c r="C262" s="1400"/>
      <c r="D262" s="1400"/>
      <c r="E262" s="1400"/>
      <c r="F262" s="1400"/>
      <c r="G262" s="487"/>
      <c r="H262" s="487"/>
      <c r="I262" s="487"/>
    </row>
    <row r="263" spans="1:14" s="512" customFormat="1" ht="10.5" customHeight="1">
      <c r="A263" s="518"/>
      <c r="B263" s="479"/>
      <c r="C263" s="479"/>
      <c r="D263" s="479"/>
      <c r="E263" s="479"/>
      <c r="F263" s="479"/>
      <c r="G263" s="487"/>
      <c r="H263" s="487"/>
      <c r="I263" s="487"/>
    </row>
    <row r="264" spans="1:14" s="512" customFormat="1" ht="10.5" customHeight="1">
      <c r="A264" s="518"/>
      <c r="B264" s="1399" t="s">
        <v>1050</v>
      </c>
      <c r="C264" s="1399"/>
      <c r="D264" s="1399"/>
      <c r="E264" s="1399"/>
      <c r="F264" s="1399"/>
      <c r="G264" s="1399"/>
      <c r="H264" s="1399"/>
      <c r="I264" s="1399"/>
    </row>
    <row r="265" spans="1:14" s="512" customFormat="1" ht="10.5" customHeight="1">
      <c r="A265" s="518"/>
      <c r="B265" s="488" t="s">
        <v>1051</v>
      </c>
      <c r="C265" s="488"/>
      <c r="D265" s="488"/>
      <c r="E265" s="488"/>
      <c r="F265" s="488"/>
      <c r="G265" s="298"/>
      <c r="H265" s="487"/>
      <c r="I265" s="487"/>
    </row>
    <row r="266" spans="1:14" s="512" customFormat="1" ht="10.5" customHeight="1">
      <c r="A266" s="518"/>
      <c r="B266" s="519"/>
      <c r="C266" s="519"/>
      <c r="D266" s="519"/>
      <c r="E266" s="518"/>
      <c r="F266" s="518"/>
      <c r="G266" s="520"/>
    </row>
    <row r="267" spans="1:14" s="512" customFormat="1" ht="10.5" customHeight="1">
      <c r="A267" s="518"/>
      <c r="B267" s="519"/>
      <c r="C267" s="519"/>
      <c r="D267" s="519"/>
      <c r="E267" s="518"/>
      <c r="F267" s="518"/>
      <c r="G267" s="520"/>
      <c r="J267" s="515"/>
    </row>
    <row r="268" spans="1:14" s="512" customFormat="1" ht="10.5" customHeight="1">
      <c r="A268" s="518"/>
      <c r="B268" s="519"/>
      <c r="C268" s="519"/>
      <c r="D268" s="519"/>
      <c r="E268" s="518"/>
      <c r="F268" s="518"/>
      <c r="G268" s="520"/>
    </row>
    <row r="269" spans="1:14" s="512" customFormat="1" ht="10.5" customHeight="1">
      <c r="A269" s="518"/>
      <c r="B269" s="519"/>
      <c r="C269" s="519"/>
      <c r="D269" s="519"/>
      <c r="E269" s="518"/>
      <c r="F269" s="518"/>
      <c r="G269" s="520"/>
      <c r="J269" s="515"/>
    </row>
    <row r="270" spans="1:14" s="512" customFormat="1" ht="10.5" customHeight="1">
      <c r="A270" s="518"/>
      <c r="B270" s="519"/>
      <c r="C270" s="519"/>
      <c r="D270" s="519"/>
      <c r="E270" s="518"/>
      <c r="F270" s="518"/>
      <c r="G270" s="520"/>
    </row>
    <row r="271" spans="1:14" s="512" customFormat="1" ht="10.5" customHeight="1">
      <c r="A271" s="518"/>
      <c r="B271" s="519"/>
      <c r="C271" s="519"/>
      <c r="D271" s="519"/>
      <c r="E271" s="518"/>
      <c r="F271" s="518"/>
      <c r="G271" s="520"/>
    </row>
    <row r="272" spans="1:14" s="512" customFormat="1" ht="10.5" customHeight="1">
      <c r="A272" s="518"/>
      <c r="B272" s="519"/>
      <c r="C272" s="519"/>
      <c r="D272" s="519"/>
      <c r="E272" s="518"/>
      <c r="F272" s="518"/>
      <c r="G272" s="520"/>
    </row>
    <row r="273" spans="1:17" s="512" customFormat="1" ht="10.5" customHeight="1">
      <c r="A273" s="518"/>
      <c r="B273" s="519"/>
      <c r="C273" s="519"/>
      <c r="D273" s="519"/>
      <c r="E273" s="518"/>
      <c r="F273" s="518"/>
      <c r="G273" s="520"/>
    </row>
    <row r="274" spans="1:17" s="512" customFormat="1" ht="10.5" customHeight="1">
      <c r="A274" s="518"/>
      <c r="B274" s="519"/>
      <c r="C274" s="519"/>
      <c r="D274" s="519"/>
      <c r="E274" s="518"/>
      <c r="F274" s="518"/>
      <c r="G274" s="520"/>
    </row>
    <row r="275" spans="1:17" s="512" customFormat="1" ht="10.5" customHeight="1">
      <c r="A275" s="518"/>
      <c r="B275" s="519"/>
      <c r="C275" s="519"/>
      <c r="D275" s="519"/>
      <c r="E275" s="518"/>
      <c r="F275" s="518"/>
      <c r="G275" s="520"/>
    </row>
    <row r="276" spans="1:17" s="512" customFormat="1" ht="10.5" customHeight="1">
      <c r="A276" s="518"/>
      <c r="B276" s="519"/>
      <c r="C276" s="519"/>
      <c r="D276" s="519"/>
      <c r="E276" s="518"/>
      <c r="F276" s="518"/>
      <c r="G276" s="520"/>
    </row>
    <row r="277" spans="1:17" s="512" customFormat="1" ht="10.5" customHeight="1">
      <c r="A277" s="518"/>
      <c r="B277" s="519"/>
      <c r="C277" s="519"/>
      <c r="D277" s="519"/>
      <c r="E277" s="518"/>
      <c r="F277" s="518"/>
      <c r="G277" s="520"/>
    </row>
    <row r="278" spans="1:17" s="512" customFormat="1" ht="10.5" customHeight="1">
      <c r="A278" s="518"/>
      <c r="B278" s="519"/>
      <c r="C278" s="519"/>
      <c r="D278" s="519"/>
      <c r="E278" s="518"/>
      <c r="F278" s="518"/>
      <c r="G278" s="520"/>
    </row>
    <row r="279" spans="1:17" s="512" customFormat="1" ht="10.5" customHeight="1">
      <c r="A279" s="518"/>
      <c r="B279" s="519"/>
      <c r="C279" s="519"/>
      <c r="D279" s="519"/>
      <c r="E279" s="518"/>
      <c r="F279" s="518"/>
      <c r="G279" s="520"/>
    </row>
    <row r="280" spans="1:17" s="512" customFormat="1" ht="10.5" customHeight="1">
      <c r="A280" s="518"/>
      <c r="B280" s="519"/>
      <c r="C280" s="519"/>
      <c r="D280" s="519"/>
      <c r="E280" s="518"/>
      <c r="F280" s="518"/>
      <c r="G280" s="520"/>
    </row>
    <row r="281" spans="1:17" s="512" customFormat="1" ht="10.5" customHeight="1">
      <c r="A281" s="518"/>
      <c r="B281" s="519"/>
      <c r="C281" s="519"/>
      <c r="D281" s="519"/>
      <c r="E281" s="518"/>
      <c r="F281" s="518"/>
      <c r="G281" s="520"/>
    </row>
    <row r="282" spans="1:17" s="512" customFormat="1" ht="10.5" customHeight="1">
      <c r="A282" s="518"/>
      <c r="B282" s="519"/>
      <c r="C282" s="519"/>
      <c r="D282" s="519"/>
      <c r="E282" s="518"/>
      <c r="F282" s="518"/>
      <c r="G282" s="520"/>
    </row>
    <row r="283" spans="1:17" s="512" customFormat="1" ht="10.5" customHeight="1">
      <c r="A283" s="518"/>
      <c r="B283" s="519"/>
      <c r="C283" s="519"/>
      <c r="D283" s="519"/>
      <c r="E283" s="518"/>
      <c r="F283" s="521">
        <v>4</v>
      </c>
      <c r="G283" s="520"/>
    </row>
    <row r="284" spans="1:17" s="512" customFormat="1" ht="10.5" customHeight="1">
      <c r="A284" s="518"/>
      <c r="B284" s="519"/>
      <c r="C284" s="519"/>
      <c r="D284" s="519"/>
      <c r="E284" s="518"/>
      <c r="F284" s="521"/>
      <c r="G284" s="520"/>
    </row>
    <row r="285" spans="1:17" ht="11.45" customHeight="1">
      <c r="A285"/>
      <c r="B285" s="266" t="s">
        <v>1027</v>
      </c>
      <c r="C285" s="117"/>
      <c r="D285" s="117"/>
      <c r="E285" s="117"/>
      <c r="F285"/>
    </row>
    <row r="286" spans="1:17" ht="46.5" customHeight="1">
      <c r="A286"/>
      <c r="B286" s="1383" t="s">
        <v>159</v>
      </c>
      <c r="C286" s="1384"/>
      <c r="D286" s="761" t="s">
        <v>1054</v>
      </c>
      <c r="E286" s="761" t="s">
        <v>1055</v>
      </c>
      <c r="F286" s="753" t="s">
        <v>110</v>
      </c>
      <c r="G286" s="752" t="s">
        <v>376</v>
      </c>
      <c r="H286" s="752" t="s">
        <v>111</v>
      </c>
      <c r="I286" s="752" t="s">
        <v>377</v>
      </c>
      <c r="J286" s="752" t="s">
        <v>378</v>
      </c>
      <c r="K286" s="752" t="s">
        <v>112</v>
      </c>
      <c r="L286" s="752" t="s">
        <v>867</v>
      </c>
      <c r="M286" s="752" t="s">
        <v>113</v>
      </c>
      <c r="N286" s="752" t="s">
        <v>379</v>
      </c>
      <c r="O286" s="752" t="s">
        <v>114</v>
      </c>
      <c r="P286" s="752" t="s">
        <v>1056</v>
      </c>
      <c r="Q286" s="752" t="s">
        <v>115</v>
      </c>
    </row>
    <row r="287" spans="1:17" ht="11.25" customHeight="1">
      <c r="A287"/>
      <c r="B287" s="1385"/>
      <c r="C287" s="1386"/>
      <c r="D287" s="1403" t="s">
        <v>71</v>
      </c>
      <c r="E287" s="1404"/>
      <c r="F287" s="299" t="s">
        <v>469</v>
      </c>
      <c r="G287" s="273" t="s">
        <v>71</v>
      </c>
      <c r="H287" s="65" t="s">
        <v>469</v>
      </c>
      <c r="I287" s="1329" t="s">
        <v>71</v>
      </c>
      <c r="J287" s="1330"/>
      <c r="K287" s="65" t="s">
        <v>469</v>
      </c>
      <c r="L287" s="65" t="s">
        <v>71</v>
      </c>
      <c r="M287" s="65" t="s">
        <v>469</v>
      </c>
      <c r="N287" s="65" t="s">
        <v>71</v>
      </c>
      <c r="O287" s="65" t="s">
        <v>469</v>
      </c>
      <c r="P287" s="65" t="s">
        <v>380</v>
      </c>
      <c r="Q287" s="65" t="s">
        <v>469</v>
      </c>
    </row>
    <row r="288" spans="1:17" ht="10.5" customHeight="1">
      <c r="A288"/>
      <c r="B288" s="1394" t="s">
        <v>930</v>
      </c>
      <c r="C288" s="1395"/>
      <c r="D288" s="873">
        <f>SUM(D289:D297)</f>
        <v>122320100</v>
      </c>
      <c r="E288" s="873">
        <f>SUM(E289:E297)</f>
        <v>100665792</v>
      </c>
      <c r="F288" s="1113">
        <f>+(E288/D288)*100</f>
        <v>82.297015780726142</v>
      </c>
      <c r="G288" s="873">
        <v>16737672</v>
      </c>
      <c r="H288" s="883">
        <f>+(G288/D288)*100</f>
        <v>13.683500912769036</v>
      </c>
      <c r="I288" s="873" t="s">
        <v>468</v>
      </c>
      <c r="J288" s="873">
        <f>SUM(J289:J297)</f>
        <v>83928120</v>
      </c>
      <c r="K288" s="880">
        <f>+(J288/D288)*100</f>
        <v>68.613514867957107</v>
      </c>
      <c r="L288" s="873">
        <f>SUM(L289:L297)</f>
        <v>11785999</v>
      </c>
      <c r="M288" s="1117">
        <f>+(L288/D288)*100</f>
        <v>9.6353739082947119</v>
      </c>
      <c r="N288" s="873">
        <f>SUM(N289:N297)</f>
        <v>1433964</v>
      </c>
      <c r="O288" s="1117">
        <f>+(N288/D288)*100</f>
        <v>1.1723044699930756</v>
      </c>
      <c r="P288" s="873">
        <f>SUM(P289:P297)</f>
        <v>8434345</v>
      </c>
      <c r="Q288" s="1117">
        <f>+(P288/D288)*100</f>
        <v>6.8953058409860688</v>
      </c>
    </row>
    <row r="289" spans="1:19" ht="10.5" customHeight="1">
      <c r="A289"/>
      <c r="B289" s="1319" t="s">
        <v>453</v>
      </c>
      <c r="C289" s="1320"/>
      <c r="D289" s="874">
        <v>12938600</v>
      </c>
      <c r="E289" s="874">
        <f>+E309</f>
        <v>11560609</v>
      </c>
      <c r="F289" s="1114">
        <f>+(E289/D289)*100</f>
        <v>89.349767362774955</v>
      </c>
      <c r="G289" s="874">
        <f>+G309</f>
        <v>2454788</v>
      </c>
      <c r="H289" s="771">
        <f>+(G289/D289)*100</f>
        <v>18.972593634550879</v>
      </c>
      <c r="I289" s="876" t="s">
        <v>381</v>
      </c>
      <c r="J289" s="874">
        <f>+J309</f>
        <v>9105821</v>
      </c>
      <c r="K289" s="612">
        <f>+(J289/D289)*100</f>
        <v>70.377173728224079</v>
      </c>
      <c r="L289" s="874">
        <f>+L309</f>
        <v>730731</v>
      </c>
      <c r="M289" s="1023">
        <f>+(L289/D289)*100</f>
        <v>5.6476821294421349</v>
      </c>
      <c r="N289" s="874">
        <f>+N309</f>
        <v>198938</v>
      </c>
      <c r="O289" s="1023">
        <f>+(N289/D289)*100</f>
        <v>1.5375542949005303</v>
      </c>
      <c r="P289" s="874">
        <f>+P309</f>
        <v>448322</v>
      </c>
      <c r="Q289" s="1023">
        <f>+(P289/D289)*100</f>
        <v>3.4649962128823826</v>
      </c>
    </row>
    <row r="290" spans="1:19" ht="10.5" customHeight="1">
      <c r="A290"/>
      <c r="B290" s="1319" t="s">
        <v>715</v>
      </c>
      <c r="C290" s="1320"/>
      <c r="D290" s="874">
        <v>36338900</v>
      </c>
      <c r="E290" s="874">
        <f>+E310</f>
        <v>29543832</v>
      </c>
      <c r="F290" s="1114">
        <f t="shared" ref="F290:F297" si="10">+(E290/D290)*100</f>
        <v>81.300842898381617</v>
      </c>
      <c r="G290" s="874">
        <f>+G310</f>
        <v>454465</v>
      </c>
      <c r="H290" s="771">
        <f t="shared" ref="H290:H297" si="11">+(G290/D290)*100</f>
        <v>1.2506294907110562</v>
      </c>
      <c r="I290" s="876" t="s">
        <v>381</v>
      </c>
      <c r="J290" s="874">
        <f>+J310</f>
        <v>29089367</v>
      </c>
      <c r="K290" s="612">
        <f t="shared" ref="K290:K297" si="12">+(J290/D290)*100</f>
        <v>80.050213407670569</v>
      </c>
      <c r="L290" s="874">
        <f>+L310</f>
        <v>4295068</v>
      </c>
      <c r="M290" s="1023">
        <f t="shared" ref="M290:M297" si="13">+(L290/D290)*100</f>
        <v>11.819477199364869</v>
      </c>
      <c r="N290" s="876" t="s">
        <v>381</v>
      </c>
      <c r="O290" s="1023" t="s">
        <v>381</v>
      </c>
      <c r="P290" s="874">
        <f>+P310</f>
        <v>2500000</v>
      </c>
      <c r="Q290" s="1023">
        <f t="shared" ref="Q290:Q297" si="14">+(P290/D290)*100</f>
        <v>6.8796799022535078</v>
      </c>
    </row>
    <row r="291" spans="1:19" ht="10.5" customHeight="1">
      <c r="A291"/>
      <c r="B291" s="1319" t="s">
        <v>717</v>
      </c>
      <c r="C291" s="1320"/>
      <c r="D291" s="874">
        <v>12943700</v>
      </c>
      <c r="E291" s="874">
        <f>+E301+E311</f>
        <v>11760100</v>
      </c>
      <c r="F291" s="1114">
        <f t="shared" si="10"/>
        <v>90.855783122291157</v>
      </c>
      <c r="G291" s="874">
        <f>+G301+G311</f>
        <v>4221423</v>
      </c>
      <c r="H291" s="771">
        <f t="shared" si="11"/>
        <v>32.613727141389248</v>
      </c>
      <c r="I291" s="876" t="s">
        <v>468</v>
      </c>
      <c r="J291" s="874">
        <f>+J301+J311</f>
        <v>7538677</v>
      </c>
      <c r="K291" s="612">
        <f t="shared" si="12"/>
        <v>58.24205598090191</v>
      </c>
      <c r="L291" s="874">
        <f>+L301+L311</f>
        <v>272500</v>
      </c>
      <c r="M291" s="1023">
        <f t="shared" si="13"/>
        <v>2.1052712902802138</v>
      </c>
      <c r="N291" s="874">
        <f>+N301</f>
        <v>400</v>
      </c>
      <c r="O291" s="1023" t="s">
        <v>381</v>
      </c>
      <c r="P291" s="874">
        <f>+P301+P311</f>
        <v>910700</v>
      </c>
      <c r="Q291" s="1023">
        <f t="shared" si="14"/>
        <v>7.0358552809474881</v>
      </c>
    </row>
    <row r="292" spans="1:19" ht="10.5" customHeight="1">
      <c r="A292"/>
      <c r="B292" s="1319" t="s">
        <v>714</v>
      </c>
      <c r="C292" s="1320"/>
      <c r="D292" s="874">
        <v>17061600</v>
      </c>
      <c r="E292" s="874">
        <f>+E302+E312</f>
        <v>14817723</v>
      </c>
      <c r="F292" s="1114">
        <f t="shared" si="10"/>
        <v>86.848378815585875</v>
      </c>
      <c r="G292" s="874">
        <f>+G302+G312</f>
        <v>1172901</v>
      </c>
      <c r="H292" s="771">
        <f t="shared" si="11"/>
        <v>6.8745076663384443</v>
      </c>
      <c r="I292" s="876" t="s">
        <v>468</v>
      </c>
      <c r="J292" s="874">
        <f>+J302+J312</f>
        <v>13644822</v>
      </c>
      <c r="K292" s="612">
        <f t="shared" si="12"/>
        <v>79.973871149247429</v>
      </c>
      <c r="L292" s="874">
        <f>+L302+L312</f>
        <v>623400</v>
      </c>
      <c r="M292" s="1023">
        <f t="shared" si="13"/>
        <v>3.6538191025460689</v>
      </c>
      <c r="N292" s="874">
        <f>+N302+N312</f>
        <v>133520</v>
      </c>
      <c r="O292" s="1023">
        <f>+(N292/D292)*100</f>
        <v>0.78257607727294043</v>
      </c>
      <c r="P292" s="874">
        <f>+P302+P312</f>
        <v>1486957</v>
      </c>
      <c r="Q292" s="1023">
        <f t="shared" si="14"/>
        <v>8.7152260045951149</v>
      </c>
    </row>
    <row r="293" spans="1:19" ht="10.5" customHeight="1">
      <c r="A293"/>
      <c r="B293" s="1319" t="s">
        <v>191</v>
      </c>
      <c r="C293" s="1320"/>
      <c r="D293" s="874">
        <v>9148100</v>
      </c>
      <c r="E293" s="874">
        <f>+E303+E313</f>
        <v>6529315</v>
      </c>
      <c r="F293" s="1114">
        <f t="shared" si="10"/>
        <v>71.373454597129466</v>
      </c>
      <c r="G293" s="874">
        <f>+G303+G313</f>
        <v>1199675</v>
      </c>
      <c r="H293" s="771">
        <f t="shared" si="11"/>
        <v>13.113925295963098</v>
      </c>
      <c r="I293" s="876" t="s">
        <v>468</v>
      </c>
      <c r="J293" s="874">
        <f>+J303+J313</f>
        <v>5329640</v>
      </c>
      <c r="K293" s="612">
        <f t="shared" si="12"/>
        <v>58.25952930116636</v>
      </c>
      <c r="L293" s="874">
        <f>+L303+L313</f>
        <v>1377900</v>
      </c>
      <c r="M293" s="1023">
        <f t="shared" si="13"/>
        <v>15.062144051770312</v>
      </c>
      <c r="N293" s="874">
        <f>+N303+N313</f>
        <v>465688</v>
      </c>
      <c r="O293" s="1023">
        <f>+(N293/D293)*100</f>
        <v>5.0905433915239229</v>
      </c>
      <c r="P293" s="874">
        <f>+P303+P313</f>
        <v>775197</v>
      </c>
      <c r="Q293" s="1023">
        <f t="shared" si="14"/>
        <v>8.4738579595763053</v>
      </c>
    </row>
    <row r="294" spans="1:19" ht="10.5" customHeight="1">
      <c r="A294"/>
      <c r="B294" s="1319" t="s">
        <v>190</v>
      </c>
      <c r="C294" s="1320"/>
      <c r="D294" s="874">
        <v>8181600</v>
      </c>
      <c r="E294" s="874">
        <f>+E304+E314</f>
        <v>4978827</v>
      </c>
      <c r="F294" s="1114">
        <f t="shared" si="10"/>
        <v>60.853952772073924</v>
      </c>
      <c r="G294" s="874">
        <f>+G304+G314</f>
        <v>1734896</v>
      </c>
      <c r="H294" s="771">
        <f t="shared" si="11"/>
        <v>21.204849907108635</v>
      </c>
      <c r="I294" s="876" t="s">
        <v>468</v>
      </c>
      <c r="J294" s="874">
        <f>+J304+J314</f>
        <v>3243931</v>
      </c>
      <c r="K294" s="612">
        <f t="shared" si="12"/>
        <v>39.649102864965286</v>
      </c>
      <c r="L294" s="874">
        <f>+L304+L314</f>
        <v>2331900</v>
      </c>
      <c r="M294" s="1023">
        <f t="shared" si="13"/>
        <v>28.501760046934582</v>
      </c>
      <c r="N294" s="874">
        <f>+N304+N314</f>
        <v>549818</v>
      </c>
      <c r="O294" s="1023">
        <f>+(N294/D294)*100</f>
        <v>6.7201769824973114</v>
      </c>
      <c r="P294" s="874">
        <f>+P304+P314</f>
        <v>321055</v>
      </c>
      <c r="Q294" s="1023">
        <f t="shared" si="14"/>
        <v>3.9241101984941822</v>
      </c>
    </row>
    <row r="295" spans="1:19" ht="10.5" customHeight="1">
      <c r="A295"/>
      <c r="B295" s="1319" t="s">
        <v>594</v>
      </c>
      <c r="C295" s="1320"/>
      <c r="D295" s="874">
        <v>11960600</v>
      </c>
      <c r="E295" s="874">
        <f>+E305+E315</f>
        <v>10548290</v>
      </c>
      <c r="F295" s="1114">
        <f t="shared" si="10"/>
        <v>88.191980335434678</v>
      </c>
      <c r="G295" s="874">
        <f>+G305+G315</f>
        <v>1700442</v>
      </c>
      <c r="H295" s="771">
        <f t="shared" si="11"/>
        <v>14.217029246024445</v>
      </c>
      <c r="I295" s="876" t="s">
        <v>468</v>
      </c>
      <c r="J295" s="874">
        <f>+J305+J315</f>
        <v>8847848</v>
      </c>
      <c r="K295" s="612">
        <f t="shared" si="12"/>
        <v>73.97495108941024</v>
      </c>
      <c r="L295" s="874">
        <f>+L305+L315</f>
        <v>1161600</v>
      </c>
      <c r="M295" s="1023">
        <f t="shared" si="13"/>
        <v>9.7118873635101917</v>
      </c>
      <c r="N295" s="874">
        <f>+N305+N315</f>
        <v>65410</v>
      </c>
      <c r="O295" s="1023">
        <f>+(N295/D295)*100</f>
        <v>0.54687891911777009</v>
      </c>
      <c r="P295" s="874">
        <f>+P305+P315</f>
        <v>185300</v>
      </c>
      <c r="Q295" s="1023">
        <f t="shared" si="14"/>
        <v>1.5492533819373611</v>
      </c>
    </row>
    <row r="296" spans="1:19" ht="10.5" customHeight="1">
      <c r="A296"/>
      <c r="B296" s="1319" t="s">
        <v>595</v>
      </c>
      <c r="C296" s="1320"/>
      <c r="D296" s="874">
        <v>1876000</v>
      </c>
      <c r="E296" s="874">
        <f>+E316</f>
        <v>828623</v>
      </c>
      <c r="F296" s="1114">
        <f t="shared" si="10"/>
        <v>44.169669509594883</v>
      </c>
      <c r="G296" s="874">
        <f>+G316</f>
        <v>438623</v>
      </c>
      <c r="H296" s="771">
        <f t="shared" si="11"/>
        <v>23.380756929637528</v>
      </c>
      <c r="I296" s="876" t="s">
        <v>381</v>
      </c>
      <c r="J296" s="874">
        <f>+J316</f>
        <v>390000</v>
      </c>
      <c r="K296" s="612">
        <f t="shared" si="12"/>
        <v>20.788912579957355</v>
      </c>
      <c r="L296" s="874">
        <f>+L316</f>
        <v>228400</v>
      </c>
      <c r="M296" s="1023">
        <f t="shared" si="13"/>
        <v>12.174840085287848</v>
      </c>
      <c r="N296" s="874">
        <f>+N316</f>
        <v>20190</v>
      </c>
      <c r="O296" s="1023">
        <f>+(N296/D296)*100</f>
        <v>1.0762260127931771</v>
      </c>
      <c r="P296" s="874">
        <f>+P316</f>
        <v>798787</v>
      </c>
      <c r="Q296" s="1023">
        <f t="shared" si="14"/>
        <v>42.579264392324099</v>
      </c>
    </row>
    <row r="297" spans="1:19" ht="10.5" customHeight="1">
      <c r="A297"/>
      <c r="B297" s="1319" t="s">
        <v>189</v>
      </c>
      <c r="C297" s="1320"/>
      <c r="D297" s="874">
        <v>11871000</v>
      </c>
      <c r="E297" s="874">
        <f>+E307+E317</f>
        <v>10098473</v>
      </c>
      <c r="F297" s="1114">
        <f t="shared" si="10"/>
        <v>85.068427259708528</v>
      </c>
      <c r="G297" s="874">
        <f>+G307+G317</f>
        <v>3360459</v>
      </c>
      <c r="H297" s="771">
        <f t="shared" si="11"/>
        <v>28.308137477887289</v>
      </c>
      <c r="I297" s="876" t="s">
        <v>468</v>
      </c>
      <c r="J297" s="874">
        <f>+J307+J317</f>
        <v>6738014</v>
      </c>
      <c r="K297" s="612">
        <f t="shared" si="12"/>
        <v>56.76028978182125</v>
      </c>
      <c r="L297" s="874">
        <f>+L307+L317</f>
        <v>764500</v>
      </c>
      <c r="M297" s="1023">
        <f t="shared" si="13"/>
        <v>6.440064021565159</v>
      </c>
      <c r="N297" s="876" t="s">
        <v>381</v>
      </c>
      <c r="O297" s="1023" t="s">
        <v>381</v>
      </c>
      <c r="P297" s="874">
        <f>+P307+P317</f>
        <v>1008027</v>
      </c>
      <c r="Q297" s="1023">
        <f t="shared" si="14"/>
        <v>8.4915087187263083</v>
      </c>
    </row>
    <row r="298" spans="1:19" ht="22.5" customHeight="1">
      <c r="A298" s="58"/>
      <c r="B298" s="1327" t="s">
        <v>109</v>
      </c>
      <c r="C298" s="1328"/>
      <c r="D298" s="873">
        <f>+D301+D302+D303+D304+D305+D307</f>
        <v>17112800</v>
      </c>
      <c r="E298" s="873">
        <f>+E301+E302+E303+E304+E305+E307</f>
        <v>14479766</v>
      </c>
      <c r="F298" s="1115">
        <f>+(E298/D298)*100</f>
        <v>84.613657613014809</v>
      </c>
      <c r="G298" s="873">
        <f>+G301+G302+G303+G304+G305+G307</f>
        <v>2545573</v>
      </c>
      <c r="H298" s="883">
        <f>+(G298/D298)*100</f>
        <v>14.875257117479313</v>
      </c>
      <c r="I298" s="879" t="s">
        <v>468</v>
      </c>
      <c r="J298" s="873">
        <f>+J301+J302+J303+J304+J305+J307</f>
        <v>11934193</v>
      </c>
      <c r="K298" s="880">
        <f>+(J298/D298)*100</f>
        <v>69.738400495535501</v>
      </c>
      <c r="L298" s="873">
        <f>+L301+L302+L303+L304+L305+L307</f>
        <v>780200</v>
      </c>
      <c r="M298" s="1117">
        <f>+(L298/D298)*100</f>
        <v>4.5591603945584591</v>
      </c>
      <c r="N298" s="873">
        <f>+N301+N302+N303+N304+N305</f>
        <v>256268</v>
      </c>
      <c r="O298" s="1117">
        <f>+(N298/D298)*100</f>
        <v>1.4975223224720677</v>
      </c>
      <c r="P298" s="873">
        <f>+P301+P302+P303+P304+P305+P307</f>
        <v>1596566</v>
      </c>
      <c r="Q298" s="1117">
        <f>+(P298/D298)*100</f>
        <v>9.3296596699546548</v>
      </c>
      <c r="R298" s="61"/>
    </row>
    <row r="299" spans="1:19" ht="10.5" customHeight="1">
      <c r="B299" s="1317" t="s">
        <v>453</v>
      </c>
      <c r="C299" s="1318"/>
      <c r="D299" s="875" t="s">
        <v>381</v>
      </c>
      <c r="E299" s="876" t="s">
        <v>381</v>
      </c>
      <c r="F299" s="1023" t="s">
        <v>381</v>
      </c>
      <c r="G299" s="876" t="s">
        <v>381</v>
      </c>
      <c r="H299" s="771" t="s">
        <v>381</v>
      </c>
      <c r="I299" s="876" t="s">
        <v>381</v>
      </c>
      <c r="J299" s="876" t="s">
        <v>381</v>
      </c>
      <c r="K299" s="612" t="s">
        <v>381</v>
      </c>
      <c r="L299" s="876" t="s">
        <v>381</v>
      </c>
      <c r="M299" s="1023" t="s">
        <v>381</v>
      </c>
      <c r="N299" s="876" t="s">
        <v>381</v>
      </c>
      <c r="O299" s="1023" t="s">
        <v>381</v>
      </c>
      <c r="P299" s="876" t="s">
        <v>381</v>
      </c>
      <c r="Q299" s="1023" t="s">
        <v>381</v>
      </c>
      <c r="R299" s="59"/>
      <c r="S299" s="61"/>
    </row>
    <row r="300" spans="1:19" ht="10.5" customHeight="1">
      <c r="B300" s="1317" t="s">
        <v>715</v>
      </c>
      <c r="C300" s="1318"/>
      <c r="D300" s="875" t="s">
        <v>381</v>
      </c>
      <c r="E300" s="876" t="s">
        <v>381</v>
      </c>
      <c r="F300" s="1023" t="s">
        <v>381</v>
      </c>
      <c r="G300" s="876" t="s">
        <v>381</v>
      </c>
      <c r="H300" s="771" t="s">
        <v>381</v>
      </c>
      <c r="I300" s="876" t="s">
        <v>381</v>
      </c>
      <c r="J300" s="876" t="s">
        <v>381</v>
      </c>
      <c r="K300" s="612" t="s">
        <v>381</v>
      </c>
      <c r="L300" s="876" t="s">
        <v>381</v>
      </c>
      <c r="M300" s="1023" t="s">
        <v>381</v>
      </c>
      <c r="N300" s="876" t="s">
        <v>381</v>
      </c>
      <c r="O300" s="1023" t="s">
        <v>381</v>
      </c>
      <c r="P300" s="876" t="s">
        <v>381</v>
      </c>
      <c r="Q300" s="1023" t="s">
        <v>381</v>
      </c>
      <c r="R300" s="59"/>
      <c r="S300" s="61"/>
    </row>
    <row r="301" spans="1:19" ht="10.5" customHeight="1">
      <c r="B301" s="1317" t="s">
        <v>717</v>
      </c>
      <c r="C301" s="1318"/>
      <c r="D301" s="875">
        <v>232200</v>
      </c>
      <c r="E301" s="876">
        <v>188100</v>
      </c>
      <c r="F301" s="1114">
        <f>+(E301/D301)*100</f>
        <v>81.007751937984494</v>
      </c>
      <c r="G301" s="876">
        <v>34900</v>
      </c>
      <c r="H301" s="771">
        <f>+(G301/D301)*100</f>
        <v>15.030146425495264</v>
      </c>
      <c r="I301" s="876" t="s">
        <v>468</v>
      </c>
      <c r="J301" s="876">
        <v>153200</v>
      </c>
      <c r="K301" s="612">
        <f>+(J301/D301)*100</f>
        <v>65.977605512489234</v>
      </c>
      <c r="L301" s="876">
        <v>33000</v>
      </c>
      <c r="M301" s="1023">
        <f>+(L301/D301)*100</f>
        <v>14.211886304909561</v>
      </c>
      <c r="N301" s="876">
        <v>400</v>
      </c>
      <c r="O301" s="1023">
        <f>+(N301/D301)*100</f>
        <v>0.17226528854435832</v>
      </c>
      <c r="P301" s="876">
        <v>10700</v>
      </c>
      <c r="Q301" s="1023">
        <f>+(P301/D301)*100</f>
        <v>4.6080964685615848</v>
      </c>
      <c r="R301" s="59"/>
      <c r="S301" s="61"/>
    </row>
    <row r="302" spans="1:19" ht="10.5" customHeight="1">
      <c r="B302" s="1317" t="s">
        <v>714</v>
      </c>
      <c r="C302" s="1318"/>
      <c r="D302" s="875">
        <v>5175400</v>
      </c>
      <c r="E302" s="876">
        <v>4001856</v>
      </c>
      <c r="F302" s="1114">
        <f>+(E302/D302)*100</f>
        <v>77.324573945975189</v>
      </c>
      <c r="G302" s="876">
        <v>529400</v>
      </c>
      <c r="H302" s="771">
        <f>+(G302/D302)*100</f>
        <v>10.229161031031419</v>
      </c>
      <c r="I302" s="876" t="s">
        <v>468</v>
      </c>
      <c r="J302" s="876">
        <v>3472456</v>
      </c>
      <c r="K302" s="612">
        <f>+(J302/D302)*100</f>
        <v>67.095412914943779</v>
      </c>
      <c r="L302" s="876">
        <v>100400</v>
      </c>
      <c r="M302" s="1023">
        <f>+(L302/D302)*100</f>
        <v>1.9399466707887312</v>
      </c>
      <c r="N302" s="876">
        <v>86187</v>
      </c>
      <c r="O302" s="1023">
        <f>+(N302/D302)*100</f>
        <v>1.6653205549329519</v>
      </c>
      <c r="P302" s="876">
        <v>986957</v>
      </c>
      <c r="Q302" s="1023">
        <f>+(P302/D302)*100</f>
        <v>19.070158828303128</v>
      </c>
      <c r="R302" s="59"/>
      <c r="S302" s="61"/>
    </row>
    <row r="303" spans="1:19" ht="10.5" customHeight="1">
      <c r="B303" s="1317" t="s">
        <v>191</v>
      </c>
      <c r="C303" s="1318"/>
      <c r="D303" s="875">
        <v>3607400</v>
      </c>
      <c r="E303" s="876">
        <v>3089912</v>
      </c>
      <c r="F303" s="1114">
        <f>+(E303/D303)*100</f>
        <v>85.654820646448968</v>
      </c>
      <c r="G303" s="876">
        <v>360700</v>
      </c>
      <c r="H303" s="771">
        <f>+(G303/D303)*100</f>
        <v>9.9988911681543495</v>
      </c>
      <c r="I303" s="876" t="s">
        <v>468</v>
      </c>
      <c r="J303" s="876">
        <v>2729212</v>
      </c>
      <c r="K303" s="612">
        <f>+(J303/D303)*100</f>
        <v>75.65592947829461</v>
      </c>
      <c r="L303" s="876">
        <v>75800</v>
      </c>
      <c r="M303" s="1023">
        <f>+(L303/D303)*100</f>
        <v>2.1012363475079003</v>
      </c>
      <c r="N303" s="876">
        <v>140491</v>
      </c>
      <c r="O303" s="1023">
        <f>+(N303/D303)*100</f>
        <v>3.8945223706824859</v>
      </c>
      <c r="P303" s="876">
        <v>301197</v>
      </c>
      <c r="Q303" s="1023">
        <f>+(P303/D303)*100</f>
        <v>8.3494206353606479</v>
      </c>
      <c r="R303" s="59"/>
      <c r="S303" s="61"/>
    </row>
    <row r="304" spans="1:19" ht="10.5" customHeight="1">
      <c r="B304" s="1317" t="s">
        <v>190</v>
      </c>
      <c r="C304" s="1318"/>
      <c r="D304" s="875">
        <v>677500</v>
      </c>
      <c r="E304" s="876">
        <v>492507</v>
      </c>
      <c r="F304" s="1114">
        <f>+(E304/D304)*100</f>
        <v>72.694760147601471</v>
      </c>
      <c r="G304" s="876">
        <v>137898</v>
      </c>
      <c r="H304" s="771">
        <f>+(G304/D304)*100</f>
        <v>20.353948339483395</v>
      </c>
      <c r="I304" s="876" t="s">
        <v>468</v>
      </c>
      <c r="J304" s="876">
        <v>354609</v>
      </c>
      <c r="K304" s="612">
        <f>+(J304/D304)*100</f>
        <v>52.340811808118083</v>
      </c>
      <c r="L304" s="876">
        <v>56800</v>
      </c>
      <c r="M304" s="1023">
        <f>+(L304/D304)*100</f>
        <v>8.3837638376383765</v>
      </c>
      <c r="N304" s="876">
        <v>23130</v>
      </c>
      <c r="O304" s="1023">
        <f>+(N304/D304)*100</f>
        <v>3.4140221402214026</v>
      </c>
      <c r="P304" s="876">
        <v>105063</v>
      </c>
      <c r="Q304" s="1023">
        <f>+(P304/D304)*100</f>
        <v>15.507453874538745</v>
      </c>
      <c r="R304" s="59"/>
      <c r="S304" s="61"/>
    </row>
    <row r="305" spans="1:19" ht="10.5" customHeight="1">
      <c r="B305" s="1317" t="s">
        <v>594</v>
      </c>
      <c r="C305" s="1318"/>
      <c r="D305" s="875">
        <v>3612400</v>
      </c>
      <c r="E305" s="876">
        <v>3394518</v>
      </c>
      <c r="F305" s="1114">
        <f>+(E305/D305)*100</f>
        <v>93.968497397851849</v>
      </c>
      <c r="G305" s="876">
        <v>530700</v>
      </c>
      <c r="H305" s="771">
        <f>+(G305/D305)*100</f>
        <v>14.691064112501383</v>
      </c>
      <c r="I305" s="876" t="s">
        <v>468</v>
      </c>
      <c r="J305" s="876">
        <v>2863818</v>
      </c>
      <c r="K305" s="612">
        <f>+(J305/D305)*100</f>
        <v>79.277433285350469</v>
      </c>
      <c r="L305" s="876">
        <v>127200</v>
      </c>
      <c r="M305" s="1023">
        <f>+(L305/D305)*100</f>
        <v>3.5212047392315355</v>
      </c>
      <c r="N305" s="876">
        <v>6060</v>
      </c>
      <c r="O305" s="1023">
        <f>+(N305/D305)*100</f>
        <v>0.16775550880301185</v>
      </c>
      <c r="P305" s="876">
        <v>84622</v>
      </c>
      <c r="Q305" s="1023">
        <f>+(P305/D305)*100</f>
        <v>2.342542354113609</v>
      </c>
      <c r="R305" s="59"/>
      <c r="S305" s="61"/>
    </row>
    <row r="306" spans="1:19" ht="10.5" customHeight="1">
      <c r="B306" s="1317" t="s">
        <v>595</v>
      </c>
      <c r="C306" s="1318"/>
      <c r="D306" s="875" t="s">
        <v>381</v>
      </c>
      <c r="E306" s="876" t="s">
        <v>381</v>
      </c>
      <c r="F306" s="1023" t="s">
        <v>381</v>
      </c>
      <c r="G306" s="876" t="s">
        <v>381</v>
      </c>
      <c r="H306" s="771" t="s">
        <v>381</v>
      </c>
      <c r="I306" s="876" t="s">
        <v>381</v>
      </c>
      <c r="J306" s="876" t="s">
        <v>381</v>
      </c>
      <c r="K306" s="612" t="s">
        <v>381</v>
      </c>
      <c r="L306" s="876" t="s">
        <v>381</v>
      </c>
      <c r="M306" s="1023" t="s">
        <v>381</v>
      </c>
      <c r="N306" s="876" t="s">
        <v>381</v>
      </c>
      <c r="O306" s="1023" t="s">
        <v>381</v>
      </c>
      <c r="P306" s="876" t="s">
        <v>381</v>
      </c>
      <c r="Q306" s="1023" t="s">
        <v>381</v>
      </c>
      <c r="R306" s="59"/>
      <c r="S306" s="61"/>
    </row>
    <row r="307" spans="1:19" ht="10.5" customHeight="1">
      <c r="B307" s="1317" t="s">
        <v>716</v>
      </c>
      <c r="C307" s="1318"/>
      <c r="D307" s="875">
        <v>3807900</v>
      </c>
      <c r="E307" s="876">
        <v>3312873</v>
      </c>
      <c r="F307" s="1114">
        <f>+(E307/D307)*100</f>
        <v>87</v>
      </c>
      <c r="G307" s="876">
        <v>951975</v>
      </c>
      <c r="H307" s="771">
        <f>+(G307/D307)*100</f>
        <v>25</v>
      </c>
      <c r="I307" s="876" t="s">
        <v>468</v>
      </c>
      <c r="J307" s="876">
        <v>2360898</v>
      </c>
      <c r="K307" s="612">
        <f>+(J307/D307)*100</f>
        <v>62</v>
      </c>
      <c r="L307" s="876">
        <v>387000</v>
      </c>
      <c r="M307" s="1023">
        <f>+(L307/D307)*100</f>
        <v>10.163082013708344</v>
      </c>
      <c r="N307" s="876" t="s">
        <v>381</v>
      </c>
      <c r="O307" s="1023" t="s">
        <v>381</v>
      </c>
      <c r="P307" s="876">
        <v>108027</v>
      </c>
      <c r="Q307" s="1023">
        <f>+(P307/D307)*100</f>
        <v>2.8369179862916569</v>
      </c>
      <c r="R307" s="59"/>
      <c r="S307" s="61"/>
    </row>
    <row r="308" spans="1:19" ht="10.5" customHeight="1">
      <c r="A308" s="204">
        <v>5</v>
      </c>
      <c r="B308" s="1327" t="s">
        <v>72</v>
      </c>
      <c r="C308" s="1328"/>
      <c r="D308" s="873">
        <f>SUM(D309:D317)</f>
        <v>105207300</v>
      </c>
      <c r="E308" s="873">
        <f>SUM(E309:E317)</f>
        <v>86186026</v>
      </c>
      <c r="F308" s="1115">
        <f>+(E308/D308)*100</f>
        <v>81.920195651822638</v>
      </c>
      <c r="G308" s="873">
        <f>SUM(G309:G317)</f>
        <v>14192099</v>
      </c>
      <c r="H308" s="884">
        <f>+(G308/D308)*100</f>
        <v>13.489652334011042</v>
      </c>
      <c r="I308" s="879">
        <f>SUM(I309:I317)</f>
        <v>12900122</v>
      </c>
      <c r="J308" s="879">
        <f>SUM(J309:J317)</f>
        <v>71993927</v>
      </c>
      <c r="K308" s="881">
        <f>+(J308/D308)*100</f>
        <v>68.430543317811598</v>
      </c>
      <c r="L308" s="879">
        <f>SUM(L309:L317)</f>
        <v>11005799</v>
      </c>
      <c r="M308" s="1113">
        <f>+(L308/D308)*100</f>
        <v>10.461060211601286</v>
      </c>
      <c r="N308" s="879">
        <f>SUM(N309:N317)</f>
        <v>1177696</v>
      </c>
      <c r="O308" s="1113">
        <f>+(N308/D308)*100</f>
        <v>1.1194052123759473</v>
      </c>
      <c r="P308" s="879">
        <f>SUM(P309:P317)</f>
        <v>6837779</v>
      </c>
      <c r="Q308" s="1113">
        <f>+(P308/D308)*100</f>
        <v>6.499338924200126</v>
      </c>
      <c r="R308" s="59"/>
      <c r="S308" s="61"/>
    </row>
    <row r="309" spans="1:19" ht="10.5" customHeight="1">
      <c r="B309" s="1317" t="s">
        <v>453</v>
      </c>
      <c r="C309" s="1318"/>
      <c r="D309" s="875">
        <v>12938600</v>
      </c>
      <c r="E309" s="876">
        <v>11560609</v>
      </c>
      <c r="F309" s="1114">
        <f t="shared" ref="F309:F317" si="15">+(E309/D309)*100</f>
        <v>89.349767362774955</v>
      </c>
      <c r="G309" s="876">
        <v>2454788</v>
      </c>
      <c r="H309" s="771">
        <f t="shared" ref="H309:H317" si="16">+(G309/D309)*100</f>
        <v>18.972593634550879</v>
      </c>
      <c r="I309" s="876">
        <v>2126342</v>
      </c>
      <c r="J309" s="876">
        <v>9105821</v>
      </c>
      <c r="K309" s="612">
        <f t="shared" ref="K309:K317" si="17">+(J309/D309)*100</f>
        <v>70.377173728224079</v>
      </c>
      <c r="L309" s="876">
        <v>730731</v>
      </c>
      <c r="M309" s="1023">
        <f t="shared" ref="M309:M317" si="18">+(L309/D309)*100</f>
        <v>5.6476821294421349</v>
      </c>
      <c r="N309" s="876">
        <v>198938</v>
      </c>
      <c r="O309" s="1023">
        <f>+(N309/D309)*100</f>
        <v>1.5375542949005303</v>
      </c>
      <c r="P309" s="876">
        <v>448322</v>
      </c>
      <c r="Q309" s="1023">
        <f t="shared" ref="Q309:Q317" si="19">+(P309/D309)*100</f>
        <v>3.4649962128823826</v>
      </c>
    </row>
    <row r="310" spans="1:19" ht="10.5" customHeight="1">
      <c r="B310" s="1317" t="s">
        <v>715</v>
      </c>
      <c r="C310" s="1318"/>
      <c r="D310" s="875">
        <v>36338900</v>
      </c>
      <c r="E310" s="876">
        <v>29543832</v>
      </c>
      <c r="F310" s="1114">
        <f t="shared" si="15"/>
        <v>81.300842898381617</v>
      </c>
      <c r="G310" s="876">
        <v>454465</v>
      </c>
      <c r="H310" s="771">
        <f t="shared" si="16"/>
        <v>1.2506294907110562</v>
      </c>
      <c r="I310" s="876">
        <v>218247</v>
      </c>
      <c r="J310" s="876">
        <v>29089367</v>
      </c>
      <c r="K310" s="612">
        <f t="shared" si="17"/>
        <v>80.050213407670569</v>
      </c>
      <c r="L310" s="876">
        <v>4295068</v>
      </c>
      <c r="M310" s="1023">
        <f t="shared" si="18"/>
        <v>11.819477199364869</v>
      </c>
      <c r="N310" s="876" t="s">
        <v>381</v>
      </c>
      <c r="O310" s="1023" t="s">
        <v>381</v>
      </c>
      <c r="P310" s="876">
        <v>2500000</v>
      </c>
      <c r="Q310" s="1023">
        <f t="shared" si="19"/>
        <v>6.8796799022535078</v>
      </c>
    </row>
    <row r="311" spans="1:19" ht="10.5" customHeight="1">
      <c r="B311" s="1317" t="s">
        <v>717</v>
      </c>
      <c r="C311" s="1318"/>
      <c r="D311" s="875">
        <v>12711500</v>
      </c>
      <c r="E311" s="876">
        <v>11572000</v>
      </c>
      <c r="F311" s="1114">
        <f t="shared" si="15"/>
        <v>91.035676356055546</v>
      </c>
      <c r="G311" s="876">
        <v>4186523</v>
      </c>
      <c r="H311" s="771">
        <f t="shared" si="16"/>
        <v>32.934925067851943</v>
      </c>
      <c r="I311" s="876">
        <v>3995948</v>
      </c>
      <c r="J311" s="876">
        <v>7385477</v>
      </c>
      <c r="K311" s="612">
        <f t="shared" si="17"/>
        <v>58.100751288203597</v>
      </c>
      <c r="L311" s="876">
        <v>239500</v>
      </c>
      <c r="M311" s="1023">
        <f t="shared" si="18"/>
        <v>1.8841206781261062</v>
      </c>
      <c r="N311" s="876" t="s">
        <v>381</v>
      </c>
      <c r="O311" s="1023" t="s">
        <v>381</v>
      </c>
      <c r="P311" s="876">
        <v>900000</v>
      </c>
      <c r="Q311" s="1023">
        <f t="shared" si="19"/>
        <v>7.0802029658183541</v>
      </c>
    </row>
    <row r="312" spans="1:19" ht="10.5" customHeight="1">
      <c r="B312" s="1317" t="s">
        <v>714</v>
      </c>
      <c r="C312" s="1318"/>
      <c r="D312" s="875">
        <v>11886200</v>
      </c>
      <c r="E312" s="876">
        <v>10815867</v>
      </c>
      <c r="F312" s="1114">
        <f t="shared" si="15"/>
        <v>90.995162457303422</v>
      </c>
      <c r="G312" s="876">
        <v>643501</v>
      </c>
      <c r="H312" s="771">
        <f t="shared" si="16"/>
        <v>5.4138496744123437</v>
      </c>
      <c r="I312" s="876">
        <v>601651</v>
      </c>
      <c r="J312" s="876">
        <v>10172366</v>
      </c>
      <c r="K312" s="612">
        <f t="shared" si="17"/>
        <v>85.581312782891089</v>
      </c>
      <c r="L312" s="876">
        <v>523000</v>
      </c>
      <c r="M312" s="1023">
        <f t="shared" si="18"/>
        <v>4.4000605744476795</v>
      </c>
      <c r="N312" s="876">
        <v>47333</v>
      </c>
      <c r="O312" s="1023">
        <f>+(N312/D312)*100</f>
        <v>0.3982181016641147</v>
      </c>
      <c r="P312" s="876">
        <v>500000</v>
      </c>
      <c r="Q312" s="1023">
        <f t="shared" si="19"/>
        <v>4.2065588665847784</v>
      </c>
    </row>
    <row r="313" spans="1:19" ht="10.5" customHeight="1">
      <c r="B313" s="1317" t="s">
        <v>191</v>
      </c>
      <c r="C313" s="1318"/>
      <c r="D313" s="875">
        <v>5540700</v>
      </c>
      <c r="E313" s="876">
        <v>3439403</v>
      </c>
      <c r="F313" s="1114">
        <f t="shared" si="15"/>
        <v>62.075243200317651</v>
      </c>
      <c r="G313" s="876">
        <v>838975</v>
      </c>
      <c r="H313" s="771">
        <f t="shared" si="16"/>
        <v>15.142039814463876</v>
      </c>
      <c r="I313" s="876">
        <v>834637</v>
      </c>
      <c r="J313" s="876">
        <v>2600428</v>
      </c>
      <c r="K313" s="612">
        <f t="shared" si="17"/>
        <v>46.933203385853773</v>
      </c>
      <c r="L313" s="876">
        <v>1302100</v>
      </c>
      <c r="M313" s="1023">
        <f t="shared" si="18"/>
        <v>23.500640713267277</v>
      </c>
      <c r="N313" s="876">
        <v>325197</v>
      </c>
      <c r="O313" s="1023">
        <f>+(N313/D313)*100</f>
        <v>5.8692403486924034</v>
      </c>
      <c r="P313" s="876">
        <v>474000</v>
      </c>
      <c r="Q313" s="1023">
        <f t="shared" si="19"/>
        <v>8.5548757377226696</v>
      </c>
    </row>
    <row r="314" spans="1:19" ht="10.5" customHeight="1">
      <c r="B314" s="1317" t="s">
        <v>190</v>
      </c>
      <c r="C314" s="1318"/>
      <c r="D314" s="875">
        <v>7504100</v>
      </c>
      <c r="E314" s="876">
        <v>4486320</v>
      </c>
      <c r="F314" s="1114">
        <f t="shared" si="15"/>
        <v>59.784917578390484</v>
      </c>
      <c r="G314" s="876">
        <v>1596998</v>
      </c>
      <c r="H314" s="771">
        <f t="shared" si="16"/>
        <v>21.28167268559854</v>
      </c>
      <c r="I314" s="876">
        <v>1742601</v>
      </c>
      <c r="J314" s="876">
        <v>2889322</v>
      </c>
      <c r="K314" s="612">
        <f t="shared" si="17"/>
        <v>38.50324489279194</v>
      </c>
      <c r="L314" s="876">
        <v>2275100</v>
      </c>
      <c r="M314" s="1023">
        <f t="shared" si="18"/>
        <v>30.318092775949147</v>
      </c>
      <c r="N314" s="876">
        <v>526688</v>
      </c>
      <c r="O314" s="1023">
        <f>+(N314/D314)*100</f>
        <v>7.0186697938460298</v>
      </c>
      <c r="P314" s="876">
        <v>215992</v>
      </c>
      <c r="Q314" s="1023">
        <f t="shared" si="19"/>
        <v>2.8783198518143416</v>
      </c>
    </row>
    <row r="315" spans="1:19" ht="10.5" customHeight="1">
      <c r="B315" s="1317" t="s">
        <v>594</v>
      </c>
      <c r="C315" s="1318"/>
      <c r="D315" s="875">
        <v>8348200</v>
      </c>
      <c r="E315" s="876">
        <v>7153772</v>
      </c>
      <c r="F315" s="1114">
        <f t="shared" si="15"/>
        <v>85.6923887784193</v>
      </c>
      <c r="G315" s="876">
        <v>1169742</v>
      </c>
      <c r="H315" s="771">
        <f t="shared" si="16"/>
        <v>14.011906758343114</v>
      </c>
      <c r="I315" s="876">
        <v>660090</v>
      </c>
      <c r="J315" s="876">
        <v>5984030</v>
      </c>
      <c r="K315" s="612">
        <f t="shared" si="17"/>
        <v>71.680482020076184</v>
      </c>
      <c r="L315" s="876">
        <v>1034400</v>
      </c>
      <c r="M315" s="1023">
        <f t="shared" si="18"/>
        <v>12.390695000119786</v>
      </c>
      <c r="N315" s="876">
        <v>59350</v>
      </c>
      <c r="O315" s="1023">
        <f>+(N315/D315)*100</f>
        <v>0.71093169785103383</v>
      </c>
      <c r="P315" s="876">
        <v>100678</v>
      </c>
      <c r="Q315" s="1023">
        <f t="shared" si="19"/>
        <v>1.2059845236098801</v>
      </c>
    </row>
    <row r="316" spans="1:19" ht="10.5" customHeight="1">
      <c r="B316" s="1317" t="s">
        <v>595</v>
      </c>
      <c r="C316" s="1318"/>
      <c r="D316" s="875">
        <v>1876000</v>
      </c>
      <c r="E316" s="876">
        <v>828623</v>
      </c>
      <c r="F316" s="1114">
        <f t="shared" si="15"/>
        <v>44.169669509594883</v>
      </c>
      <c r="G316" s="876">
        <v>438623</v>
      </c>
      <c r="H316" s="771">
        <f t="shared" si="16"/>
        <v>23.380756929637528</v>
      </c>
      <c r="I316" s="876">
        <v>405773</v>
      </c>
      <c r="J316" s="876">
        <v>390000</v>
      </c>
      <c r="K316" s="612">
        <f t="shared" si="17"/>
        <v>20.788912579957355</v>
      </c>
      <c r="L316" s="876">
        <v>228400</v>
      </c>
      <c r="M316" s="1023">
        <f t="shared" si="18"/>
        <v>12.174840085287848</v>
      </c>
      <c r="N316" s="876">
        <v>20190</v>
      </c>
      <c r="O316" s="1023">
        <f>+(N316/D316)*100</f>
        <v>1.0762260127931771</v>
      </c>
      <c r="P316" s="876">
        <v>798787</v>
      </c>
      <c r="Q316" s="1023">
        <f t="shared" si="19"/>
        <v>42.579264392324099</v>
      </c>
    </row>
    <row r="317" spans="1:19" ht="10.5" customHeight="1">
      <c r="B317" s="1333" t="s">
        <v>189</v>
      </c>
      <c r="C317" s="1334"/>
      <c r="D317" s="877">
        <v>8063100</v>
      </c>
      <c r="E317" s="878">
        <v>6785600</v>
      </c>
      <c r="F317" s="1116">
        <f t="shared" si="15"/>
        <v>84.156217831851279</v>
      </c>
      <c r="G317" s="878">
        <v>2408484</v>
      </c>
      <c r="H317" s="885">
        <f t="shared" si="16"/>
        <v>29.870446850466941</v>
      </c>
      <c r="I317" s="878">
        <v>2314833</v>
      </c>
      <c r="J317" s="878">
        <v>4377116</v>
      </c>
      <c r="K317" s="882">
        <f t="shared" si="17"/>
        <v>54.285770981384331</v>
      </c>
      <c r="L317" s="878">
        <v>377500</v>
      </c>
      <c r="M317" s="1118">
        <f t="shared" si="18"/>
        <v>4.6818221279656704</v>
      </c>
      <c r="N317" s="878" t="s">
        <v>381</v>
      </c>
      <c r="O317" s="1118" t="s">
        <v>381</v>
      </c>
      <c r="P317" s="878">
        <v>900000</v>
      </c>
      <c r="Q317" s="1118">
        <f t="shared" si="19"/>
        <v>11.161960040183057</v>
      </c>
    </row>
    <row r="318" spans="1:19" ht="10.5" customHeight="1">
      <c r="B318" s="236" t="s">
        <v>935</v>
      </c>
    </row>
    <row r="319" spans="1:19" ht="10.5" customHeight="1">
      <c r="B319" s="236"/>
    </row>
    <row r="320" spans="1:19" ht="10.5" customHeight="1">
      <c r="B320" s="236" t="s">
        <v>1057</v>
      </c>
    </row>
    <row r="321" spans="2:16" ht="10.5" customHeight="1">
      <c r="B321" s="236" t="s">
        <v>1058</v>
      </c>
    </row>
    <row r="322" spans="2:16" ht="10.5" customHeight="1">
      <c r="B322" s="236" t="s">
        <v>1059</v>
      </c>
    </row>
    <row r="323" spans="2:16" ht="10.5" customHeight="1"/>
    <row r="324" spans="2:16" ht="11.45" customHeight="1">
      <c r="B324" s="62" t="s">
        <v>1028</v>
      </c>
    </row>
    <row r="325" spans="2:16" ht="11.25" customHeight="1">
      <c r="B325" s="1331" t="s">
        <v>1060</v>
      </c>
      <c r="C325" s="1332"/>
      <c r="D325" s="460" t="s">
        <v>1377</v>
      </c>
      <c r="E325" s="460" t="s">
        <v>1369</v>
      </c>
      <c r="F325" s="460" t="s">
        <v>717</v>
      </c>
      <c r="G325" s="460" t="s">
        <v>136</v>
      </c>
      <c r="H325" s="460" t="s">
        <v>1368</v>
      </c>
      <c r="I325" s="460" t="s">
        <v>295</v>
      </c>
      <c r="J325" s="460" t="s">
        <v>622</v>
      </c>
      <c r="K325" s="460" t="s">
        <v>595</v>
      </c>
      <c r="L325" s="460" t="s">
        <v>189</v>
      </c>
      <c r="M325" s="475" t="s">
        <v>150</v>
      </c>
    </row>
    <row r="326" spans="2:16" ht="11.25" customHeight="1">
      <c r="B326" s="1333"/>
      <c r="C326" s="1334"/>
      <c r="D326" s="461" t="s">
        <v>292</v>
      </c>
      <c r="E326" s="463" t="s">
        <v>292</v>
      </c>
      <c r="F326" s="461"/>
      <c r="G326" s="461" t="s">
        <v>292</v>
      </c>
      <c r="H326" s="461" t="s">
        <v>293</v>
      </c>
      <c r="I326" s="461" t="s">
        <v>296</v>
      </c>
      <c r="J326" s="461"/>
      <c r="K326" s="461"/>
      <c r="L326" s="461"/>
      <c r="M326" s="461"/>
      <c r="P326" s="52"/>
    </row>
    <row r="327" spans="2:16" ht="10.5" customHeight="1">
      <c r="B327" s="302" t="s">
        <v>865</v>
      </c>
      <c r="C327" s="73"/>
      <c r="D327" s="272"/>
      <c r="E327" s="303"/>
      <c r="F327" s="272"/>
      <c r="G327" s="272"/>
      <c r="H327" s="272"/>
      <c r="I327" s="272"/>
      <c r="J327" s="272"/>
      <c r="K327" s="272"/>
      <c r="L327" s="272"/>
      <c r="M327" s="272"/>
      <c r="P327" s="52"/>
    </row>
    <row r="328" spans="2:16" ht="22.5" customHeight="1">
      <c r="B328" s="1357" t="s">
        <v>566</v>
      </c>
      <c r="C328" s="1358"/>
      <c r="D328" s="69"/>
      <c r="E328" s="303"/>
      <c r="F328" s="272"/>
      <c r="G328" s="272"/>
      <c r="H328" s="272"/>
      <c r="I328" s="272"/>
      <c r="J328" s="272"/>
      <c r="K328" s="272"/>
      <c r="L328" s="272"/>
      <c r="M328" s="272"/>
      <c r="P328" s="52"/>
    </row>
    <row r="329" spans="2:16" ht="10.5" customHeight="1">
      <c r="B329" s="304" t="s">
        <v>84</v>
      </c>
      <c r="C329" s="73"/>
      <c r="D329" s="886">
        <v>6653</v>
      </c>
      <c r="E329" s="887">
        <v>5128</v>
      </c>
      <c r="F329" s="886">
        <v>7473</v>
      </c>
      <c r="G329" s="886">
        <v>4006</v>
      </c>
      <c r="H329" s="886">
        <v>3574</v>
      </c>
      <c r="I329" s="886">
        <v>3523</v>
      </c>
      <c r="J329" s="886">
        <v>2934</v>
      </c>
      <c r="K329" s="886">
        <v>1773</v>
      </c>
      <c r="L329" s="886">
        <v>4902</v>
      </c>
      <c r="M329" s="886">
        <f>SUM(D329:L329)</f>
        <v>39966</v>
      </c>
      <c r="P329" s="52"/>
    </row>
    <row r="330" spans="2:16" ht="10.5" customHeight="1">
      <c r="B330" s="294"/>
      <c r="C330" s="73"/>
      <c r="D330" s="886"/>
      <c r="E330" s="888"/>
      <c r="F330" s="889"/>
      <c r="G330" s="889"/>
      <c r="H330" s="889"/>
      <c r="I330" s="889"/>
      <c r="J330" s="889"/>
      <c r="K330" s="889"/>
      <c r="L330" s="889"/>
      <c r="M330" s="889"/>
      <c r="P330" s="52"/>
    </row>
    <row r="331" spans="2:16" ht="10.5" customHeight="1">
      <c r="B331" s="302" t="s">
        <v>909</v>
      </c>
      <c r="C331" s="73"/>
      <c r="D331" s="890"/>
      <c r="E331" s="891"/>
      <c r="F331" s="892"/>
      <c r="G331" s="892"/>
      <c r="H331" s="892"/>
      <c r="I331" s="892"/>
      <c r="J331" s="892"/>
      <c r="K331" s="892"/>
      <c r="L331" s="892"/>
      <c r="M331" s="892"/>
      <c r="P331" s="52"/>
    </row>
    <row r="332" spans="2:16" ht="22.5" customHeight="1">
      <c r="B332" s="1357" t="s">
        <v>566</v>
      </c>
      <c r="C332" s="1358"/>
      <c r="D332" s="893"/>
      <c r="E332" s="894"/>
      <c r="F332" s="892"/>
      <c r="G332" s="892"/>
      <c r="H332" s="892"/>
      <c r="I332" s="892"/>
      <c r="J332" s="892"/>
      <c r="K332" s="892"/>
      <c r="L332" s="892"/>
      <c r="M332" s="892"/>
      <c r="P332" s="52"/>
    </row>
    <row r="333" spans="2:16" ht="10.5" customHeight="1">
      <c r="B333" s="304" t="s">
        <v>84</v>
      </c>
      <c r="C333" s="73"/>
      <c r="D333" s="886">
        <v>7185</v>
      </c>
      <c r="E333" s="887">
        <v>6114</v>
      </c>
      <c r="F333" s="886">
        <v>8531</v>
      </c>
      <c r="G333" s="886">
        <v>4376</v>
      </c>
      <c r="H333" s="886">
        <v>4038</v>
      </c>
      <c r="I333" s="886">
        <v>5104</v>
      </c>
      <c r="J333" s="886">
        <v>2915</v>
      </c>
      <c r="K333" s="886">
        <v>2206</v>
      </c>
      <c r="L333" s="886">
        <v>5349</v>
      </c>
      <c r="M333" s="886">
        <f>SUM(D333:L333)</f>
        <v>45818</v>
      </c>
      <c r="P333" s="52"/>
    </row>
    <row r="334" spans="2:16" ht="3" customHeight="1">
      <c r="B334" s="304"/>
      <c r="C334" s="73"/>
      <c r="D334" s="886"/>
      <c r="E334" s="888"/>
      <c r="F334" s="889"/>
      <c r="G334" s="889"/>
      <c r="H334" s="889"/>
      <c r="I334" s="889"/>
      <c r="J334" s="889"/>
      <c r="K334" s="889"/>
      <c r="L334" s="889"/>
      <c r="M334" s="886"/>
      <c r="P334" s="52"/>
    </row>
    <row r="335" spans="2:16" ht="11.45" customHeight="1">
      <c r="B335" s="305" t="s">
        <v>569</v>
      </c>
      <c r="C335" s="306"/>
      <c r="D335" s="886"/>
      <c r="E335" s="887"/>
      <c r="F335" s="886"/>
      <c r="G335" s="886"/>
      <c r="H335" s="886"/>
      <c r="I335" s="886"/>
      <c r="J335" s="886"/>
      <c r="K335" s="886"/>
      <c r="L335" s="886"/>
      <c r="M335" s="886"/>
      <c r="P335" s="52"/>
    </row>
    <row r="336" spans="2:16" ht="22.5" customHeight="1">
      <c r="B336" s="1351" t="s">
        <v>566</v>
      </c>
      <c r="C336" s="1352"/>
      <c r="D336" s="893"/>
      <c r="E336" s="894"/>
      <c r="F336" s="886"/>
      <c r="G336" s="886"/>
      <c r="H336" s="886"/>
      <c r="I336" s="886"/>
      <c r="J336" s="886"/>
      <c r="K336" s="886"/>
      <c r="L336" s="886"/>
      <c r="M336" s="886"/>
      <c r="P336" s="52"/>
    </row>
    <row r="337" spans="1:16" ht="10.5" customHeight="1">
      <c r="B337" s="46" t="s">
        <v>84</v>
      </c>
      <c r="C337" s="67"/>
      <c r="D337" s="886">
        <v>9759</v>
      </c>
      <c r="E337" s="887">
        <v>6730</v>
      </c>
      <c r="F337" s="886">
        <v>11272</v>
      </c>
      <c r="G337" s="886">
        <v>6338</v>
      </c>
      <c r="H337" s="886">
        <v>5037</v>
      </c>
      <c r="I337" s="886">
        <v>4675</v>
      </c>
      <c r="J337" s="886">
        <v>7273</v>
      </c>
      <c r="K337" s="886">
        <v>2342</v>
      </c>
      <c r="L337" s="886">
        <v>7512</v>
      </c>
      <c r="M337" s="886">
        <f>SUM(D337:L337)</f>
        <v>60938</v>
      </c>
      <c r="P337" s="52"/>
    </row>
    <row r="338" spans="1:16" ht="10.5" customHeight="1">
      <c r="B338" s="46" t="s">
        <v>567</v>
      </c>
      <c r="C338" s="67"/>
      <c r="D338" s="886">
        <v>9766969</v>
      </c>
      <c r="E338" s="887">
        <v>29734978</v>
      </c>
      <c r="F338" s="886">
        <v>11342502</v>
      </c>
      <c r="G338" s="886">
        <v>10327660</v>
      </c>
      <c r="H338" s="886">
        <v>4068401</v>
      </c>
      <c r="I338" s="886">
        <v>4544012</v>
      </c>
      <c r="J338" s="886">
        <v>5488613</v>
      </c>
      <c r="K338" s="886">
        <v>756946</v>
      </c>
      <c r="L338" s="886">
        <v>6179490</v>
      </c>
      <c r="M338" s="886">
        <f>SUM(D338:L338)</f>
        <v>82209571</v>
      </c>
      <c r="P338" s="52"/>
    </row>
    <row r="339" spans="1:16" ht="3" customHeight="1">
      <c r="B339" s="46"/>
      <c r="C339" s="67"/>
      <c r="D339" s="886"/>
      <c r="E339" s="887"/>
      <c r="F339" s="886"/>
      <c r="G339" s="886"/>
      <c r="H339" s="886"/>
      <c r="I339" s="886"/>
      <c r="J339" s="886"/>
      <c r="K339" s="886"/>
      <c r="L339" s="886"/>
      <c r="M339" s="886"/>
      <c r="P339" s="52"/>
    </row>
    <row r="340" spans="1:16" ht="10.5" customHeight="1">
      <c r="B340" s="305" t="s">
        <v>570</v>
      </c>
      <c r="C340" s="306"/>
      <c r="D340" s="886"/>
      <c r="E340" s="887"/>
      <c r="F340" s="886"/>
      <c r="G340" s="886"/>
      <c r="H340" s="886"/>
      <c r="I340" s="886"/>
      <c r="J340" s="886"/>
      <c r="K340" s="886"/>
      <c r="L340" s="886"/>
      <c r="M340" s="886"/>
      <c r="P340" s="52"/>
    </row>
    <row r="341" spans="1:16" ht="22.5" customHeight="1">
      <c r="B341" s="1351" t="s">
        <v>566</v>
      </c>
      <c r="C341" s="1352"/>
      <c r="D341" s="893"/>
      <c r="E341" s="894"/>
      <c r="F341" s="886"/>
      <c r="G341" s="886"/>
      <c r="H341" s="886"/>
      <c r="I341" s="886"/>
      <c r="J341" s="886"/>
      <c r="K341" s="886"/>
      <c r="L341" s="886"/>
      <c r="M341" s="886"/>
      <c r="P341" s="52"/>
    </row>
    <row r="342" spans="1:16" ht="10.5" customHeight="1">
      <c r="B342" s="46" t="s">
        <v>84</v>
      </c>
      <c r="C342" s="67"/>
      <c r="D342" s="886">
        <v>8352</v>
      </c>
      <c r="E342" s="887">
        <v>6593</v>
      </c>
      <c r="F342" s="886">
        <v>10252</v>
      </c>
      <c r="G342" s="886">
        <v>6106</v>
      </c>
      <c r="H342" s="886">
        <v>6080</v>
      </c>
      <c r="I342" s="886">
        <v>5406</v>
      </c>
      <c r="J342" s="886">
        <v>5053</v>
      </c>
      <c r="K342" s="886">
        <v>2500</v>
      </c>
      <c r="L342" s="886">
        <v>7638</v>
      </c>
      <c r="M342" s="886">
        <f>SUM(D342:L342)</f>
        <v>57980</v>
      </c>
      <c r="P342" s="52"/>
    </row>
    <row r="343" spans="1:16" ht="10.5" customHeight="1">
      <c r="B343" s="46" t="s">
        <v>567</v>
      </c>
      <c r="C343" s="67"/>
      <c r="D343" s="886">
        <v>10249665</v>
      </c>
      <c r="E343" s="887">
        <v>29962349</v>
      </c>
      <c r="F343" s="886">
        <v>11321192</v>
      </c>
      <c r="G343" s="886">
        <v>10319563</v>
      </c>
      <c r="H343" s="886">
        <v>4064032</v>
      </c>
      <c r="I343" s="886">
        <v>4648309</v>
      </c>
      <c r="J343" s="886">
        <v>5335289</v>
      </c>
      <c r="K343" s="886">
        <v>674894</v>
      </c>
      <c r="L343" s="886">
        <v>6184009</v>
      </c>
      <c r="M343" s="886">
        <f>SUM(D343:L343)</f>
        <v>82759302</v>
      </c>
      <c r="P343" s="52"/>
    </row>
    <row r="344" spans="1:16" ht="10.5" customHeight="1">
      <c r="B344" s="1351" t="s">
        <v>454</v>
      </c>
      <c r="C344" s="1352"/>
      <c r="D344" s="886"/>
      <c r="E344" s="887"/>
      <c r="F344" s="886"/>
      <c r="G344" s="886"/>
      <c r="H344" s="886"/>
      <c r="I344" s="886"/>
      <c r="J344" s="886"/>
      <c r="K344" s="886"/>
      <c r="L344" s="886"/>
      <c r="M344" s="886"/>
      <c r="P344" s="52"/>
    </row>
    <row r="345" spans="1:16" ht="10.5" customHeight="1">
      <c r="B345" s="46" t="s">
        <v>84</v>
      </c>
      <c r="C345" s="67"/>
      <c r="D345" s="886">
        <v>1051</v>
      </c>
      <c r="E345" s="887">
        <v>922</v>
      </c>
      <c r="F345" s="886">
        <v>3055</v>
      </c>
      <c r="G345" s="886">
        <v>238</v>
      </c>
      <c r="H345" s="886">
        <v>1819</v>
      </c>
      <c r="I345" s="886">
        <v>1703</v>
      </c>
      <c r="J345" s="886">
        <v>545</v>
      </c>
      <c r="K345" s="886">
        <v>492</v>
      </c>
      <c r="L345" s="886">
        <v>2167</v>
      </c>
      <c r="M345" s="886">
        <f>SUM(D345:L345)</f>
        <v>11992</v>
      </c>
      <c r="P345" s="52"/>
    </row>
    <row r="346" spans="1:16" ht="10.5" customHeight="1">
      <c r="B346" s="46" t="s">
        <v>567</v>
      </c>
      <c r="C346" s="67"/>
      <c r="D346" s="886">
        <v>1286510</v>
      </c>
      <c r="E346" s="887">
        <v>587498</v>
      </c>
      <c r="F346" s="886">
        <v>3083422</v>
      </c>
      <c r="G346" s="886">
        <v>224266</v>
      </c>
      <c r="H346" s="886">
        <v>703893</v>
      </c>
      <c r="I346" s="886">
        <v>1339650</v>
      </c>
      <c r="J346" s="886">
        <v>477781</v>
      </c>
      <c r="K346" s="886">
        <v>251792</v>
      </c>
      <c r="L346" s="886">
        <v>1573497</v>
      </c>
      <c r="M346" s="886">
        <f>SUM(D346:L346)</f>
        <v>9528309</v>
      </c>
      <c r="P346" s="52"/>
    </row>
    <row r="347" spans="1:16" ht="10.5" customHeight="1">
      <c r="B347" s="1351" t="s">
        <v>455</v>
      </c>
      <c r="C347" s="1352"/>
      <c r="D347" s="886"/>
      <c r="E347" s="887"/>
      <c r="F347" s="886"/>
      <c r="G347" s="886"/>
      <c r="H347" s="886"/>
      <c r="I347" s="886"/>
      <c r="J347" s="886"/>
      <c r="K347" s="886"/>
      <c r="L347" s="886"/>
      <c r="M347" s="886"/>
      <c r="P347" s="52"/>
    </row>
    <row r="348" spans="1:16" ht="10.5" customHeight="1">
      <c r="A348" s="154">
        <v>6</v>
      </c>
      <c r="B348" s="46" t="s">
        <v>84</v>
      </c>
      <c r="C348" s="67"/>
      <c r="D348" s="886">
        <v>3336</v>
      </c>
      <c r="E348" s="887">
        <v>565</v>
      </c>
      <c r="F348" s="886">
        <v>214</v>
      </c>
      <c r="G348" s="886">
        <v>616</v>
      </c>
      <c r="H348" s="886">
        <v>708</v>
      </c>
      <c r="I348" s="886">
        <v>560</v>
      </c>
      <c r="J348" s="886">
        <v>1067</v>
      </c>
      <c r="K348" s="886">
        <v>423</v>
      </c>
      <c r="L348" s="886">
        <v>550</v>
      </c>
      <c r="M348" s="886">
        <f>SUM(D348:L348)</f>
        <v>8039</v>
      </c>
    </row>
    <row r="349" spans="1:16" ht="10.5" customHeight="1">
      <c r="B349" s="46" t="s">
        <v>567</v>
      </c>
      <c r="C349" s="67"/>
      <c r="D349" s="886">
        <v>1773979</v>
      </c>
      <c r="E349" s="887">
        <v>606553</v>
      </c>
      <c r="F349" s="886">
        <v>186537</v>
      </c>
      <c r="G349" s="886">
        <v>251472</v>
      </c>
      <c r="H349" s="886">
        <v>153013</v>
      </c>
      <c r="I349" s="886">
        <v>227660</v>
      </c>
      <c r="J349" s="886">
        <v>563545</v>
      </c>
      <c r="K349" s="886">
        <v>35045</v>
      </c>
      <c r="L349" s="886">
        <v>100682</v>
      </c>
      <c r="M349" s="886">
        <f>SUM(D349:L349)</f>
        <v>3898486</v>
      </c>
    </row>
    <row r="350" spans="1:16" ht="10.5" customHeight="1">
      <c r="B350" s="1351" t="s">
        <v>379</v>
      </c>
      <c r="C350" s="1352"/>
      <c r="D350" s="886"/>
      <c r="E350" s="887"/>
      <c r="F350" s="886"/>
      <c r="G350" s="886"/>
      <c r="H350" s="886"/>
      <c r="I350" s="886"/>
      <c r="J350" s="886"/>
      <c r="K350" s="886"/>
      <c r="L350" s="886"/>
      <c r="M350" s="886"/>
    </row>
    <row r="351" spans="1:16" ht="10.5" customHeight="1">
      <c r="B351" s="46" t="s">
        <v>84</v>
      </c>
      <c r="C351" s="67"/>
      <c r="D351" s="886">
        <v>76</v>
      </c>
      <c r="E351" s="887" t="s">
        <v>381</v>
      </c>
      <c r="F351" s="886" t="s">
        <v>596</v>
      </c>
      <c r="G351" s="886">
        <v>33</v>
      </c>
      <c r="H351" s="886">
        <v>286</v>
      </c>
      <c r="I351" s="886">
        <v>256</v>
      </c>
      <c r="J351" s="886">
        <v>137</v>
      </c>
      <c r="K351" s="886">
        <v>3</v>
      </c>
      <c r="L351" s="886">
        <v>5</v>
      </c>
      <c r="M351" s="886">
        <f>SUM(D351:L351)</f>
        <v>796</v>
      </c>
    </row>
    <row r="352" spans="1:16" ht="10.5" customHeight="1">
      <c r="B352" s="46" t="s">
        <v>567</v>
      </c>
      <c r="C352" s="67"/>
      <c r="D352" s="886">
        <v>164878</v>
      </c>
      <c r="E352" s="887" t="s">
        <v>381</v>
      </c>
      <c r="F352" s="886" t="s">
        <v>596</v>
      </c>
      <c r="G352" s="886">
        <v>194036</v>
      </c>
      <c r="H352" s="886">
        <v>477853</v>
      </c>
      <c r="I352" s="886">
        <v>614822</v>
      </c>
      <c r="J352" s="886">
        <v>97188</v>
      </c>
      <c r="K352" s="886">
        <v>5194</v>
      </c>
      <c r="L352" s="886">
        <v>2239</v>
      </c>
      <c r="M352" s="886">
        <f>SUM(D352:L352)</f>
        <v>1556210</v>
      </c>
    </row>
    <row r="353" spans="1:13" ht="10.5" customHeight="1">
      <c r="B353" s="1351" t="s">
        <v>456</v>
      </c>
      <c r="C353" s="1352"/>
      <c r="D353" s="893"/>
      <c r="E353" s="887"/>
      <c r="F353" s="886"/>
      <c r="G353" s="886"/>
      <c r="H353" s="886"/>
      <c r="I353" s="886"/>
      <c r="J353" s="886"/>
      <c r="K353" s="886"/>
      <c r="L353" s="886"/>
      <c r="M353" s="886"/>
    </row>
    <row r="354" spans="1:13" ht="10.5" customHeight="1">
      <c r="B354" s="46" t="s">
        <v>84</v>
      </c>
      <c r="C354" s="67"/>
      <c r="D354" s="886">
        <v>3114</v>
      </c>
      <c r="E354" s="887">
        <v>4705</v>
      </c>
      <c r="F354" s="886">
        <v>6065</v>
      </c>
      <c r="G354" s="886">
        <v>4640</v>
      </c>
      <c r="H354" s="886">
        <v>2611</v>
      </c>
      <c r="I354" s="886">
        <v>2336</v>
      </c>
      <c r="J354" s="886">
        <v>2644</v>
      </c>
      <c r="K354" s="886">
        <v>1192</v>
      </c>
      <c r="L354" s="886">
        <v>4135</v>
      </c>
      <c r="M354" s="886">
        <f>SUM(D354:L354)</f>
        <v>31442</v>
      </c>
    </row>
    <row r="355" spans="1:13" ht="10.5" customHeight="1">
      <c r="B355" s="46" t="s">
        <v>567</v>
      </c>
      <c r="C355" s="67"/>
      <c r="D355" s="886">
        <v>6362968</v>
      </c>
      <c r="E355" s="887">
        <v>27732434</v>
      </c>
      <c r="F355" s="886">
        <v>7401039</v>
      </c>
      <c r="G355" s="886">
        <v>9149369</v>
      </c>
      <c r="H355" s="886">
        <v>2393294</v>
      </c>
      <c r="I355" s="886">
        <v>2096915</v>
      </c>
      <c r="J355" s="886">
        <v>3749328</v>
      </c>
      <c r="K355" s="886">
        <v>315560</v>
      </c>
      <c r="L355" s="886">
        <v>4183827</v>
      </c>
      <c r="M355" s="886">
        <f>SUM(D355:L355)</f>
        <v>63384734</v>
      </c>
    </row>
    <row r="356" spans="1:13" ht="10.5" customHeight="1">
      <c r="A356" s="82"/>
      <c r="B356" s="1351" t="s">
        <v>568</v>
      </c>
      <c r="C356" s="1352"/>
      <c r="D356" s="886"/>
      <c r="E356" s="887"/>
      <c r="F356" s="886"/>
      <c r="G356" s="886"/>
      <c r="H356" s="886"/>
      <c r="I356" s="886"/>
      <c r="J356" s="886"/>
      <c r="K356" s="886"/>
      <c r="L356" s="886"/>
      <c r="M356" s="886"/>
    </row>
    <row r="357" spans="1:13" ht="10.5" customHeight="1">
      <c r="B357" s="46" t="s">
        <v>84</v>
      </c>
      <c r="C357" s="67"/>
      <c r="D357" s="886">
        <v>775</v>
      </c>
      <c r="E357" s="887">
        <v>401</v>
      </c>
      <c r="F357" s="886">
        <v>918</v>
      </c>
      <c r="G357" s="886">
        <v>579</v>
      </c>
      <c r="H357" s="886">
        <v>656</v>
      </c>
      <c r="I357" s="886">
        <v>551</v>
      </c>
      <c r="J357" s="886">
        <v>660</v>
      </c>
      <c r="K357" s="886">
        <v>390</v>
      </c>
      <c r="L357" s="886">
        <v>781</v>
      </c>
      <c r="M357" s="886">
        <f>SUM(D357:L357)</f>
        <v>5711</v>
      </c>
    </row>
    <row r="358" spans="1:13" ht="10.5" customHeight="1">
      <c r="B358" s="46" t="s">
        <v>567</v>
      </c>
      <c r="C358" s="67"/>
      <c r="D358" s="886">
        <v>661330</v>
      </c>
      <c r="E358" s="887">
        <v>1035864</v>
      </c>
      <c r="F358" s="886">
        <v>650194</v>
      </c>
      <c r="G358" s="886">
        <v>500420</v>
      </c>
      <c r="H358" s="886">
        <v>335979</v>
      </c>
      <c r="I358" s="886">
        <v>369262</v>
      </c>
      <c r="J358" s="886">
        <v>447447</v>
      </c>
      <c r="K358" s="886">
        <v>67303</v>
      </c>
      <c r="L358" s="886">
        <v>323764</v>
      </c>
      <c r="M358" s="886">
        <f>SUM(D358:L358)</f>
        <v>4391563</v>
      </c>
    </row>
    <row r="359" spans="1:13" ht="3" customHeight="1">
      <c r="B359" s="201"/>
      <c r="C359" s="67"/>
      <c r="D359" s="886"/>
      <c r="E359" s="887"/>
      <c r="F359" s="886"/>
      <c r="G359" s="886"/>
      <c r="H359" s="886"/>
      <c r="I359" s="886"/>
      <c r="J359" s="886"/>
      <c r="K359" s="886"/>
      <c r="L359" s="886"/>
      <c r="M359" s="886"/>
    </row>
    <row r="360" spans="1:13" ht="22.5" customHeight="1">
      <c r="B360" s="1351" t="s">
        <v>1061</v>
      </c>
      <c r="C360" s="1352"/>
      <c r="D360" s="893"/>
      <c r="E360" s="895"/>
      <c r="F360" s="892"/>
      <c r="G360" s="892"/>
      <c r="H360" s="892"/>
      <c r="I360" s="892"/>
      <c r="J360" s="892"/>
      <c r="K360" s="892"/>
      <c r="L360" s="892"/>
      <c r="M360" s="892"/>
    </row>
    <row r="361" spans="1:13" ht="9.75" customHeight="1">
      <c r="B361" s="1359" t="s">
        <v>84</v>
      </c>
      <c r="C361" s="1360"/>
      <c r="D361" s="896" t="s">
        <v>468</v>
      </c>
      <c r="E361" s="897" t="s">
        <v>468</v>
      </c>
      <c r="F361" s="896">
        <v>32400</v>
      </c>
      <c r="G361" s="886">
        <v>310400</v>
      </c>
      <c r="H361" s="886">
        <v>414000</v>
      </c>
      <c r="I361" s="886">
        <v>89100</v>
      </c>
      <c r="J361" s="886">
        <v>299300</v>
      </c>
      <c r="K361" s="886" t="s">
        <v>468</v>
      </c>
      <c r="L361" s="886">
        <v>147400</v>
      </c>
      <c r="M361" s="886">
        <f>SUM(D361:L361)</f>
        <v>1292600</v>
      </c>
    </row>
    <row r="362" spans="1:13" ht="3" customHeight="1">
      <c r="B362" s="307"/>
      <c r="C362" s="308"/>
      <c r="D362" s="886"/>
      <c r="E362" s="887"/>
      <c r="F362" s="886"/>
      <c r="G362" s="886"/>
      <c r="H362" s="886"/>
      <c r="I362" s="886"/>
      <c r="J362" s="886"/>
      <c r="K362" s="886"/>
      <c r="L362" s="886"/>
      <c r="M362" s="886"/>
    </row>
    <row r="363" spans="1:13" ht="9.75" customHeight="1">
      <c r="B363" s="1351" t="s">
        <v>1062</v>
      </c>
      <c r="C363" s="1352"/>
      <c r="D363" s="893"/>
      <c r="E363" s="887"/>
      <c r="F363" s="886"/>
      <c r="G363" s="886"/>
      <c r="H363" s="886"/>
      <c r="I363" s="886"/>
      <c r="J363" s="886"/>
      <c r="K363" s="886"/>
      <c r="L363" s="886"/>
      <c r="M363" s="886"/>
    </row>
    <row r="364" spans="1:13" ht="11.45" customHeight="1">
      <c r="B364" s="1355" t="s">
        <v>127</v>
      </c>
      <c r="C364" s="1356"/>
      <c r="D364" s="898">
        <v>286004</v>
      </c>
      <c r="E364" s="899">
        <v>188903</v>
      </c>
      <c r="F364" s="900">
        <v>137887</v>
      </c>
      <c r="G364" s="900">
        <v>188901</v>
      </c>
      <c r="H364" s="900">
        <v>131033</v>
      </c>
      <c r="I364" s="900">
        <v>129308</v>
      </c>
      <c r="J364" s="900">
        <v>161127</v>
      </c>
      <c r="K364" s="900">
        <v>29372</v>
      </c>
      <c r="L364" s="900">
        <v>101593</v>
      </c>
      <c r="M364" s="900">
        <f>SUM(D364:L364)</f>
        <v>1354128</v>
      </c>
    </row>
    <row r="365" spans="1:13" ht="10.5" customHeight="1">
      <c r="B365" s="236" t="s">
        <v>932</v>
      </c>
    </row>
    <row r="366" spans="1:13" ht="10.5" customHeight="1">
      <c r="B366" s="236"/>
    </row>
    <row r="367" spans="1:13" ht="9.75" customHeight="1">
      <c r="B367" s="468" t="s">
        <v>1378</v>
      </c>
    </row>
    <row r="368" spans="1:13" ht="9.75" customHeight="1">
      <c r="B368" s="468" t="s">
        <v>1379</v>
      </c>
    </row>
    <row r="369" spans="1:2" ht="10.5" customHeight="1">
      <c r="B369" s="468" t="s">
        <v>1380</v>
      </c>
    </row>
    <row r="370" spans="1:2" ht="10.5" customHeight="1">
      <c r="B370" s="468" t="s">
        <v>1381</v>
      </c>
    </row>
    <row r="371" spans="1:2" ht="10.5" customHeight="1">
      <c r="B371" s="468" t="s">
        <v>1382</v>
      </c>
    </row>
    <row r="372" spans="1:2" s="62" customFormat="1" ht="11.45" customHeight="1">
      <c r="A372" s="62" t="s">
        <v>491</v>
      </c>
      <c r="B372" s="49"/>
    </row>
  </sheetData>
  <customSheetViews>
    <customSheetView guid="{F4AE1968-DA35-43D0-B456-FBD0ABC8A377}" showPageBreaks="1" view="pageBreakPreview" showRuler="0" topLeftCell="A52">
      <selection activeCell="B85" sqref="B85:B86"/>
      <rowBreaks count="6" manualBreakCount="6">
        <brk id="65" max="16383" man="1"/>
        <brk id="133" max="16" man="1"/>
        <brk id="140" max="16" man="1"/>
        <brk id="183" max="16383" man="1"/>
        <brk id="237" max="16383" man="1"/>
        <brk id="287" max="16383" man="1"/>
      </rowBreaks>
      <colBreaks count="2" manualBreakCount="2">
        <brk id="10" max="329" man="1"/>
        <brk id="19" max="1048575" man="1"/>
      </colBreaks>
      <pageMargins left="0.74803149606299213" right="0.31496062992125984" top="0.59055118110236227" bottom="0.59055118110236227" header="0.51181102362204722" footer="0.51181102362204722"/>
      <pageSetup paperSize="9" orientation="portrait" r:id="rId1"/>
      <headerFooter alignWithMargins="0"/>
    </customSheetView>
  </customSheetViews>
  <mergeCells count="159">
    <mergeCell ref="F2:F3"/>
    <mergeCell ref="B291:C291"/>
    <mergeCell ref="B295:C295"/>
    <mergeCell ref="B298:C298"/>
    <mergeCell ref="B360:C360"/>
    <mergeCell ref="B63:C63"/>
    <mergeCell ref="B286:C287"/>
    <mergeCell ref="B288:C288"/>
    <mergeCell ref="B257:C258"/>
    <mergeCell ref="B259:C259"/>
    <mergeCell ref="B264:I264"/>
    <mergeCell ref="B262:F262"/>
    <mergeCell ref="B260:C260"/>
    <mergeCell ref="B261:C261"/>
    <mergeCell ref="D287:E287"/>
    <mergeCell ref="B204:C204"/>
    <mergeCell ref="B195:C195"/>
    <mergeCell ref="B179:C179"/>
    <mergeCell ref="B211:C211"/>
    <mergeCell ref="B201:C201"/>
    <mergeCell ref="B203:C203"/>
    <mergeCell ref="B176:C176"/>
    <mergeCell ref="B208:C208"/>
    <mergeCell ref="F67:H67"/>
    <mergeCell ref="D147:D148"/>
    <mergeCell ref="E148:J148"/>
    <mergeCell ref="D77:H77"/>
    <mergeCell ref="B92:G92"/>
    <mergeCell ref="B99:C99"/>
    <mergeCell ref="B70:C70"/>
    <mergeCell ref="B77:C79"/>
    <mergeCell ref="B100:C100"/>
    <mergeCell ref="D79:I79"/>
    <mergeCell ref="B85:C85"/>
    <mergeCell ref="B102:C102"/>
    <mergeCell ref="B103:C103"/>
    <mergeCell ref="B81:C81"/>
    <mergeCell ref="B93:C94"/>
    <mergeCell ref="B95:C95"/>
    <mergeCell ref="B96:C96"/>
    <mergeCell ref="B98:C98"/>
    <mergeCell ref="B83:C83"/>
    <mergeCell ref="B89:C89"/>
    <mergeCell ref="D94:I94"/>
    <mergeCell ref="B67:C67"/>
    <mergeCell ref="B64:C64"/>
    <mergeCell ref="B65:C65"/>
    <mergeCell ref="B66:C66"/>
    <mergeCell ref="B82:C82"/>
    <mergeCell ref="B147:C148"/>
    <mergeCell ref="B97:C97"/>
    <mergeCell ref="B104:C104"/>
    <mergeCell ref="B101:C101"/>
    <mergeCell ref="B198:C198"/>
    <mergeCell ref="B191:C191"/>
    <mergeCell ref="B188:C188"/>
    <mergeCell ref="B185:C185"/>
    <mergeCell ref="B164:C164"/>
    <mergeCell ref="B153:C153"/>
    <mergeCell ref="B151:C151"/>
    <mergeCell ref="B161:C161"/>
    <mergeCell ref="B194:C194"/>
    <mergeCell ref="B170:C170"/>
    <mergeCell ref="B171:C171"/>
    <mergeCell ref="B186:C186"/>
    <mergeCell ref="B180:C180"/>
    <mergeCell ref="B190:C190"/>
    <mergeCell ref="B196:C196"/>
    <mergeCell ref="B193:C193"/>
    <mergeCell ref="B184:C184"/>
    <mergeCell ref="B189:C189"/>
    <mergeCell ref="B163:C163"/>
    <mergeCell ref="B156:C156"/>
    <mergeCell ref="B159:C159"/>
    <mergeCell ref="B363:C363"/>
    <mergeCell ref="B209:C209"/>
    <mergeCell ref="B210:C210"/>
    <mergeCell ref="B303:C303"/>
    <mergeCell ref="I77:I78"/>
    <mergeCell ref="B364:C364"/>
    <mergeCell ref="B341:C341"/>
    <mergeCell ref="B336:C336"/>
    <mergeCell ref="B347:C347"/>
    <mergeCell ref="B311:C311"/>
    <mergeCell ref="B332:C332"/>
    <mergeCell ref="B344:C344"/>
    <mergeCell ref="B328:C328"/>
    <mergeCell ref="B313:C313"/>
    <mergeCell ref="B314:C314"/>
    <mergeCell ref="B315:C315"/>
    <mergeCell ref="B316:C316"/>
    <mergeCell ref="B361:C361"/>
    <mergeCell ref="B350:C350"/>
    <mergeCell ref="B356:C356"/>
    <mergeCell ref="B217:C217"/>
    <mergeCell ref="B213:C213"/>
    <mergeCell ref="G230:H230"/>
    <mergeCell ref="B353:C353"/>
    <mergeCell ref="E2:E3"/>
    <mergeCell ref="B178:C178"/>
    <mergeCell ref="B174:C174"/>
    <mergeCell ref="B166:C166"/>
    <mergeCell ref="B165:C165"/>
    <mergeCell ref="B183:C183"/>
    <mergeCell ref="B181:C181"/>
    <mergeCell ref="B173:C173"/>
    <mergeCell ref="B175:C175"/>
    <mergeCell ref="B158:C158"/>
    <mergeCell ref="B154:C154"/>
    <mergeCell ref="B169:C169"/>
    <mergeCell ref="B69:C69"/>
    <mergeCell ref="B68:C68"/>
    <mergeCell ref="B84:C84"/>
    <mergeCell ref="B80:C80"/>
    <mergeCell ref="B155:C155"/>
    <mergeCell ref="B88:C88"/>
    <mergeCell ref="B86:C86"/>
    <mergeCell ref="B87:C87"/>
    <mergeCell ref="B168:C168"/>
    <mergeCell ref="B160:C160"/>
    <mergeCell ref="B149:C149"/>
    <mergeCell ref="B150:C150"/>
    <mergeCell ref="B325:C326"/>
    <mergeCell ref="G2:G3"/>
    <mergeCell ref="C4:H4"/>
    <mergeCell ref="B2:B4"/>
    <mergeCell ref="C2:C3"/>
    <mergeCell ref="D2:D3"/>
    <mergeCell ref="B306:C306"/>
    <mergeCell ref="B307:C307"/>
    <mergeCell ref="B289:C289"/>
    <mergeCell ref="B290:C290"/>
    <mergeCell ref="B215:C215"/>
    <mergeCell ref="B214:C214"/>
    <mergeCell ref="B297:C297"/>
    <mergeCell ref="B317:C317"/>
    <mergeCell ref="B302:C302"/>
    <mergeCell ref="B300:C300"/>
    <mergeCell ref="B293:C293"/>
    <mergeCell ref="B312:C312"/>
    <mergeCell ref="B304:C304"/>
    <mergeCell ref="B305:C305"/>
    <mergeCell ref="B301:C301"/>
    <mergeCell ref="B296:C296"/>
    <mergeCell ref="C231:J231"/>
    <mergeCell ref="B230:B231"/>
    <mergeCell ref="D258:K258"/>
    <mergeCell ref="B310:C310"/>
    <mergeCell ref="B309:C309"/>
    <mergeCell ref="B299:C299"/>
    <mergeCell ref="B292:C292"/>
    <mergeCell ref="B200:C200"/>
    <mergeCell ref="B206:C206"/>
    <mergeCell ref="B199:C199"/>
    <mergeCell ref="B202:C202"/>
    <mergeCell ref="B308:C308"/>
    <mergeCell ref="B205:C205"/>
    <mergeCell ref="B294:C294"/>
    <mergeCell ref="I287:J287"/>
  </mergeCells>
  <phoneticPr fontId="0" type="noConversion"/>
  <pageMargins left="0.74803149606299213" right="0.31496062992125984" top="0.59055118110236227" bottom="0.59055118110236227" header="0.51181102362204722" footer="0.51181102362204722"/>
  <pageSetup paperSize="9" scale="94" orientation="portrait" r:id="rId2"/>
  <headerFooter alignWithMargins="0"/>
  <rowBreaks count="5" manualBreakCount="5">
    <brk id="75" max="16383" man="1"/>
    <brk id="145" max="16383" man="1"/>
    <brk id="228" max="16383" man="1"/>
    <brk id="284" max="16383" man="1"/>
    <brk id="323" max="16383" man="1"/>
  </rowBreaks>
  <colBreaks count="2" manualBreakCount="2">
    <brk id="11" max="1048575" man="1"/>
    <brk id="19" max="1048575" man="1"/>
  </colBreaks>
  <ignoredErrors>
    <ignoredError sqref="D79 C231 C4 E148" numberStoredAsText="1"/>
    <ignoredError sqref="E296 F289:F297 J296 K289:K297 L296 M289:M297 O289:O297 P296 G296" formula="1"/>
  </ignoredErrors>
</worksheet>
</file>

<file path=xl/worksheets/sheet3.xml><?xml version="1.0" encoding="utf-8"?>
<worksheet xmlns="http://schemas.openxmlformats.org/spreadsheetml/2006/main" xmlns:r="http://schemas.openxmlformats.org/officeDocument/2006/relationships">
  <dimension ref="A1:S2274"/>
  <sheetViews>
    <sheetView view="pageBreakPreview" topLeftCell="A15" zoomScale="115" zoomScaleNormal="100" zoomScaleSheetLayoutView="115" workbookViewId="0">
      <selection activeCell="I2162" sqref="I2162"/>
    </sheetView>
  </sheetViews>
  <sheetFormatPr defaultRowHeight="11.45" customHeight="1"/>
  <cols>
    <col min="1" max="1" width="2.7109375" style="48" customWidth="1"/>
    <col min="2" max="4" width="9.42578125" style="48" customWidth="1"/>
    <col min="5" max="5" width="10.5703125" style="48" customWidth="1"/>
    <col min="6" max="8" width="9.42578125" style="48" customWidth="1"/>
    <col min="9" max="9" width="10.5703125" style="48" customWidth="1"/>
    <col min="10" max="19" width="9.42578125" style="48" customWidth="1"/>
    <col min="20" max="21" width="9.28515625" style="48" customWidth="1"/>
    <col min="22" max="16384" width="9.140625" style="48"/>
  </cols>
  <sheetData>
    <row r="1" spans="2:11" ht="11.45" customHeight="1">
      <c r="B1" s="49" t="s">
        <v>839</v>
      </c>
    </row>
    <row r="2" spans="2:11" ht="10.5" customHeight="1">
      <c r="B2" s="1353" t="s">
        <v>281</v>
      </c>
      <c r="C2" s="1341" t="s">
        <v>496</v>
      </c>
      <c r="D2" s="1341" t="s">
        <v>1284</v>
      </c>
      <c r="E2" s="1341" t="s">
        <v>1285</v>
      </c>
      <c r="F2" s="1482" t="s">
        <v>1286</v>
      </c>
      <c r="G2" s="1483"/>
      <c r="H2" s="1483"/>
      <c r="I2" s="1484"/>
      <c r="J2" s="1502" t="s">
        <v>1126</v>
      </c>
      <c r="K2" s="1499" t="s">
        <v>79</v>
      </c>
    </row>
    <row r="3" spans="2:11" ht="10.5" customHeight="1">
      <c r="B3" s="1422"/>
      <c r="C3" s="1412"/>
      <c r="D3" s="1412"/>
      <c r="E3" s="1493"/>
      <c r="F3" s="1482" t="s">
        <v>458</v>
      </c>
      <c r="G3" s="1484"/>
      <c r="H3" s="1482" t="s">
        <v>284</v>
      </c>
      <c r="I3" s="1484"/>
      <c r="J3" s="1503"/>
      <c r="K3" s="1500"/>
    </row>
    <row r="4" spans="2:11" ht="10.5" customHeight="1">
      <c r="B4" s="1422"/>
      <c r="C4" s="1342"/>
      <c r="D4" s="1342"/>
      <c r="E4" s="1494"/>
      <c r="F4" s="454" t="s">
        <v>339</v>
      </c>
      <c r="G4" s="360" t="s">
        <v>266</v>
      </c>
      <c r="H4" s="454" t="s">
        <v>339</v>
      </c>
      <c r="I4" s="360" t="s">
        <v>266</v>
      </c>
      <c r="J4" s="1504"/>
      <c r="K4" s="1500"/>
    </row>
    <row r="5" spans="2:11" ht="10.5" customHeight="1">
      <c r="B5" s="1354"/>
      <c r="C5" s="443" t="s">
        <v>285</v>
      </c>
      <c r="D5" s="443" t="s">
        <v>286</v>
      </c>
      <c r="E5" s="455" t="s">
        <v>509</v>
      </c>
      <c r="F5" s="1482" t="s">
        <v>944</v>
      </c>
      <c r="G5" s="1483"/>
      <c r="H5" s="1483"/>
      <c r="I5" s="1484"/>
      <c r="J5" s="456" t="s">
        <v>341</v>
      </c>
      <c r="K5" s="1501"/>
    </row>
    <row r="6" spans="2:11" ht="10.5" customHeight="1">
      <c r="B6" s="325" t="s">
        <v>151</v>
      </c>
      <c r="C6" s="539">
        <v>4796</v>
      </c>
      <c r="D6" s="539">
        <v>8644</v>
      </c>
      <c r="E6" s="540">
        <v>333860</v>
      </c>
      <c r="F6" s="584">
        <v>37.92</v>
      </c>
      <c r="G6" s="598">
        <v>37.92</v>
      </c>
      <c r="H6" s="598">
        <v>37.369999999999997</v>
      </c>
      <c r="I6" s="582">
        <v>37.369999999999997</v>
      </c>
      <c r="J6" s="763">
        <v>7.8</v>
      </c>
      <c r="K6" s="1077" t="s">
        <v>152</v>
      </c>
    </row>
    <row r="7" spans="2:11" ht="10.5" customHeight="1">
      <c r="B7" s="325" t="s">
        <v>152</v>
      </c>
      <c r="C7" s="539">
        <v>4968</v>
      </c>
      <c r="D7" s="539">
        <v>9525</v>
      </c>
      <c r="E7" s="540">
        <v>397085</v>
      </c>
      <c r="F7" s="584">
        <v>43.4</v>
      </c>
      <c r="G7" s="598">
        <v>43.4</v>
      </c>
      <c r="H7" s="598">
        <v>40.1</v>
      </c>
      <c r="I7" s="582">
        <v>40.1</v>
      </c>
      <c r="J7" s="763">
        <v>8.3000000000000007</v>
      </c>
      <c r="K7" s="1077" t="s">
        <v>153</v>
      </c>
    </row>
    <row r="8" spans="2:11" ht="10.5" customHeight="1">
      <c r="B8" s="325" t="s">
        <v>153</v>
      </c>
      <c r="C8" s="539">
        <v>3975</v>
      </c>
      <c r="D8" s="539">
        <v>4202</v>
      </c>
      <c r="E8" s="540">
        <v>197452</v>
      </c>
      <c r="F8" s="584">
        <v>45.5</v>
      </c>
      <c r="G8" s="598">
        <v>45.5</v>
      </c>
      <c r="H8" s="598">
        <v>45.5</v>
      </c>
      <c r="I8" s="582">
        <v>45.5</v>
      </c>
      <c r="J8" s="763">
        <v>9.4</v>
      </c>
      <c r="K8" s="1077" t="s">
        <v>154</v>
      </c>
    </row>
    <row r="9" spans="2:11" ht="10.5" customHeight="1">
      <c r="B9" s="325" t="s">
        <v>154</v>
      </c>
      <c r="C9" s="539">
        <v>4820</v>
      </c>
      <c r="D9" s="539">
        <v>11083</v>
      </c>
      <c r="E9" s="540">
        <v>640315</v>
      </c>
      <c r="F9" s="584">
        <v>57</v>
      </c>
      <c r="G9" s="598">
        <v>57</v>
      </c>
      <c r="H9" s="598">
        <v>57</v>
      </c>
      <c r="I9" s="582">
        <v>57</v>
      </c>
      <c r="J9" s="763">
        <v>11.9</v>
      </c>
      <c r="K9" s="1077" t="s">
        <v>155</v>
      </c>
    </row>
    <row r="10" spans="2:11" ht="10.5" customHeight="1">
      <c r="B10" s="325" t="s">
        <v>155</v>
      </c>
      <c r="C10" s="539">
        <v>4792</v>
      </c>
      <c r="D10" s="539">
        <v>9139</v>
      </c>
      <c r="E10" s="540">
        <v>576197</v>
      </c>
      <c r="F10" s="584">
        <v>62</v>
      </c>
      <c r="G10" s="598">
        <v>62</v>
      </c>
      <c r="H10" s="598">
        <v>62</v>
      </c>
      <c r="I10" s="582">
        <v>62</v>
      </c>
      <c r="J10" s="763">
        <v>12.9</v>
      </c>
      <c r="K10" s="1077" t="s">
        <v>156</v>
      </c>
    </row>
    <row r="11" spans="2:11" ht="10.5" customHeight="1">
      <c r="B11" s="325"/>
      <c r="C11" s="539"/>
      <c r="D11" s="539"/>
      <c r="E11" s="540"/>
      <c r="F11" s="584"/>
      <c r="G11" s="598"/>
      <c r="H11" s="598"/>
      <c r="I11" s="582"/>
      <c r="J11" s="763"/>
      <c r="K11" s="1077"/>
    </row>
    <row r="12" spans="2:11" ht="10.5" customHeight="1">
      <c r="B12" s="325" t="s">
        <v>156</v>
      </c>
      <c r="C12" s="539">
        <v>4989</v>
      </c>
      <c r="D12" s="539">
        <v>7518</v>
      </c>
      <c r="E12" s="540">
        <v>500370</v>
      </c>
      <c r="F12" s="584">
        <v>65</v>
      </c>
      <c r="G12" s="598">
        <v>65</v>
      </c>
      <c r="H12" s="598">
        <v>65</v>
      </c>
      <c r="I12" s="582">
        <v>65</v>
      </c>
      <c r="J12" s="763">
        <v>13.6</v>
      </c>
      <c r="K12" s="1077" t="s">
        <v>157</v>
      </c>
    </row>
    <row r="13" spans="2:11" ht="10.5" customHeight="1">
      <c r="B13" s="325" t="s">
        <v>157</v>
      </c>
      <c r="C13" s="539">
        <v>4706</v>
      </c>
      <c r="D13" s="539">
        <v>9793</v>
      </c>
      <c r="E13" s="540">
        <v>734221</v>
      </c>
      <c r="F13" s="584">
        <v>74</v>
      </c>
      <c r="G13" s="598">
        <v>74</v>
      </c>
      <c r="H13" s="598">
        <v>73.599999999999994</v>
      </c>
      <c r="I13" s="582">
        <v>73.599999999999994</v>
      </c>
      <c r="J13" s="763">
        <v>15.3</v>
      </c>
      <c r="K13" s="1077" t="s">
        <v>158</v>
      </c>
    </row>
    <row r="14" spans="2:11" ht="10.5" customHeight="1">
      <c r="B14" s="325" t="s">
        <v>158</v>
      </c>
      <c r="C14" s="539">
        <v>4412</v>
      </c>
      <c r="D14" s="539">
        <v>10205</v>
      </c>
      <c r="E14" s="540">
        <v>833007</v>
      </c>
      <c r="F14" s="584">
        <v>84</v>
      </c>
      <c r="G14" s="598">
        <v>84</v>
      </c>
      <c r="H14" s="598">
        <v>79.95</v>
      </c>
      <c r="I14" s="582">
        <v>79.95</v>
      </c>
      <c r="J14" s="763">
        <v>16.5</v>
      </c>
      <c r="K14" s="1077" t="s">
        <v>768</v>
      </c>
    </row>
    <row r="15" spans="2:11" ht="10.5" customHeight="1">
      <c r="B15" s="325" t="s">
        <v>768</v>
      </c>
      <c r="C15" s="539">
        <v>4566</v>
      </c>
      <c r="D15" s="539">
        <v>8475</v>
      </c>
      <c r="E15" s="540">
        <v>862689</v>
      </c>
      <c r="F15" s="584">
        <v>102.15</v>
      </c>
      <c r="G15" s="598">
        <v>102</v>
      </c>
      <c r="H15" s="598">
        <v>100.15</v>
      </c>
      <c r="I15" s="582">
        <v>100.15</v>
      </c>
      <c r="J15" s="763">
        <v>20.8</v>
      </c>
      <c r="K15" s="1077" t="s">
        <v>769</v>
      </c>
    </row>
    <row r="16" spans="2:11" ht="10.5" customHeight="1">
      <c r="B16" s="325" t="s">
        <v>769</v>
      </c>
      <c r="C16" s="539">
        <v>4563</v>
      </c>
      <c r="D16" s="539">
        <v>11040</v>
      </c>
      <c r="E16" s="540">
        <v>1310007</v>
      </c>
      <c r="F16" s="584">
        <v>122.65</v>
      </c>
      <c r="G16" s="598">
        <v>122.4</v>
      </c>
      <c r="H16" s="598">
        <v>118.25</v>
      </c>
      <c r="I16" s="582">
        <v>115</v>
      </c>
      <c r="J16" s="763">
        <v>24.3</v>
      </c>
      <c r="K16" s="1077" t="s">
        <v>770</v>
      </c>
    </row>
    <row r="17" spans="2:11" ht="10.5" customHeight="1">
      <c r="B17" s="325"/>
      <c r="C17" s="539"/>
      <c r="D17" s="539"/>
      <c r="E17" s="540"/>
      <c r="F17" s="584"/>
      <c r="G17" s="598"/>
      <c r="H17" s="598"/>
      <c r="I17" s="582"/>
      <c r="J17" s="763"/>
      <c r="K17" s="1077"/>
    </row>
    <row r="18" spans="2:11" ht="10.5" customHeight="1">
      <c r="B18" s="325" t="s">
        <v>770</v>
      </c>
      <c r="C18" s="539">
        <v>4488</v>
      </c>
      <c r="D18" s="539">
        <v>14872</v>
      </c>
      <c r="E18" s="540">
        <v>1768711</v>
      </c>
      <c r="F18" s="584">
        <v>134.15</v>
      </c>
      <c r="G18" s="598">
        <v>134</v>
      </c>
      <c r="H18" s="598">
        <v>118.25</v>
      </c>
      <c r="I18" s="582">
        <v>115</v>
      </c>
      <c r="J18" s="763">
        <v>24.3</v>
      </c>
      <c r="K18" s="1077" t="s">
        <v>771</v>
      </c>
    </row>
    <row r="19" spans="2:11" ht="10.5" customHeight="1">
      <c r="B19" s="325" t="s">
        <v>771</v>
      </c>
      <c r="C19" s="539">
        <v>4664</v>
      </c>
      <c r="D19" s="539">
        <v>8781</v>
      </c>
      <c r="E19" s="540">
        <v>1190204</v>
      </c>
      <c r="F19" s="584">
        <v>155.05000000000001</v>
      </c>
      <c r="G19" s="598">
        <v>155.05000000000001</v>
      </c>
      <c r="H19" s="598">
        <v>134.05000000000001</v>
      </c>
      <c r="I19" s="582">
        <v>134.05000000000001</v>
      </c>
      <c r="J19" s="763">
        <v>27.9</v>
      </c>
      <c r="K19" s="1077" t="s">
        <v>772</v>
      </c>
    </row>
    <row r="20" spans="2:11" ht="10.5" customHeight="1">
      <c r="B20" s="325" t="s">
        <v>772</v>
      </c>
      <c r="C20" s="539">
        <v>4680</v>
      </c>
      <c r="D20" s="539">
        <v>4399</v>
      </c>
      <c r="E20" s="540">
        <v>770447</v>
      </c>
      <c r="F20" s="584">
        <v>170.05</v>
      </c>
      <c r="G20" s="598">
        <v>170.05</v>
      </c>
      <c r="H20" s="598">
        <v>167.55</v>
      </c>
      <c r="I20" s="582">
        <v>167.55</v>
      </c>
      <c r="J20" s="763">
        <v>34.9</v>
      </c>
      <c r="K20" s="1077" t="s">
        <v>773</v>
      </c>
    </row>
    <row r="21" spans="2:11" ht="10.5" customHeight="1">
      <c r="B21" s="325" t="s">
        <v>773</v>
      </c>
      <c r="C21" s="539">
        <v>4839</v>
      </c>
      <c r="D21" s="539">
        <v>4797</v>
      </c>
      <c r="E21" s="540">
        <v>1055662</v>
      </c>
      <c r="F21" s="584">
        <v>219.5</v>
      </c>
      <c r="G21" s="598">
        <v>215.55</v>
      </c>
      <c r="H21" s="598">
        <v>218.55</v>
      </c>
      <c r="I21" s="582">
        <v>214.6</v>
      </c>
      <c r="J21" s="763">
        <v>45.1</v>
      </c>
      <c r="K21" s="1077" t="s">
        <v>774</v>
      </c>
    </row>
    <row r="22" spans="2:11" ht="10.5" customHeight="1">
      <c r="B22" s="325" t="s">
        <v>774</v>
      </c>
      <c r="C22" s="539">
        <v>4502</v>
      </c>
      <c r="D22" s="539">
        <v>8444</v>
      </c>
      <c r="E22" s="540">
        <v>1920603</v>
      </c>
      <c r="F22" s="584">
        <v>221.45</v>
      </c>
      <c r="G22" s="598">
        <v>217.5</v>
      </c>
      <c r="H22" s="598">
        <v>218.6</v>
      </c>
      <c r="I22" s="582">
        <v>214.65</v>
      </c>
      <c r="J22" s="763">
        <v>45.1</v>
      </c>
      <c r="K22" s="1077" t="s">
        <v>775</v>
      </c>
    </row>
    <row r="23" spans="2:11" ht="10.5" customHeight="1">
      <c r="B23" s="325"/>
      <c r="C23" s="539"/>
      <c r="D23" s="539"/>
      <c r="E23" s="540"/>
      <c r="F23" s="584"/>
      <c r="G23" s="598"/>
      <c r="H23" s="598"/>
      <c r="I23" s="582"/>
      <c r="J23" s="763"/>
      <c r="K23" s="1077"/>
    </row>
    <row r="24" spans="2:11" ht="10.5" customHeight="1">
      <c r="B24" s="325" t="s">
        <v>775</v>
      </c>
      <c r="C24" s="539">
        <v>4829</v>
      </c>
      <c r="D24" s="539">
        <v>8600</v>
      </c>
      <c r="E24" s="540">
        <v>2008968</v>
      </c>
      <c r="F24" s="584">
        <v>283.58999999999997</v>
      </c>
      <c r="G24" s="598">
        <v>271.77</v>
      </c>
      <c r="H24" s="598">
        <v>240.35</v>
      </c>
      <c r="I24" s="582">
        <v>225.27</v>
      </c>
      <c r="J24" s="763">
        <v>48.3</v>
      </c>
      <c r="K24" s="1077" t="s">
        <v>776</v>
      </c>
    </row>
    <row r="25" spans="2:11" ht="10.5" customHeight="1">
      <c r="B25" s="325" t="s">
        <v>776</v>
      </c>
      <c r="C25" s="539">
        <v>5063</v>
      </c>
      <c r="D25" s="539">
        <v>7890</v>
      </c>
      <c r="E25" s="540">
        <v>1986303</v>
      </c>
      <c r="F25" s="584">
        <v>318</v>
      </c>
      <c r="G25" s="598">
        <v>306</v>
      </c>
      <c r="H25" s="598">
        <v>318</v>
      </c>
      <c r="I25" s="582">
        <v>306</v>
      </c>
      <c r="J25" s="763">
        <v>52.3</v>
      </c>
      <c r="K25" s="1077" t="s">
        <v>777</v>
      </c>
    </row>
    <row r="26" spans="2:11" ht="10.5" customHeight="1">
      <c r="B26" s="325" t="s">
        <v>777</v>
      </c>
      <c r="C26" s="539">
        <v>4736</v>
      </c>
      <c r="D26" s="539">
        <v>7670</v>
      </c>
      <c r="E26" s="540">
        <v>1960705</v>
      </c>
      <c r="F26" s="584">
        <v>288</v>
      </c>
      <c r="G26" s="598">
        <v>283</v>
      </c>
      <c r="H26" s="598">
        <v>288</v>
      </c>
      <c r="I26" s="582">
        <v>283</v>
      </c>
      <c r="J26" s="763">
        <v>53.7</v>
      </c>
      <c r="K26" s="1077" t="s">
        <v>778</v>
      </c>
    </row>
    <row r="27" spans="2:11" ht="10.5" customHeight="1">
      <c r="B27" s="325" t="s">
        <v>778</v>
      </c>
      <c r="C27" s="539">
        <v>4394</v>
      </c>
      <c r="D27" s="539">
        <v>12481</v>
      </c>
      <c r="E27" s="540">
        <v>3328612</v>
      </c>
      <c r="F27" s="584">
        <v>268</v>
      </c>
      <c r="G27" s="598">
        <v>263</v>
      </c>
      <c r="H27" s="598">
        <v>268</v>
      </c>
      <c r="I27" s="582">
        <v>263</v>
      </c>
      <c r="J27" s="763">
        <v>54.4</v>
      </c>
      <c r="K27" s="1077" t="s">
        <v>779</v>
      </c>
    </row>
    <row r="28" spans="2:11" ht="10.5" customHeight="1">
      <c r="B28" s="325" t="s">
        <v>779</v>
      </c>
      <c r="C28" s="539">
        <v>4163</v>
      </c>
      <c r="D28" s="539">
        <v>9180</v>
      </c>
      <c r="E28" s="540">
        <v>2814823</v>
      </c>
      <c r="F28" s="584">
        <v>302.67</v>
      </c>
      <c r="G28" s="598">
        <v>302.67</v>
      </c>
      <c r="H28" s="598">
        <v>302.67</v>
      </c>
      <c r="I28" s="582">
        <v>302.67</v>
      </c>
      <c r="J28" s="763">
        <v>63.1</v>
      </c>
      <c r="K28" s="1077" t="s">
        <v>780</v>
      </c>
    </row>
    <row r="29" spans="2:11" ht="10.5" customHeight="1">
      <c r="B29" s="325"/>
      <c r="C29" s="539"/>
      <c r="D29" s="539"/>
      <c r="E29" s="540"/>
      <c r="F29" s="584"/>
      <c r="G29" s="598"/>
      <c r="H29" s="598"/>
      <c r="I29" s="582"/>
      <c r="J29" s="763"/>
      <c r="K29" s="1077"/>
    </row>
    <row r="30" spans="2:11" ht="10.5" customHeight="1">
      <c r="B30" s="325" t="s">
        <v>780</v>
      </c>
      <c r="C30" s="539">
        <v>3816</v>
      </c>
      <c r="D30" s="539">
        <v>8614</v>
      </c>
      <c r="E30" s="540">
        <v>3201580</v>
      </c>
      <c r="F30" s="584">
        <v>357.62</v>
      </c>
      <c r="G30" s="598">
        <v>357.62</v>
      </c>
      <c r="H30" s="598">
        <v>357.62</v>
      </c>
      <c r="I30" s="582">
        <v>357.62</v>
      </c>
      <c r="J30" s="763">
        <v>74.5</v>
      </c>
      <c r="K30" s="1077" t="s">
        <v>781</v>
      </c>
    </row>
    <row r="31" spans="2:11" ht="10.5" customHeight="1">
      <c r="B31" s="325" t="s">
        <v>781</v>
      </c>
      <c r="C31" s="539">
        <v>4173</v>
      </c>
      <c r="D31" s="539">
        <v>3277</v>
      </c>
      <c r="E31" s="540">
        <v>1489980</v>
      </c>
      <c r="F31" s="584">
        <v>445</v>
      </c>
      <c r="G31" s="598">
        <v>445</v>
      </c>
      <c r="H31" s="598">
        <v>452.81</v>
      </c>
      <c r="I31" s="582">
        <v>452.81</v>
      </c>
      <c r="J31" s="763">
        <v>94.2</v>
      </c>
      <c r="K31" s="1077" t="s">
        <v>465</v>
      </c>
    </row>
    <row r="32" spans="2:11" ht="10.5" customHeight="1">
      <c r="B32" s="325" t="s">
        <v>465</v>
      </c>
      <c r="C32" s="539">
        <v>4377</v>
      </c>
      <c r="D32" s="539">
        <v>9997</v>
      </c>
      <c r="E32" s="540">
        <v>4137166</v>
      </c>
      <c r="F32" s="584">
        <v>417</v>
      </c>
      <c r="G32" s="598">
        <v>417</v>
      </c>
      <c r="H32" s="598">
        <v>417</v>
      </c>
      <c r="I32" s="582">
        <v>417</v>
      </c>
      <c r="J32" s="763">
        <v>86</v>
      </c>
      <c r="K32" s="1077" t="s">
        <v>466</v>
      </c>
    </row>
    <row r="33" spans="2:11" ht="10.5" customHeight="1">
      <c r="B33" s="325" t="s">
        <v>466</v>
      </c>
      <c r="C33" s="539">
        <v>4661</v>
      </c>
      <c r="D33" s="539">
        <v>13275</v>
      </c>
      <c r="E33" s="540">
        <v>4868414</v>
      </c>
      <c r="F33" s="584">
        <v>330</v>
      </c>
      <c r="G33" s="598">
        <v>330</v>
      </c>
      <c r="H33" s="598">
        <v>387.02</v>
      </c>
      <c r="I33" s="582">
        <v>387.02</v>
      </c>
      <c r="J33" s="763">
        <v>80.599999999999994</v>
      </c>
      <c r="K33" s="1077" t="s">
        <v>467</v>
      </c>
    </row>
    <row r="34" spans="2:11" ht="10.5" customHeight="1">
      <c r="B34" s="325" t="s">
        <v>467</v>
      </c>
      <c r="C34" s="539">
        <v>3526</v>
      </c>
      <c r="D34" s="539">
        <v>4866</v>
      </c>
      <c r="E34" s="540">
        <v>2825182</v>
      </c>
      <c r="F34" s="584">
        <v>304</v>
      </c>
      <c r="G34" s="598">
        <v>304</v>
      </c>
      <c r="H34" s="598">
        <v>598.62</v>
      </c>
      <c r="I34" s="582">
        <v>598.62</v>
      </c>
      <c r="J34" s="763">
        <v>124.7</v>
      </c>
      <c r="K34" s="1077" t="s">
        <v>330</v>
      </c>
    </row>
    <row r="35" spans="2:11" ht="10.5" customHeight="1">
      <c r="B35" s="325"/>
      <c r="C35" s="539"/>
      <c r="D35" s="539"/>
      <c r="E35" s="540"/>
      <c r="F35" s="584"/>
      <c r="G35" s="598"/>
      <c r="H35" s="598"/>
      <c r="I35" s="582"/>
      <c r="J35" s="763"/>
      <c r="K35" s="1077"/>
    </row>
    <row r="36" spans="2:11" ht="10.5" customHeight="1">
      <c r="B36" s="325" t="s">
        <v>330</v>
      </c>
      <c r="C36" s="539">
        <v>3761</v>
      </c>
      <c r="D36" s="539">
        <v>10171</v>
      </c>
      <c r="E36" s="540">
        <v>6043332</v>
      </c>
      <c r="F36" s="584">
        <v>483.97</v>
      </c>
      <c r="G36" s="598">
        <v>475.05</v>
      </c>
      <c r="H36" s="598">
        <v>593.14</v>
      </c>
      <c r="I36" s="582">
        <v>638.16999999999996</v>
      </c>
      <c r="J36" s="763">
        <v>127.9</v>
      </c>
      <c r="K36" s="1077" t="s">
        <v>331</v>
      </c>
    </row>
    <row r="37" spans="2:11" ht="10.5" customHeight="1">
      <c r="B37" s="325" t="s">
        <v>331</v>
      </c>
      <c r="C37" s="539">
        <v>4023</v>
      </c>
      <c r="D37" s="539">
        <v>10136</v>
      </c>
      <c r="E37" s="540">
        <v>6000866</v>
      </c>
      <c r="F37" s="584">
        <v>580</v>
      </c>
      <c r="G37" s="598">
        <v>600</v>
      </c>
      <c r="H37" s="547" t="s">
        <v>511</v>
      </c>
      <c r="I37" s="581" t="s">
        <v>511</v>
      </c>
      <c r="J37" s="763">
        <v>124.5</v>
      </c>
      <c r="K37" s="1077" t="s">
        <v>332</v>
      </c>
    </row>
    <row r="38" spans="2:11" ht="10.5" customHeight="1">
      <c r="B38" s="325" t="s">
        <v>332</v>
      </c>
      <c r="C38" s="539">
        <v>3560</v>
      </c>
      <c r="D38" s="539">
        <v>7693</v>
      </c>
      <c r="E38" s="540">
        <v>4454363</v>
      </c>
      <c r="F38" s="584">
        <v>593.53</v>
      </c>
      <c r="G38" s="598">
        <v>539.4</v>
      </c>
      <c r="H38" s="547" t="s">
        <v>511</v>
      </c>
      <c r="I38" s="581" t="s">
        <v>511</v>
      </c>
      <c r="J38" s="763">
        <v>119.8</v>
      </c>
      <c r="K38" s="1077" t="s">
        <v>333</v>
      </c>
    </row>
    <row r="39" spans="2:11" ht="10.5" customHeight="1">
      <c r="B39" s="325" t="s">
        <v>333</v>
      </c>
      <c r="C39" s="539">
        <v>3567</v>
      </c>
      <c r="D39" s="539">
        <v>7946</v>
      </c>
      <c r="E39" s="540">
        <v>5397112</v>
      </c>
      <c r="F39" s="584">
        <v>671.25</v>
      </c>
      <c r="G39" s="598">
        <v>677.58</v>
      </c>
      <c r="H39" s="547" t="s">
        <v>511</v>
      </c>
      <c r="I39" s="581" t="s">
        <v>511</v>
      </c>
      <c r="J39" s="763">
        <v>133.1</v>
      </c>
      <c r="K39" s="1077" t="s">
        <v>289</v>
      </c>
    </row>
    <row r="40" spans="2:11" ht="10.5" customHeight="1">
      <c r="B40" s="325" t="s">
        <v>289</v>
      </c>
      <c r="C40" s="539">
        <v>4013</v>
      </c>
      <c r="D40" s="539">
        <v>11455</v>
      </c>
      <c r="E40" s="540">
        <v>6289684</v>
      </c>
      <c r="F40" s="584">
        <v>535.1</v>
      </c>
      <c r="G40" s="598">
        <v>560.04999999999995</v>
      </c>
      <c r="H40" s="547" t="s">
        <v>511</v>
      </c>
      <c r="I40" s="581" t="s">
        <v>511</v>
      </c>
      <c r="J40" s="763">
        <v>122.5</v>
      </c>
      <c r="K40" s="1112" t="s">
        <v>334</v>
      </c>
    </row>
    <row r="41" spans="2:11" ht="10.5" customHeight="1">
      <c r="B41" s="325"/>
      <c r="C41" s="539"/>
      <c r="D41" s="539"/>
      <c r="E41" s="540"/>
      <c r="F41" s="584"/>
      <c r="G41" s="598"/>
      <c r="H41" s="547"/>
      <c r="I41" s="581"/>
      <c r="J41" s="763"/>
      <c r="K41" s="1077"/>
    </row>
    <row r="42" spans="2:11" ht="10.5" customHeight="1">
      <c r="B42" s="325" t="s">
        <v>334</v>
      </c>
      <c r="C42" s="539">
        <v>3189</v>
      </c>
      <c r="D42" s="539">
        <v>7772</v>
      </c>
      <c r="E42" s="540">
        <v>6928826</v>
      </c>
      <c r="F42" s="584">
        <v>937.61</v>
      </c>
      <c r="G42" s="598">
        <v>810.27</v>
      </c>
      <c r="H42" s="547" t="s">
        <v>511</v>
      </c>
      <c r="I42" s="581" t="s">
        <v>511</v>
      </c>
      <c r="J42" s="763">
        <v>161</v>
      </c>
      <c r="K42" s="1100" t="s">
        <v>335</v>
      </c>
    </row>
    <row r="43" spans="2:11" ht="10.5" customHeight="1">
      <c r="B43" s="325" t="s">
        <v>335</v>
      </c>
      <c r="C43" s="540">
        <v>3533</v>
      </c>
      <c r="D43" s="540">
        <v>10076</v>
      </c>
      <c r="E43" s="540">
        <v>13814457</v>
      </c>
      <c r="F43" s="584">
        <v>1361.32</v>
      </c>
      <c r="G43" s="584">
        <v>1370.5</v>
      </c>
      <c r="H43" s="331" t="s">
        <v>511</v>
      </c>
      <c r="I43" s="331" t="s">
        <v>511</v>
      </c>
      <c r="J43" s="763">
        <v>251.2</v>
      </c>
      <c r="K43" s="1075" t="s">
        <v>288</v>
      </c>
    </row>
    <row r="44" spans="2:11" ht="10.5" customHeight="1">
      <c r="B44" s="325" t="s">
        <v>288</v>
      </c>
      <c r="C44" s="540">
        <v>3651</v>
      </c>
      <c r="D44" s="540">
        <v>9705</v>
      </c>
      <c r="E44" s="540">
        <v>9134479</v>
      </c>
      <c r="F44" s="584">
        <v>947.69</v>
      </c>
      <c r="G44" s="584">
        <v>912.95</v>
      </c>
      <c r="H44" s="331" t="s">
        <v>511</v>
      </c>
      <c r="I44" s="331" t="s">
        <v>511</v>
      </c>
      <c r="J44" s="763">
        <v>224.5</v>
      </c>
      <c r="K44" s="1075" t="s">
        <v>735</v>
      </c>
    </row>
    <row r="45" spans="2:11" ht="10.5" customHeight="1">
      <c r="B45" s="325" t="s">
        <v>735</v>
      </c>
      <c r="C45" s="540">
        <v>3204</v>
      </c>
      <c r="D45" s="540">
        <v>9737</v>
      </c>
      <c r="E45" s="540">
        <v>8217185</v>
      </c>
      <c r="F45" s="584">
        <v>822.28</v>
      </c>
      <c r="G45" s="584">
        <v>875.06</v>
      </c>
      <c r="H45" s="331" t="s">
        <v>511</v>
      </c>
      <c r="I45" s="331" t="s">
        <v>511</v>
      </c>
      <c r="J45" s="763">
        <v>181</v>
      </c>
      <c r="K45" s="1075" t="s">
        <v>763</v>
      </c>
    </row>
    <row r="46" spans="2:11" ht="10.5" customHeight="1">
      <c r="B46" s="325" t="s">
        <v>763</v>
      </c>
      <c r="C46" s="540">
        <v>3223</v>
      </c>
      <c r="D46" s="540">
        <v>11749</v>
      </c>
      <c r="E46" s="540">
        <v>7473768</v>
      </c>
      <c r="F46" s="584">
        <v>659.66</v>
      </c>
      <c r="G46" s="584">
        <v>586.67999999999995</v>
      </c>
      <c r="H46" s="331" t="s">
        <v>511</v>
      </c>
      <c r="I46" s="331" t="s">
        <v>511</v>
      </c>
      <c r="J46" s="763">
        <v>100</v>
      </c>
      <c r="K46" s="1075" t="s">
        <v>512</v>
      </c>
    </row>
    <row r="47" spans="2:11" ht="10.5" customHeight="1">
      <c r="B47" s="325"/>
      <c r="C47" s="540"/>
      <c r="D47" s="540"/>
      <c r="E47" s="540"/>
      <c r="F47" s="584"/>
      <c r="G47" s="584"/>
      <c r="H47" s="331"/>
      <c r="I47" s="331"/>
      <c r="J47" s="763"/>
      <c r="K47" s="1075"/>
    </row>
    <row r="48" spans="2:11" ht="10.5" customHeight="1">
      <c r="B48" s="351" t="s">
        <v>512</v>
      </c>
      <c r="C48" s="540">
        <v>2032</v>
      </c>
      <c r="D48" s="540">
        <v>6947</v>
      </c>
      <c r="E48" s="540">
        <v>7418730</v>
      </c>
      <c r="F48" s="584">
        <v>996.4</v>
      </c>
      <c r="G48" s="584">
        <v>960.33</v>
      </c>
      <c r="H48" s="331" t="s">
        <v>511</v>
      </c>
      <c r="I48" s="331" t="s">
        <v>511</v>
      </c>
      <c r="J48" s="763">
        <v>151.80000000000001</v>
      </c>
      <c r="K48" s="1075" t="s">
        <v>396</v>
      </c>
    </row>
    <row r="49" spans="2:11" ht="10.5" customHeight="1">
      <c r="B49" s="537" t="s">
        <v>396</v>
      </c>
      <c r="C49" s="540">
        <v>2897</v>
      </c>
      <c r="D49" s="540">
        <v>7339</v>
      </c>
      <c r="E49" s="540">
        <v>10641551</v>
      </c>
      <c r="F49" s="584">
        <v>1513.18</v>
      </c>
      <c r="G49" s="584">
        <v>1484.87</v>
      </c>
      <c r="H49" s="331" t="s">
        <v>511</v>
      </c>
      <c r="I49" s="331" t="s">
        <v>511</v>
      </c>
      <c r="J49" s="763">
        <v>232.3</v>
      </c>
      <c r="K49" s="1075" t="s">
        <v>815</v>
      </c>
    </row>
    <row r="50" spans="2:11" ht="10.5" customHeight="1">
      <c r="B50" s="537" t="s">
        <v>815</v>
      </c>
      <c r="C50" s="540">
        <v>3297</v>
      </c>
      <c r="D50" s="540">
        <v>13164</v>
      </c>
      <c r="E50" s="540">
        <v>21926055</v>
      </c>
      <c r="F50" s="584">
        <v>1606.66</v>
      </c>
      <c r="G50" s="584">
        <v>1580.93</v>
      </c>
      <c r="H50" s="331" t="s">
        <v>511</v>
      </c>
      <c r="I50" s="331" t="s">
        <v>511</v>
      </c>
      <c r="J50" s="763">
        <v>246.9</v>
      </c>
      <c r="K50" s="1075" t="s">
        <v>506</v>
      </c>
    </row>
    <row r="51" spans="2:11" ht="10.5" customHeight="1">
      <c r="B51" s="537" t="s">
        <v>506</v>
      </c>
      <c r="C51" s="540">
        <v>2896</v>
      </c>
      <c r="D51" s="540">
        <v>12567</v>
      </c>
      <c r="E51" s="540">
        <v>16339129</v>
      </c>
      <c r="F51" s="584">
        <v>1440.96</v>
      </c>
      <c r="G51" s="584">
        <v>1301.75</v>
      </c>
      <c r="H51" s="331" t="s">
        <v>511</v>
      </c>
      <c r="I51" s="331" t="s">
        <v>511</v>
      </c>
      <c r="J51" s="763">
        <v>214.3</v>
      </c>
      <c r="K51" s="1075" t="s">
        <v>729</v>
      </c>
    </row>
    <row r="52" spans="2:11" ht="10.5" customHeight="1">
      <c r="B52" s="537" t="s">
        <v>729</v>
      </c>
      <c r="C52" s="540">
        <v>3263</v>
      </c>
      <c r="D52" s="540">
        <v>13421</v>
      </c>
      <c r="E52" s="540">
        <v>13485988</v>
      </c>
      <c r="F52" s="584">
        <v>1097.9100000000001</v>
      </c>
      <c r="G52" s="584">
        <v>1131.5</v>
      </c>
      <c r="H52" s="331" t="s">
        <v>511</v>
      </c>
      <c r="I52" s="331" t="s">
        <v>511</v>
      </c>
      <c r="J52" s="763">
        <v>171.9</v>
      </c>
      <c r="K52" s="1075" t="s">
        <v>344</v>
      </c>
    </row>
    <row r="53" spans="2:11" ht="10.5" customHeight="1">
      <c r="B53" s="537"/>
      <c r="C53" s="540"/>
      <c r="D53" s="540"/>
      <c r="E53" s="540"/>
      <c r="F53" s="584"/>
      <c r="G53" s="584"/>
      <c r="H53" s="331"/>
      <c r="I53" s="331"/>
      <c r="J53" s="763"/>
      <c r="K53" s="1075"/>
    </row>
    <row r="54" spans="2:11" ht="10.5" customHeight="1">
      <c r="B54" s="351" t="s">
        <v>344</v>
      </c>
      <c r="C54" s="540">
        <v>2859</v>
      </c>
      <c r="D54" s="540">
        <v>10924</v>
      </c>
      <c r="E54" s="540">
        <v>16725290</v>
      </c>
      <c r="F54" s="584">
        <v>1691.66</v>
      </c>
      <c r="G54" s="584">
        <v>1636.14</v>
      </c>
      <c r="H54" s="331" t="s">
        <v>511</v>
      </c>
      <c r="I54" s="331" t="s">
        <v>511</v>
      </c>
      <c r="J54" s="763">
        <v>257</v>
      </c>
      <c r="K54" s="1075" t="s">
        <v>347</v>
      </c>
    </row>
    <row r="55" spans="2:11" ht="10.5" customHeight="1">
      <c r="B55" s="351" t="s">
        <v>347</v>
      </c>
      <c r="C55" s="540">
        <v>3141</v>
      </c>
      <c r="D55" s="540">
        <v>12759</v>
      </c>
      <c r="E55" s="540">
        <v>25138735</v>
      </c>
      <c r="F55" s="584">
        <v>2200.12</v>
      </c>
      <c r="G55" s="584">
        <v>2162.5100000000002</v>
      </c>
      <c r="H55" s="331" t="s">
        <v>511</v>
      </c>
      <c r="I55" s="331" t="s">
        <v>511</v>
      </c>
      <c r="J55" s="763">
        <v>338.4</v>
      </c>
      <c r="K55" s="1075" t="s">
        <v>1455</v>
      </c>
    </row>
    <row r="56" spans="2:11" ht="10.5" customHeight="1">
      <c r="B56" s="352" t="s">
        <v>1466</v>
      </c>
      <c r="C56" s="543">
        <v>3238</v>
      </c>
      <c r="D56" s="543">
        <v>12365</v>
      </c>
      <c r="E56" s="543">
        <v>24722750</v>
      </c>
      <c r="F56" s="585">
        <v>2026.56</v>
      </c>
      <c r="G56" s="585">
        <v>2123.98</v>
      </c>
      <c r="H56" s="332" t="s">
        <v>511</v>
      </c>
      <c r="I56" s="332" t="s">
        <v>511</v>
      </c>
      <c r="J56" s="764">
        <v>320.8</v>
      </c>
      <c r="K56" s="1081" t="s">
        <v>1510</v>
      </c>
    </row>
    <row r="57" spans="2:11" ht="10.5" customHeight="1">
      <c r="B57" s="236" t="s">
        <v>1319</v>
      </c>
      <c r="C57" s="233"/>
      <c r="D57" s="233"/>
      <c r="E57" s="233"/>
      <c r="F57" s="233"/>
      <c r="G57" s="233"/>
    </row>
    <row r="58" spans="2:11" ht="10.5" customHeight="1">
      <c r="B58" s="236" t="s">
        <v>1320</v>
      </c>
      <c r="C58" s="233"/>
      <c r="D58" s="233"/>
      <c r="E58" s="233"/>
      <c r="F58" s="233"/>
      <c r="G58" s="233"/>
    </row>
    <row r="59" spans="2:11" ht="10.5" customHeight="1">
      <c r="B59" s="1410" t="s">
        <v>1321</v>
      </c>
      <c r="C59" s="1430"/>
      <c r="D59" s="1430"/>
      <c r="E59" s="1430"/>
      <c r="F59" s="1430"/>
      <c r="G59" s="1430"/>
    </row>
    <row r="60" spans="2:11" ht="10.5" customHeight="1">
      <c r="B60" s="1410" t="s">
        <v>1531</v>
      </c>
      <c r="C60" s="1411"/>
      <c r="D60" s="233"/>
      <c r="E60" s="233"/>
      <c r="F60" s="233"/>
      <c r="G60" s="233"/>
    </row>
    <row r="61" spans="2:11" ht="10.5" customHeight="1">
      <c r="B61" s="49"/>
      <c r="C61" s="51"/>
      <c r="D61" s="51"/>
      <c r="E61" s="51"/>
      <c r="F61" s="51"/>
      <c r="G61" s="51"/>
      <c r="H61" s="51"/>
      <c r="I61" s="51"/>
      <c r="J61" s="51"/>
    </row>
    <row r="62" spans="2:11" ht="10.5" customHeight="1">
      <c r="B62" s="49"/>
    </row>
    <row r="63" spans="2:11" ht="10.5" customHeight="1">
      <c r="B63" s="49"/>
    </row>
    <row r="64" spans="2:11" ht="10.5" customHeight="1">
      <c r="B64" s="49"/>
    </row>
    <row r="65" spans="2:2" ht="10.5" customHeight="1">
      <c r="B65" s="49"/>
    </row>
    <row r="66" spans="2:2" ht="10.5" customHeight="1">
      <c r="B66" s="49"/>
    </row>
    <row r="67" spans="2:2" ht="10.5" customHeight="1">
      <c r="B67" s="49"/>
    </row>
    <row r="68" spans="2:2" ht="10.5" customHeight="1">
      <c r="B68" s="49"/>
    </row>
    <row r="69" spans="2:2" ht="10.5" customHeight="1">
      <c r="B69" s="49"/>
    </row>
    <row r="70" spans="2:2" ht="10.5" customHeight="1">
      <c r="B70" s="467"/>
    </row>
    <row r="71" spans="2:2" ht="10.5" customHeight="1">
      <c r="B71" s="467"/>
    </row>
    <row r="72" spans="2:2" ht="10.5" customHeight="1">
      <c r="B72" s="49"/>
    </row>
    <row r="73" spans="2:2" ht="10.5" customHeight="1">
      <c r="B73" s="49"/>
    </row>
    <row r="74" spans="2:2" ht="10.5" customHeight="1">
      <c r="B74" s="49"/>
    </row>
    <row r="75" spans="2:2" ht="10.5" customHeight="1">
      <c r="B75" s="49"/>
    </row>
    <row r="76" spans="2:2" ht="10.5" customHeight="1">
      <c r="B76" s="49"/>
    </row>
    <row r="77" spans="2:2" ht="10.5" customHeight="1">
      <c r="B77" s="49"/>
    </row>
    <row r="78" spans="2:2" ht="10.5" customHeight="1">
      <c r="B78" s="49"/>
    </row>
    <row r="79" spans="2:2" ht="10.5" customHeight="1">
      <c r="B79" s="49"/>
    </row>
    <row r="80" spans="2:2" ht="10.5" customHeight="1">
      <c r="B80" s="49"/>
    </row>
    <row r="81" spans="2:12" ht="10.5" customHeight="1">
      <c r="B81" s="49"/>
    </row>
    <row r="82" spans="2:12" ht="10.5" customHeight="1">
      <c r="B82" s="49"/>
    </row>
    <row r="83" spans="2:12" ht="10.5" customHeight="1">
      <c r="B83" s="49"/>
    </row>
    <row r="84" spans="2:12" ht="10.5" customHeight="1">
      <c r="B84" s="49"/>
    </row>
    <row r="85" spans="2:12" ht="10.5" customHeight="1">
      <c r="B85" s="49"/>
      <c r="G85" s="153">
        <v>7</v>
      </c>
    </row>
    <row r="86" spans="2:12" ht="10.5" customHeight="1">
      <c r="G86" s="76"/>
    </row>
    <row r="87" spans="2:12" ht="11.45" customHeight="1">
      <c r="B87" s="62" t="s">
        <v>828</v>
      </c>
    </row>
    <row r="88" spans="2:12" ht="10.5" customHeight="1">
      <c r="B88" s="1353" t="s">
        <v>79</v>
      </c>
      <c r="C88" s="1341" t="s">
        <v>46</v>
      </c>
      <c r="D88" s="1418" t="s">
        <v>1063</v>
      </c>
      <c r="E88" s="1419"/>
      <c r="F88" s="1419"/>
      <c r="G88" s="1420"/>
      <c r="H88" s="1418" t="s">
        <v>1064</v>
      </c>
      <c r="I88" s="1420"/>
      <c r="J88" s="1418" t="s">
        <v>149</v>
      </c>
      <c r="K88" s="1419"/>
      <c r="L88" s="1420"/>
    </row>
    <row r="89" spans="2:12" ht="23.25" customHeight="1">
      <c r="B89" s="1452"/>
      <c r="C89" s="1412"/>
      <c r="D89" s="1418" t="s">
        <v>47</v>
      </c>
      <c r="E89" s="1420"/>
      <c r="F89" s="1418" t="s">
        <v>48</v>
      </c>
      <c r="G89" s="1420"/>
      <c r="H89" s="1341" t="s">
        <v>150</v>
      </c>
      <c r="I89" s="1341" t="s">
        <v>168</v>
      </c>
      <c r="J89" s="1341" t="s">
        <v>1065</v>
      </c>
      <c r="K89" s="1418" t="s">
        <v>49</v>
      </c>
      <c r="L89" s="1420"/>
    </row>
    <row r="90" spans="2:12" ht="10.5" customHeight="1">
      <c r="B90" s="1452"/>
      <c r="C90" s="1342"/>
      <c r="D90" s="296" t="s">
        <v>339</v>
      </c>
      <c r="E90" s="296" t="s">
        <v>266</v>
      </c>
      <c r="F90" s="296" t="s">
        <v>339</v>
      </c>
      <c r="G90" s="296" t="s">
        <v>266</v>
      </c>
      <c r="H90" s="1342"/>
      <c r="I90" s="1342"/>
      <c r="J90" s="1342"/>
      <c r="K90" s="296" t="s">
        <v>339</v>
      </c>
      <c r="L90" s="296" t="s">
        <v>266</v>
      </c>
    </row>
    <row r="91" spans="2:12" ht="10.5" customHeight="1">
      <c r="B91" s="1453"/>
      <c r="C91" s="65" t="s">
        <v>286</v>
      </c>
      <c r="D91" s="1329" t="s">
        <v>944</v>
      </c>
      <c r="E91" s="1337"/>
      <c r="F91" s="1337"/>
      <c r="G91" s="1330"/>
      <c r="H91" s="1329" t="s">
        <v>286</v>
      </c>
      <c r="I91" s="1489"/>
      <c r="J91" s="1404"/>
      <c r="K91" s="1329" t="s">
        <v>944</v>
      </c>
      <c r="L91" s="1330"/>
    </row>
    <row r="92" spans="2:12" ht="10.5" customHeight="1">
      <c r="B92" s="325" t="s">
        <v>151</v>
      </c>
      <c r="C92" s="546">
        <v>4988</v>
      </c>
      <c r="D92" s="598">
        <v>39.61</v>
      </c>
      <c r="E92" s="598">
        <v>35.42</v>
      </c>
      <c r="F92" s="598">
        <v>37.68</v>
      </c>
      <c r="G92" s="598">
        <v>33.49</v>
      </c>
      <c r="H92" s="546">
        <v>5104</v>
      </c>
      <c r="I92" s="546">
        <v>2658</v>
      </c>
      <c r="J92" s="546">
        <v>1302</v>
      </c>
      <c r="K92" s="598">
        <v>46.36</v>
      </c>
      <c r="L92" s="598">
        <v>44.64</v>
      </c>
    </row>
    <row r="93" spans="2:12" ht="10.5" customHeight="1">
      <c r="B93" s="325" t="s">
        <v>152</v>
      </c>
      <c r="C93" s="546">
        <v>7212</v>
      </c>
      <c r="D93" s="598">
        <v>39.869999999999997</v>
      </c>
      <c r="E93" s="598">
        <v>37.22</v>
      </c>
      <c r="F93" s="598">
        <v>37.92</v>
      </c>
      <c r="G93" s="598">
        <v>35.270000000000003</v>
      </c>
      <c r="H93" s="546">
        <v>4824</v>
      </c>
      <c r="I93" s="546">
        <v>2722</v>
      </c>
      <c r="J93" s="546">
        <v>2835</v>
      </c>
      <c r="K93" s="598">
        <v>41.92</v>
      </c>
      <c r="L93" s="598">
        <v>40.950000000000003</v>
      </c>
    </row>
    <row r="94" spans="2:12" ht="10.5" customHeight="1">
      <c r="B94" s="325" t="s">
        <v>153</v>
      </c>
      <c r="C94" s="546">
        <v>8174</v>
      </c>
      <c r="D94" s="598">
        <v>40.950000000000003</v>
      </c>
      <c r="E94" s="598">
        <v>39.6</v>
      </c>
      <c r="F94" s="598">
        <v>39</v>
      </c>
      <c r="G94" s="598">
        <v>37.65</v>
      </c>
      <c r="H94" s="546">
        <v>5164</v>
      </c>
      <c r="I94" s="546">
        <v>2759</v>
      </c>
      <c r="J94" s="546">
        <v>3917</v>
      </c>
      <c r="K94" s="598">
        <v>47.96</v>
      </c>
      <c r="L94" s="598">
        <v>49.41</v>
      </c>
    </row>
    <row r="95" spans="2:12" ht="10.5" customHeight="1">
      <c r="B95" s="325" t="s">
        <v>154</v>
      </c>
      <c r="C95" s="546">
        <v>3337</v>
      </c>
      <c r="D95" s="598">
        <v>45.45</v>
      </c>
      <c r="E95" s="598">
        <v>45.45</v>
      </c>
      <c r="F95" s="598">
        <v>43.5</v>
      </c>
      <c r="G95" s="598">
        <v>43.5</v>
      </c>
      <c r="H95" s="546">
        <v>5157</v>
      </c>
      <c r="I95" s="546">
        <v>2573</v>
      </c>
      <c r="J95" s="546">
        <v>607</v>
      </c>
      <c r="K95" s="598">
        <v>84.25</v>
      </c>
      <c r="L95" s="598">
        <v>58.36</v>
      </c>
    </row>
    <row r="96" spans="2:12" ht="10.5" customHeight="1">
      <c r="B96" s="325" t="s">
        <v>155</v>
      </c>
      <c r="C96" s="546">
        <v>9829</v>
      </c>
      <c r="D96" s="598">
        <v>48.95</v>
      </c>
      <c r="E96" s="598">
        <v>48.95</v>
      </c>
      <c r="F96" s="598">
        <v>47</v>
      </c>
      <c r="G96" s="598">
        <v>47</v>
      </c>
      <c r="H96" s="546">
        <v>5741</v>
      </c>
      <c r="I96" s="546">
        <v>2878</v>
      </c>
      <c r="J96" s="546">
        <v>3698</v>
      </c>
      <c r="K96" s="598">
        <v>91.2</v>
      </c>
      <c r="L96" s="598">
        <v>92.19</v>
      </c>
    </row>
    <row r="97" spans="2:14" ht="10.5" customHeight="1">
      <c r="B97" s="325"/>
      <c r="C97" s="546"/>
      <c r="D97" s="598"/>
      <c r="E97" s="598"/>
      <c r="F97" s="598"/>
      <c r="G97" s="598"/>
      <c r="H97" s="546"/>
      <c r="I97" s="546"/>
      <c r="J97" s="546"/>
      <c r="K97" s="598"/>
      <c r="L97" s="598"/>
    </row>
    <row r="98" spans="2:14" ht="10.5" customHeight="1">
      <c r="B98" s="325" t="s">
        <v>156</v>
      </c>
      <c r="C98" s="546">
        <v>8161</v>
      </c>
      <c r="D98" s="598">
        <v>52.3</v>
      </c>
      <c r="E98" s="598">
        <v>52.3</v>
      </c>
      <c r="F98" s="598">
        <v>50</v>
      </c>
      <c r="G98" s="598">
        <v>50</v>
      </c>
      <c r="H98" s="546">
        <v>5844</v>
      </c>
      <c r="I98" s="546">
        <v>2897</v>
      </c>
      <c r="J98" s="546">
        <v>3769</v>
      </c>
      <c r="K98" s="598">
        <v>95.6</v>
      </c>
      <c r="L98" s="598">
        <v>92.93</v>
      </c>
    </row>
    <row r="99" spans="2:14" ht="10.5" customHeight="1">
      <c r="B99" s="325" t="s">
        <v>157</v>
      </c>
      <c r="C99" s="546">
        <v>6602</v>
      </c>
      <c r="D99" s="598">
        <v>61.3</v>
      </c>
      <c r="E99" s="598">
        <v>61.3</v>
      </c>
      <c r="F99" s="598">
        <v>59</v>
      </c>
      <c r="G99" s="598">
        <v>59</v>
      </c>
      <c r="H99" s="546">
        <v>5884</v>
      </c>
      <c r="I99" s="546">
        <v>2988</v>
      </c>
      <c r="J99" s="546">
        <v>2087</v>
      </c>
      <c r="K99" s="598">
        <v>117.09</v>
      </c>
      <c r="L99" s="598">
        <v>105.14</v>
      </c>
    </row>
    <row r="100" spans="2:14" ht="10.5" customHeight="1">
      <c r="B100" s="325" t="s">
        <v>158</v>
      </c>
      <c r="C100" s="546">
        <v>8879</v>
      </c>
      <c r="D100" s="598">
        <v>74.95</v>
      </c>
      <c r="E100" s="598">
        <v>74.95</v>
      </c>
      <c r="F100" s="598">
        <v>71.5</v>
      </c>
      <c r="G100" s="598">
        <v>71.5</v>
      </c>
      <c r="H100" s="546">
        <v>5683</v>
      </c>
      <c r="I100" s="546">
        <v>2844</v>
      </c>
      <c r="J100" s="546">
        <v>3170</v>
      </c>
      <c r="K100" s="598">
        <v>94.62</v>
      </c>
      <c r="L100" s="598">
        <v>87.43</v>
      </c>
    </row>
    <row r="101" spans="2:14" ht="10.5" customHeight="1">
      <c r="B101" s="325" t="s">
        <v>768</v>
      </c>
      <c r="C101" s="546">
        <v>9216</v>
      </c>
      <c r="D101" s="598">
        <v>86.55</v>
      </c>
      <c r="E101" s="598">
        <v>86.55</v>
      </c>
      <c r="F101" s="598">
        <v>83.1</v>
      </c>
      <c r="G101" s="598">
        <v>83.1</v>
      </c>
      <c r="H101" s="546">
        <v>5480</v>
      </c>
      <c r="I101" s="546">
        <v>2850</v>
      </c>
      <c r="J101" s="546">
        <v>3843</v>
      </c>
      <c r="K101" s="598">
        <v>97.4</v>
      </c>
      <c r="L101" s="598">
        <v>96.1</v>
      </c>
    </row>
    <row r="102" spans="2:14" ht="10.5" customHeight="1">
      <c r="B102" s="325" t="s">
        <v>769</v>
      </c>
      <c r="C102" s="546">
        <v>7558</v>
      </c>
      <c r="D102" s="598">
        <v>106.55</v>
      </c>
      <c r="E102" s="598">
        <v>106.55</v>
      </c>
      <c r="F102" s="598">
        <v>102.15</v>
      </c>
      <c r="G102" s="598">
        <v>102</v>
      </c>
      <c r="H102" s="546">
        <v>5869</v>
      </c>
      <c r="I102" s="546">
        <v>2973</v>
      </c>
      <c r="J102" s="546">
        <v>3141</v>
      </c>
      <c r="K102" s="598">
        <v>141.21</v>
      </c>
      <c r="L102" s="598">
        <v>109.02</v>
      </c>
    </row>
    <row r="103" spans="2:14" ht="10.5" customHeight="1">
      <c r="B103" s="325"/>
      <c r="C103" s="546"/>
      <c r="D103" s="598"/>
      <c r="E103" s="598"/>
      <c r="F103" s="598"/>
      <c r="G103" s="598"/>
      <c r="H103" s="546"/>
      <c r="I103" s="546"/>
      <c r="J103" s="546"/>
      <c r="K103" s="598"/>
      <c r="L103" s="598"/>
    </row>
    <row r="104" spans="2:14" ht="10.5" customHeight="1">
      <c r="B104" s="325" t="s">
        <v>770</v>
      </c>
      <c r="C104" s="546">
        <v>9994</v>
      </c>
      <c r="D104" s="598">
        <v>130</v>
      </c>
      <c r="E104" s="598">
        <v>129.75</v>
      </c>
      <c r="F104" s="598">
        <v>122.65</v>
      </c>
      <c r="G104" s="598">
        <v>122.4</v>
      </c>
      <c r="H104" s="546">
        <v>5879</v>
      </c>
      <c r="I104" s="546">
        <v>2912</v>
      </c>
      <c r="J104" s="546">
        <v>4256</v>
      </c>
      <c r="K104" s="598">
        <v>138.21</v>
      </c>
      <c r="L104" s="598">
        <v>118.07</v>
      </c>
      <c r="M104" s="84"/>
    </row>
    <row r="105" spans="2:14" ht="10.5" customHeight="1">
      <c r="B105" s="325" t="s">
        <v>771</v>
      </c>
      <c r="C105" s="546">
        <v>13574</v>
      </c>
      <c r="D105" s="598">
        <v>142.19999999999999</v>
      </c>
      <c r="E105" s="598">
        <v>142.05000000000001</v>
      </c>
      <c r="F105" s="598">
        <v>134.15</v>
      </c>
      <c r="G105" s="598">
        <v>134</v>
      </c>
      <c r="H105" s="546">
        <v>6328</v>
      </c>
      <c r="I105" s="546">
        <v>3136</v>
      </c>
      <c r="J105" s="546">
        <v>5924</v>
      </c>
      <c r="K105" s="598">
        <v>121.54</v>
      </c>
      <c r="L105" s="598">
        <v>121.16</v>
      </c>
      <c r="N105" s="79"/>
    </row>
    <row r="106" spans="2:14" ht="10.5" customHeight="1">
      <c r="B106" s="325" t="s">
        <v>772</v>
      </c>
      <c r="C106" s="546">
        <v>7511</v>
      </c>
      <c r="D106" s="598">
        <v>164.6</v>
      </c>
      <c r="E106" s="598">
        <v>164.6</v>
      </c>
      <c r="F106" s="598">
        <v>155.30000000000001</v>
      </c>
      <c r="G106" s="598">
        <v>155.30000000000001</v>
      </c>
      <c r="H106" s="546">
        <v>6960</v>
      </c>
      <c r="I106" s="546">
        <v>3394</v>
      </c>
      <c r="J106" s="546">
        <v>5096</v>
      </c>
      <c r="K106" s="598">
        <v>133.99</v>
      </c>
      <c r="L106" s="598">
        <v>134.72999999999999</v>
      </c>
      <c r="N106" s="79"/>
    </row>
    <row r="107" spans="2:14" ht="10.5" customHeight="1">
      <c r="B107" s="325" t="s">
        <v>773</v>
      </c>
      <c r="C107" s="546">
        <v>3704</v>
      </c>
      <c r="D107" s="901">
        <v>180.25</v>
      </c>
      <c r="E107" s="901">
        <v>180.25</v>
      </c>
      <c r="F107" s="901">
        <v>170.05</v>
      </c>
      <c r="G107" s="901">
        <v>170.05</v>
      </c>
      <c r="H107" s="546">
        <v>6786</v>
      </c>
      <c r="I107" s="546">
        <v>3251</v>
      </c>
      <c r="J107" s="546">
        <v>833</v>
      </c>
      <c r="K107" s="598" t="s">
        <v>381</v>
      </c>
      <c r="L107" s="598" t="s">
        <v>381</v>
      </c>
      <c r="M107" s="79"/>
      <c r="N107" s="79"/>
    </row>
    <row r="108" spans="2:14" ht="10.5" customHeight="1">
      <c r="B108" s="325" t="s">
        <v>774</v>
      </c>
      <c r="C108" s="546">
        <v>3647</v>
      </c>
      <c r="D108" s="901">
        <v>237.95</v>
      </c>
      <c r="E108" s="901">
        <v>233.8</v>
      </c>
      <c r="F108" s="901">
        <v>224.5</v>
      </c>
      <c r="G108" s="901">
        <v>220.5</v>
      </c>
      <c r="H108" s="546">
        <v>5715</v>
      </c>
      <c r="I108" s="546">
        <v>2958</v>
      </c>
      <c r="J108" s="546">
        <v>712</v>
      </c>
      <c r="K108" s="598" t="s">
        <v>381</v>
      </c>
      <c r="L108" s="598" t="s">
        <v>381</v>
      </c>
    </row>
    <row r="109" spans="2:14" ht="10.5" customHeight="1">
      <c r="B109" s="325"/>
      <c r="C109" s="546"/>
      <c r="D109" s="901"/>
      <c r="E109" s="901"/>
      <c r="F109" s="901"/>
      <c r="G109" s="901"/>
      <c r="H109" s="546"/>
      <c r="I109" s="546"/>
      <c r="J109" s="546"/>
      <c r="K109" s="598"/>
      <c r="L109" s="598"/>
    </row>
    <row r="110" spans="2:14" ht="10.5" customHeight="1">
      <c r="B110" s="325" t="s">
        <v>775</v>
      </c>
      <c r="C110" s="546">
        <v>7111</v>
      </c>
      <c r="D110" s="901">
        <v>261.39999999999998</v>
      </c>
      <c r="E110" s="901">
        <v>257.2</v>
      </c>
      <c r="F110" s="901">
        <v>246.6</v>
      </c>
      <c r="G110" s="901">
        <v>242.65</v>
      </c>
      <c r="H110" s="546">
        <v>5471</v>
      </c>
      <c r="I110" s="546">
        <v>2590</v>
      </c>
      <c r="J110" s="546">
        <v>1204</v>
      </c>
      <c r="K110" s="598" t="s">
        <v>381</v>
      </c>
      <c r="L110" s="598">
        <v>246.69</v>
      </c>
    </row>
    <row r="111" spans="2:14" ht="10.5" customHeight="1">
      <c r="B111" s="325" t="s">
        <v>776</v>
      </c>
      <c r="C111" s="546">
        <v>7272</v>
      </c>
      <c r="D111" s="901">
        <v>315.68</v>
      </c>
      <c r="E111" s="901">
        <v>286.76</v>
      </c>
      <c r="F111" s="901">
        <v>308.89</v>
      </c>
      <c r="G111" s="901">
        <v>285.27</v>
      </c>
      <c r="H111" s="546">
        <v>5236</v>
      </c>
      <c r="I111" s="546">
        <v>2457</v>
      </c>
      <c r="J111" s="546">
        <v>3538</v>
      </c>
      <c r="K111" s="598" t="s">
        <v>381</v>
      </c>
      <c r="L111" s="598">
        <v>187.78</v>
      </c>
    </row>
    <row r="112" spans="2:14" ht="10.5" customHeight="1">
      <c r="B112" s="325" t="s">
        <v>777</v>
      </c>
      <c r="C112" s="546">
        <v>6440</v>
      </c>
      <c r="D112" s="598">
        <v>328.6</v>
      </c>
      <c r="E112" s="598">
        <v>305.3</v>
      </c>
      <c r="F112" s="598">
        <v>310</v>
      </c>
      <c r="G112" s="598">
        <v>288</v>
      </c>
      <c r="H112" s="546">
        <v>5647</v>
      </c>
      <c r="I112" s="546">
        <v>2446</v>
      </c>
      <c r="J112" s="546">
        <v>2357</v>
      </c>
      <c r="K112" s="598">
        <v>185</v>
      </c>
      <c r="L112" s="598">
        <v>168.33</v>
      </c>
    </row>
    <row r="113" spans="2:12" ht="10.5" customHeight="1">
      <c r="B113" s="325" t="s">
        <v>778</v>
      </c>
      <c r="C113" s="546">
        <v>6178</v>
      </c>
      <c r="D113" s="598">
        <v>341.3</v>
      </c>
      <c r="E113" s="598">
        <v>312.7</v>
      </c>
      <c r="F113" s="598">
        <v>322</v>
      </c>
      <c r="G113" s="598">
        <v>295</v>
      </c>
      <c r="H113" s="546">
        <v>5801</v>
      </c>
      <c r="I113" s="546">
        <v>2376</v>
      </c>
      <c r="J113" s="546">
        <v>1390</v>
      </c>
      <c r="K113" s="598">
        <v>323.47000000000003</v>
      </c>
      <c r="L113" s="598">
        <v>326.75</v>
      </c>
    </row>
    <row r="114" spans="2:12" ht="10.5" customHeight="1">
      <c r="B114" s="325" t="s">
        <v>779</v>
      </c>
      <c r="C114" s="546">
        <v>10649</v>
      </c>
      <c r="D114" s="598">
        <v>375.25</v>
      </c>
      <c r="E114" s="598">
        <v>353</v>
      </c>
      <c r="F114" s="598">
        <v>354</v>
      </c>
      <c r="G114" s="598">
        <v>333</v>
      </c>
      <c r="H114" s="546">
        <v>6425</v>
      </c>
      <c r="I114" s="546">
        <v>2353</v>
      </c>
      <c r="J114" s="546">
        <v>4909</v>
      </c>
      <c r="K114" s="598">
        <v>286.68</v>
      </c>
      <c r="L114" s="598">
        <v>327.58</v>
      </c>
    </row>
    <row r="115" spans="2:12" ht="10.5" customHeight="1">
      <c r="B115" s="325"/>
      <c r="C115" s="546"/>
      <c r="D115" s="598"/>
      <c r="E115" s="598"/>
      <c r="F115" s="598"/>
      <c r="G115" s="598"/>
      <c r="H115" s="546"/>
      <c r="I115" s="546"/>
      <c r="J115" s="546"/>
      <c r="K115" s="598"/>
      <c r="L115" s="598"/>
    </row>
    <row r="116" spans="2:12" ht="10.5" customHeight="1">
      <c r="B116" s="325" t="s">
        <v>780</v>
      </c>
      <c r="C116" s="546">
        <v>7457</v>
      </c>
      <c r="D116" s="598">
        <v>416.6</v>
      </c>
      <c r="E116" s="598">
        <v>381.6</v>
      </c>
      <c r="F116" s="598">
        <v>393</v>
      </c>
      <c r="G116" s="598">
        <v>360</v>
      </c>
      <c r="H116" s="546">
        <v>6769</v>
      </c>
      <c r="I116" s="546">
        <v>2534</v>
      </c>
      <c r="J116" s="546">
        <v>1784</v>
      </c>
      <c r="K116" s="598">
        <v>320.3</v>
      </c>
      <c r="L116" s="598">
        <v>317</v>
      </c>
    </row>
    <row r="117" spans="2:12" ht="10.5" customHeight="1">
      <c r="B117" s="325" t="s">
        <v>781</v>
      </c>
      <c r="C117" s="546">
        <v>6923</v>
      </c>
      <c r="D117" s="598">
        <v>491.85</v>
      </c>
      <c r="E117" s="598">
        <v>444.15</v>
      </c>
      <c r="F117" s="598">
        <v>464</v>
      </c>
      <c r="G117" s="598">
        <v>419</v>
      </c>
      <c r="H117" s="546">
        <v>7022</v>
      </c>
      <c r="I117" s="546">
        <v>2567</v>
      </c>
      <c r="J117" s="546">
        <v>1370</v>
      </c>
      <c r="K117" s="598">
        <v>490.28</v>
      </c>
      <c r="L117" s="598">
        <v>356.23</v>
      </c>
    </row>
    <row r="118" spans="2:12" ht="10.5" customHeight="1">
      <c r="B118" s="325" t="s">
        <v>465</v>
      </c>
      <c r="C118" s="546">
        <v>2321</v>
      </c>
      <c r="D118" s="598">
        <v>561.79999999999995</v>
      </c>
      <c r="E118" s="598">
        <v>523.5</v>
      </c>
      <c r="F118" s="598">
        <v>530</v>
      </c>
      <c r="G118" s="598">
        <v>495</v>
      </c>
      <c r="H118" s="546">
        <v>6828</v>
      </c>
      <c r="I118" s="546">
        <v>2743</v>
      </c>
      <c r="J118" s="546">
        <v>408</v>
      </c>
      <c r="K118" s="598" t="s">
        <v>381</v>
      </c>
      <c r="L118" s="598" t="s">
        <v>381</v>
      </c>
    </row>
    <row r="119" spans="2:12" ht="10.5" customHeight="1">
      <c r="B119" s="325" t="s">
        <v>466</v>
      </c>
      <c r="C119" s="546">
        <v>8188</v>
      </c>
      <c r="D119" s="598">
        <v>577.70000000000005</v>
      </c>
      <c r="E119" s="598">
        <v>535.29999999999995</v>
      </c>
      <c r="F119" s="598">
        <v>545</v>
      </c>
      <c r="G119" s="598">
        <v>505</v>
      </c>
      <c r="H119" s="546">
        <v>6773</v>
      </c>
      <c r="I119" s="546">
        <v>2918</v>
      </c>
      <c r="J119" s="546">
        <v>1447</v>
      </c>
      <c r="K119" s="598">
        <v>442.3</v>
      </c>
      <c r="L119" s="598">
        <v>426.03</v>
      </c>
    </row>
    <row r="120" spans="2:12" ht="10.5" customHeight="1">
      <c r="B120" s="325" t="s">
        <v>467</v>
      </c>
      <c r="C120" s="546">
        <v>10718</v>
      </c>
      <c r="D120" s="598">
        <v>545.9</v>
      </c>
      <c r="E120" s="598">
        <v>542.70000000000005</v>
      </c>
      <c r="F120" s="598">
        <v>515</v>
      </c>
      <c r="G120" s="598">
        <v>495</v>
      </c>
      <c r="H120" s="546">
        <v>6417</v>
      </c>
      <c r="I120" s="546">
        <v>2540</v>
      </c>
      <c r="J120" s="546">
        <v>4719</v>
      </c>
      <c r="K120" s="598">
        <v>380.79</v>
      </c>
      <c r="L120" s="598">
        <v>411.44</v>
      </c>
    </row>
    <row r="121" spans="2:12" ht="10.5" customHeight="1">
      <c r="B121" s="325"/>
      <c r="C121" s="546"/>
      <c r="D121" s="598"/>
      <c r="E121" s="598"/>
      <c r="F121" s="598"/>
      <c r="G121" s="598"/>
      <c r="H121" s="546"/>
      <c r="I121" s="546"/>
      <c r="J121" s="546"/>
      <c r="K121" s="598"/>
      <c r="L121" s="598"/>
    </row>
    <row r="122" spans="2:12" ht="10.5" customHeight="1">
      <c r="B122" s="325" t="s">
        <v>330</v>
      </c>
      <c r="C122" s="546">
        <v>3307</v>
      </c>
      <c r="D122" s="598" t="s">
        <v>511</v>
      </c>
      <c r="E122" s="598" t="s">
        <v>511</v>
      </c>
      <c r="F122" s="598" t="s">
        <v>511</v>
      </c>
      <c r="G122" s="598" t="s">
        <v>511</v>
      </c>
      <c r="H122" s="546">
        <v>6842</v>
      </c>
      <c r="I122" s="546">
        <v>2807</v>
      </c>
      <c r="J122" s="546">
        <v>887</v>
      </c>
      <c r="K122" s="598" t="s">
        <v>381</v>
      </c>
      <c r="L122" s="598" t="s">
        <v>381</v>
      </c>
    </row>
    <row r="123" spans="2:12" ht="10.5" customHeight="1">
      <c r="B123" s="325" t="s">
        <v>331</v>
      </c>
      <c r="C123" s="546">
        <v>8560</v>
      </c>
      <c r="D123" s="598" t="s">
        <v>511</v>
      </c>
      <c r="E123" s="598" t="s">
        <v>511</v>
      </c>
      <c r="F123" s="598" t="s">
        <v>511</v>
      </c>
      <c r="G123" s="598" t="s">
        <v>511</v>
      </c>
      <c r="H123" s="546">
        <v>6738</v>
      </c>
      <c r="I123" s="546">
        <v>2912</v>
      </c>
      <c r="J123" s="546">
        <v>2656</v>
      </c>
      <c r="K123" s="598">
        <v>796.57</v>
      </c>
      <c r="L123" s="598" t="s">
        <v>381</v>
      </c>
    </row>
    <row r="124" spans="2:12" ht="10.5" customHeight="1">
      <c r="B124" s="325" t="s">
        <v>332</v>
      </c>
      <c r="C124" s="546">
        <v>9732</v>
      </c>
      <c r="D124" s="598" t="s">
        <v>511</v>
      </c>
      <c r="E124" s="598" t="s">
        <v>511</v>
      </c>
      <c r="F124" s="598" t="s">
        <v>511</v>
      </c>
      <c r="G124" s="598" t="s">
        <v>511</v>
      </c>
      <c r="H124" s="546">
        <v>6383</v>
      </c>
      <c r="I124" s="546">
        <v>3382</v>
      </c>
      <c r="J124" s="546">
        <v>1921</v>
      </c>
      <c r="K124" s="598" t="s">
        <v>468</v>
      </c>
      <c r="L124" s="598" t="s">
        <v>468</v>
      </c>
    </row>
    <row r="125" spans="2:12" ht="10.5" customHeight="1">
      <c r="B125" s="325" t="s">
        <v>333</v>
      </c>
      <c r="C125" s="546">
        <v>6627</v>
      </c>
      <c r="D125" s="598" t="s">
        <v>511</v>
      </c>
      <c r="E125" s="598" t="s">
        <v>511</v>
      </c>
      <c r="F125" s="598" t="s">
        <v>511</v>
      </c>
      <c r="G125" s="598" t="s">
        <v>511</v>
      </c>
      <c r="H125" s="546">
        <v>6341</v>
      </c>
      <c r="I125" s="546">
        <v>3381</v>
      </c>
      <c r="J125" s="546">
        <v>1388</v>
      </c>
      <c r="K125" s="598" t="s">
        <v>468</v>
      </c>
      <c r="L125" s="598" t="s">
        <v>468</v>
      </c>
    </row>
    <row r="126" spans="2:12" ht="10.5" customHeight="1">
      <c r="B126" s="325" t="s">
        <v>289</v>
      </c>
      <c r="C126" s="546">
        <v>6887</v>
      </c>
      <c r="D126" s="598" t="s">
        <v>511</v>
      </c>
      <c r="E126" s="598" t="s">
        <v>511</v>
      </c>
      <c r="F126" s="598" t="s">
        <v>511</v>
      </c>
      <c r="G126" s="598" t="s">
        <v>511</v>
      </c>
      <c r="H126" s="546">
        <v>6362</v>
      </c>
      <c r="I126" s="546">
        <v>3426</v>
      </c>
      <c r="J126" s="546">
        <v>652</v>
      </c>
      <c r="K126" s="598" t="s">
        <v>468</v>
      </c>
      <c r="L126" s="598" t="s">
        <v>468</v>
      </c>
    </row>
    <row r="127" spans="2:12" ht="10.5" customHeight="1">
      <c r="B127" s="325"/>
      <c r="C127" s="546"/>
      <c r="D127" s="598"/>
      <c r="E127" s="598"/>
      <c r="F127" s="598"/>
      <c r="G127" s="598"/>
      <c r="H127" s="546"/>
      <c r="I127" s="546"/>
      <c r="J127" s="546"/>
      <c r="K127" s="598"/>
      <c r="L127" s="598"/>
    </row>
    <row r="128" spans="2:12" ht="10.5" customHeight="1">
      <c r="B128" s="325" t="s">
        <v>334</v>
      </c>
      <c r="C128" s="546">
        <v>10409</v>
      </c>
      <c r="D128" s="598" t="s">
        <v>511</v>
      </c>
      <c r="E128" s="598" t="s">
        <v>511</v>
      </c>
      <c r="F128" s="598" t="s">
        <v>511</v>
      </c>
      <c r="G128" s="598" t="s">
        <v>511</v>
      </c>
      <c r="H128" s="546">
        <v>6852</v>
      </c>
      <c r="I128" s="546">
        <v>3589</v>
      </c>
      <c r="J128" s="546">
        <v>1488</v>
      </c>
      <c r="K128" s="598" t="s">
        <v>468</v>
      </c>
      <c r="L128" s="598" t="s">
        <v>468</v>
      </c>
    </row>
    <row r="129" spans="1:12" ht="10.5" customHeight="1">
      <c r="B129" s="325" t="s">
        <v>335</v>
      </c>
      <c r="C129" s="546">
        <v>7936</v>
      </c>
      <c r="D129" s="598" t="s">
        <v>511</v>
      </c>
      <c r="E129" s="598" t="s">
        <v>511</v>
      </c>
      <c r="F129" s="598" t="s">
        <v>511</v>
      </c>
      <c r="G129" s="598" t="s">
        <v>511</v>
      </c>
      <c r="H129" s="546">
        <v>7151</v>
      </c>
      <c r="I129" s="546">
        <v>3877</v>
      </c>
      <c r="J129" s="546">
        <v>1335</v>
      </c>
      <c r="K129" s="598" t="s">
        <v>468</v>
      </c>
      <c r="L129" s="584" t="s">
        <v>468</v>
      </c>
    </row>
    <row r="130" spans="1:12" ht="10.5" customHeight="1">
      <c r="B130" s="544" t="s">
        <v>288</v>
      </c>
      <c r="C130" s="548">
        <v>9310</v>
      </c>
      <c r="D130" s="584" t="s">
        <v>511</v>
      </c>
      <c r="E130" s="584" t="s">
        <v>511</v>
      </c>
      <c r="F130" s="584" t="s">
        <v>511</v>
      </c>
      <c r="G130" s="584" t="s">
        <v>511</v>
      </c>
      <c r="H130" s="548">
        <v>6983</v>
      </c>
      <c r="I130" s="548">
        <v>3708</v>
      </c>
      <c r="J130" s="548">
        <v>1188</v>
      </c>
      <c r="K130" s="584" t="s">
        <v>468</v>
      </c>
      <c r="L130" s="584" t="s">
        <v>468</v>
      </c>
    </row>
    <row r="131" spans="1:12" ht="10.5" customHeight="1">
      <c r="B131" s="351" t="s">
        <v>735</v>
      </c>
      <c r="C131" s="548">
        <v>8409</v>
      </c>
      <c r="D131" s="584" t="s">
        <v>511</v>
      </c>
      <c r="E131" s="584" t="s">
        <v>511</v>
      </c>
      <c r="F131" s="584" t="s">
        <v>511</v>
      </c>
      <c r="G131" s="584" t="s">
        <v>511</v>
      </c>
      <c r="H131" s="548">
        <v>7243</v>
      </c>
      <c r="I131" s="548">
        <v>3712</v>
      </c>
      <c r="J131" s="548">
        <v>1185</v>
      </c>
      <c r="K131" s="584" t="s">
        <v>468</v>
      </c>
      <c r="L131" s="584" t="s">
        <v>468</v>
      </c>
    </row>
    <row r="132" spans="1:12" ht="10.5" customHeight="1">
      <c r="B132" s="351" t="s">
        <v>763</v>
      </c>
      <c r="C132" s="548">
        <v>9093</v>
      </c>
      <c r="D132" s="584" t="s">
        <v>511</v>
      </c>
      <c r="E132" s="584" t="s">
        <v>511</v>
      </c>
      <c r="F132" s="584" t="s">
        <v>511</v>
      </c>
      <c r="G132" s="584" t="s">
        <v>511</v>
      </c>
      <c r="H132" s="548">
        <v>7283</v>
      </c>
      <c r="I132" s="311">
        <v>3740</v>
      </c>
      <c r="J132" s="548">
        <v>832</v>
      </c>
      <c r="K132" s="584" t="s">
        <v>468</v>
      </c>
      <c r="L132" s="584" t="s">
        <v>468</v>
      </c>
    </row>
    <row r="133" spans="1:12" ht="10.5" customHeight="1">
      <c r="B133" s="351"/>
      <c r="C133" s="548"/>
      <c r="D133" s="584"/>
      <c r="E133" s="584"/>
      <c r="F133" s="584"/>
      <c r="G133" s="584"/>
      <c r="H133" s="548"/>
      <c r="I133" s="312"/>
      <c r="J133" s="546"/>
      <c r="K133" s="584"/>
      <c r="L133" s="584"/>
    </row>
    <row r="134" spans="1:12" ht="10.5" customHeight="1">
      <c r="B134" s="676" t="s">
        <v>512</v>
      </c>
      <c r="C134" s="631">
        <v>10055</v>
      </c>
      <c r="D134" s="584" t="s">
        <v>511</v>
      </c>
      <c r="E134" s="584" t="s">
        <v>511</v>
      </c>
      <c r="F134" s="584" t="s">
        <v>511</v>
      </c>
      <c r="G134" s="584" t="s">
        <v>511</v>
      </c>
      <c r="H134" s="633">
        <v>7462</v>
      </c>
      <c r="I134" s="631">
        <v>3825</v>
      </c>
      <c r="J134" s="948">
        <v>2237</v>
      </c>
      <c r="K134" s="584" t="s">
        <v>468</v>
      </c>
      <c r="L134" s="584" t="s">
        <v>468</v>
      </c>
    </row>
    <row r="135" spans="1:12" ht="10.5" customHeight="1">
      <c r="A135" s="58"/>
      <c r="B135" s="676" t="s">
        <v>396</v>
      </c>
      <c r="C135" s="633">
        <v>6707</v>
      </c>
      <c r="D135" s="584" t="s">
        <v>511</v>
      </c>
      <c r="E135" s="584" t="s">
        <v>511</v>
      </c>
      <c r="F135" s="584" t="s">
        <v>511</v>
      </c>
      <c r="G135" s="584" t="s">
        <v>511</v>
      </c>
      <c r="H135" s="633">
        <v>7660</v>
      </c>
      <c r="I135" s="633">
        <v>3816</v>
      </c>
      <c r="J135" s="633">
        <v>597</v>
      </c>
      <c r="K135" s="584" t="s">
        <v>468</v>
      </c>
      <c r="L135" s="584" t="s">
        <v>468</v>
      </c>
    </row>
    <row r="136" spans="1:12" ht="10.5" customHeight="1">
      <c r="A136" s="61"/>
      <c r="B136" s="676" t="s">
        <v>815</v>
      </c>
      <c r="C136" s="633">
        <v>6882</v>
      </c>
      <c r="D136" s="584" t="s">
        <v>511</v>
      </c>
      <c r="E136" s="584" t="s">
        <v>511</v>
      </c>
      <c r="F136" s="584" t="s">
        <v>511</v>
      </c>
      <c r="G136" s="584" t="s">
        <v>511</v>
      </c>
      <c r="H136" s="633">
        <v>8029</v>
      </c>
      <c r="I136" s="633">
        <v>3809</v>
      </c>
      <c r="J136" s="633">
        <v>534</v>
      </c>
      <c r="K136" s="584" t="s">
        <v>468</v>
      </c>
      <c r="L136" s="584" t="s">
        <v>468</v>
      </c>
    </row>
    <row r="137" spans="1:12" ht="10.5" customHeight="1">
      <c r="A137" s="61"/>
      <c r="B137" s="676" t="s">
        <v>506</v>
      </c>
      <c r="C137" s="633">
        <v>11899</v>
      </c>
      <c r="D137" s="584" t="s">
        <v>511</v>
      </c>
      <c r="E137" s="584" t="s">
        <v>511</v>
      </c>
      <c r="F137" s="584" t="s">
        <v>511</v>
      </c>
      <c r="G137" s="584" t="s">
        <v>511</v>
      </c>
      <c r="H137" s="633">
        <v>8613</v>
      </c>
      <c r="I137" s="633">
        <v>4524</v>
      </c>
      <c r="J137" s="633">
        <v>2269</v>
      </c>
      <c r="K137" s="584" t="s">
        <v>468</v>
      </c>
      <c r="L137" s="584" t="s">
        <v>468</v>
      </c>
    </row>
    <row r="138" spans="1:12" ht="10.5" customHeight="1">
      <c r="A138" s="61"/>
      <c r="B138" s="676" t="s">
        <v>729</v>
      </c>
      <c r="C138" s="633">
        <v>11629</v>
      </c>
      <c r="D138" s="584" t="s">
        <v>511</v>
      </c>
      <c r="E138" s="584" t="s">
        <v>511</v>
      </c>
      <c r="F138" s="584" t="s">
        <v>511</v>
      </c>
      <c r="G138" s="584" t="s">
        <v>511</v>
      </c>
      <c r="H138" s="633">
        <v>8658</v>
      </c>
      <c r="I138" s="633">
        <v>4471</v>
      </c>
      <c r="J138" s="633">
        <v>1796</v>
      </c>
      <c r="K138" s="584" t="s">
        <v>468</v>
      </c>
      <c r="L138" s="584" t="s">
        <v>468</v>
      </c>
    </row>
    <row r="139" spans="1:12" ht="10.5" customHeight="1">
      <c r="A139" s="61"/>
      <c r="B139" s="344"/>
      <c r="C139" s="633"/>
      <c r="D139" s="584"/>
      <c r="E139" s="584"/>
      <c r="F139" s="584"/>
      <c r="G139" s="584"/>
      <c r="H139" s="633"/>
      <c r="I139" s="633"/>
      <c r="J139" s="633"/>
      <c r="K139" s="584"/>
      <c r="L139" s="584"/>
    </row>
    <row r="140" spans="1:12" ht="10.5" customHeight="1">
      <c r="A140" s="61"/>
      <c r="B140" s="676" t="s">
        <v>344</v>
      </c>
      <c r="C140" s="633">
        <v>12016</v>
      </c>
      <c r="D140" s="584" t="s">
        <v>511</v>
      </c>
      <c r="E140" s="584" t="s">
        <v>511</v>
      </c>
      <c r="F140" s="584" t="s">
        <v>511</v>
      </c>
      <c r="G140" s="584" t="s">
        <v>511</v>
      </c>
      <c r="H140" s="633">
        <v>8857</v>
      </c>
      <c r="I140" s="633">
        <v>4513</v>
      </c>
      <c r="J140" s="633">
        <v>2194</v>
      </c>
      <c r="K140" s="584" t="s">
        <v>468</v>
      </c>
      <c r="L140" s="584" t="s">
        <v>468</v>
      </c>
    </row>
    <row r="141" spans="1:12" ht="10.5" customHeight="1">
      <c r="A141" s="61"/>
      <c r="B141" s="676" t="s">
        <v>347</v>
      </c>
      <c r="C141" s="633">
        <v>10341</v>
      </c>
      <c r="D141" s="584" t="s">
        <v>511</v>
      </c>
      <c r="E141" s="584" t="s">
        <v>511</v>
      </c>
      <c r="F141" s="584" t="s">
        <v>511</v>
      </c>
      <c r="G141" s="584" t="s">
        <v>511</v>
      </c>
      <c r="H141" s="633">
        <v>8941</v>
      </c>
      <c r="I141" s="633">
        <v>4512</v>
      </c>
      <c r="J141" s="633">
        <v>2575</v>
      </c>
      <c r="K141" s="584" t="s">
        <v>468</v>
      </c>
      <c r="L141" s="584" t="s">
        <v>468</v>
      </c>
    </row>
    <row r="142" spans="1:12" ht="10.5" customHeight="1">
      <c r="A142" s="61"/>
      <c r="B142" s="676" t="s">
        <v>1455</v>
      </c>
      <c r="C142" s="633">
        <v>11929</v>
      </c>
      <c r="D142" s="584" t="s">
        <v>511</v>
      </c>
      <c r="E142" s="584" t="s">
        <v>511</v>
      </c>
      <c r="F142" s="584" t="s">
        <v>511</v>
      </c>
      <c r="G142" s="584" t="s">
        <v>511</v>
      </c>
      <c r="H142" s="633">
        <v>8935</v>
      </c>
      <c r="I142" s="633">
        <v>4499</v>
      </c>
      <c r="J142" s="633">
        <v>1946</v>
      </c>
      <c r="K142" s="584" t="s">
        <v>468</v>
      </c>
      <c r="L142" s="584" t="s">
        <v>468</v>
      </c>
    </row>
    <row r="143" spans="1:12" ht="10.5" customHeight="1">
      <c r="B143" s="590" t="s">
        <v>1518</v>
      </c>
      <c r="C143" s="634">
        <v>11325</v>
      </c>
      <c r="D143" s="585" t="s">
        <v>511</v>
      </c>
      <c r="E143" s="585" t="s">
        <v>511</v>
      </c>
      <c r="F143" s="585" t="s">
        <v>511</v>
      </c>
      <c r="G143" s="585" t="s">
        <v>511</v>
      </c>
      <c r="H143" s="634">
        <v>9143</v>
      </c>
      <c r="I143" s="634">
        <v>4630</v>
      </c>
      <c r="J143" s="634">
        <v>2070</v>
      </c>
      <c r="K143" s="585" t="s">
        <v>468</v>
      </c>
      <c r="L143" s="585" t="s">
        <v>468</v>
      </c>
    </row>
    <row r="144" spans="1:12" ht="10.5" customHeight="1">
      <c r="B144" s="236" t="s">
        <v>640</v>
      </c>
      <c r="C144" s="233" t="s">
        <v>371</v>
      </c>
      <c r="D144" s="233"/>
      <c r="E144" s="233"/>
      <c r="F144" s="233"/>
    </row>
    <row r="145" spans="2:12" ht="10.5" customHeight="1">
      <c r="B145" s="236"/>
      <c r="C145" s="233" t="s">
        <v>291</v>
      </c>
      <c r="D145" s="233"/>
      <c r="E145" s="233"/>
      <c r="F145" s="233"/>
      <c r="I145" s="48" t="s">
        <v>491</v>
      </c>
    </row>
    <row r="146" spans="2:12" ht="10.5" customHeight="1">
      <c r="B146" s="236"/>
      <c r="C146" s="233"/>
      <c r="D146" s="233"/>
      <c r="E146" s="233"/>
      <c r="F146" s="233"/>
    </row>
    <row r="147" spans="2:12" ht="10.5" customHeight="1">
      <c r="B147" s="236" t="s">
        <v>1308</v>
      </c>
      <c r="C147" s="233"/>
      <c r="D147" s="233"/>
      <c r="E147" s="233"/>
      <c r="F147" s="236" t="s">
        <v>1066</v>
      </c>
      <c r="K147" s="61"/>
    </row>
    <row r="148" spans="2:12" ht="10.5" customHeight="1">
      <c r="B148" s="236" t="s">
        <v>1310</v>
      </c>
      <c r="C148" s="233"/>
      <c r="D148" s="233"/>
      <c r="E148" s="233"/>
      <c r="F148" s="236" t="s">
        <v>782</v>
      </c>
    </row>
    <row r="149" spans="2:12" ht="10.5" customHeight="1">
      <c r="B149" s="236" t="s">
        <v>1311</v>
      </c>
      <c r="C149" s="233"/>
      <c r="D149" s="233"/>
      <c r="E149" s="233"/>
      <c r="F149" s="236" t="s">
        <v>783</v>
      </c>
    </row>
    <row r="150" spans="2:12" ht="10.5" customHeight="1">
      <c r="B150" s="236" t="s">
        <v>1312</v>
      </c>
      <c r="C150" s="233"/>
      <c r="D150" s="233"/>
      <c r="E150" s="233"/>
      <c r="F150" s="236" t="s">
        <v>784</v>
      </c>
    </row>
    <row r="151" spans="2:12" ht="10.5" customHeight="1">
      <c r="B151" s="236" t="s">
        <v>1309</v>
      </c>
      <c r="C151" s="233"/>
      <c r="D151" s="233"/>
      <c r="E151" s="233"/>
      <c r="F151" s="233"/>
    </row>
    <row r="152" spans="2:12" ht="10.5" customHeight="1">
      <c r="B152" s="236" t="s">
        <v>1313</v>
      </c>
      <c r="C152" s="233"/>
      <c r="D152" s="233"/>
      <c r="E152" s="233"/>
      <c r="F152" s="233"/>
    </row>
    <row r="153" spans="2:12" ht="10.5" customHeight="1">
      <c r="B153" s="236" t="s">
        <v>1314</v>
      </c>
      <c r="C153" s="233"/>
      <c r="D153" s="233"/>
      <c r="E153" s="233"/>
      <c r="F153" s="233"/>
    </row>
    <row r="154" spans="2:12" ht="10.5" customHeight="1">
      <c r="B154" s="236" t="s">
        <v>1315</v>
      </c>
      <c r="C154" s="233"/>
      <c r="D154" s="233"/>
      <c r="E154" s="233"/>
      <c r="F154" s="233"/>
    </row>
    <row r="155" spans="2:12" ht="10.5" customHeight="1">
      <c r="B155" s="236" t="s">
        <v>1316</v>
      </c>
      <c r="C155" s="233"/>
      <c r="D155" s="233"/>
      <c r="E155" s="233"/>
      <c r="F155" s="233"/>
    </row>
    <row r="156" spans="2:12" ht="10.5" customHeight="1">
      <c r="B156" s="236" t="s">
        <v>1317</v>
      </c>
      <c r="C156" s="233"/>
      <c r="D156" s="233"/>
      <c r="E156" s="233"/>
      <c r="F156" s="233"/>
    </row>
    <row r="157" spans="2:12" ht="10.5" customHeight="1">
      <c r="B157" s="236" t="s">
        <v>1318</v>
      </c>
      <c r="C157" s="233"/>
      <c r="D157" s="233"/>
      <c r="E157" s="233"/>
      <c r="F157" s="233"/>
    </row>
    <row r="158" spans="2:12" ht="10.5" customHeight="1">
      <c r="B158" s="226"/>
      <c r="C158" s="235"/>
      <c r="D158" s="235"/>
      <c r="E158" s="51"/>
      <c r="F158" s="51"/>
      <c r="G158" s="51"/>
      <c r="H158" s="51"/>
      <c r="I158" s="51"/>
      <c r="J158" s="51"/>
      <c r="K158" s="51"/>
      <c r="L158" s="51"/>
    </row>
    <row r="159" spans="2:12" ht="10.5" customHeight="1">
      <c r="B159" s="252"/>
      <c r="C159" s="235"/>
      <c r="D159" s="235"/>
      <c r="E159" s="51"/>
      <c r="F159" s="51"/>
      <c r="G159" s="51"/>
      <c r="H159" s="51"/>
      <c r="I159" s="51"/>
      <c r="J159" s="51"/>
      <c r="K159" s="51"/>
      <c r="L159" s="51"/>
    </row>
    <row r="160" spans="2:12" ht="10.5" customHeight="1">
      <c r="B160" s="252"/>
      <c r="C160" s="235"/>
      <c r="D160" s="235"/>
      <c r="E160" s="51"/>
      <c r="F160" s="51"/>
      <c r="G160" s="51"/>
      <c r="H160" s="51"/>
      <c r="I160" s="51"/>
      <c r="J160" s="51"/>
      <c r="K160" s="51"/>
      <c r="L160" s="51"/>
    </row>
    <row r="161" spans="2:12" ht="10.5" customHeight="1">
      <c r="B161" s="252"/>
      <c r="C161" s="235"/>
      <c r="D161" s="235"/>
      <c r="E161" s="51"/>
      <c r="F161" s="51"/>
      <c r="G161" s="51"/>
      <c r="H161" s="51"/>
      <c r="I161" s="51"/>
      <c r="J161" s="51"/>
      <c r="K161" s="51"/>
      <c r="L161" s="51"/>
    </row>
    <row r="162" spans="2:12" ht="10.5" customHeight="1">
      <c r="B162" s="252"/>
      <c r="C162" s="235"/>
      <c r="D162" s="235"/>
      <c r="E162" s="51"/>
      <c r="F162" s="51"/>
      <c r="G162" s="51"/>
      <c r="H162" s="51"/>
      <c r="I162" s="51"/>
      <c r="J162" s="51"/>
      <c r="K162" s="51"/>
      <c r="L162" s="51"/>
    </row>
    <row r="163" spans="2:12" ht="10.5" customHeight="1">
      <c r="B163" s="49"/>
    </row>
    <row r="164" spans="2:12" ht="10.5" customHeight="1">
      <c r="B164" s="49"/>
    </row>
    <row r="165" spans="2:12" ht="10.5" customHeight="1">
      <c r="B165" s="49"/>
    </row>
    <row r="166" spans="2:12" ht="10.5" customHeight="1">
      <c r="B166" s="49"/>
    </row>
    <row r="167" spans="2:12" ht="10.5" customHeight="1">
      <c r="B167" s="49"/>
    </row>
    <row r="168" spans="2:12" ht="10.5" customHeight="1">
      <c r="B168" s="49"/>
      <c r="G168" s="153">
        <v>8</v>
      </c>
    </row>
    <row r="169" spans="2:12" ht="10.5" customHeight="1">
      <c r="G169" s="76"/>
    </row>
    <row r="170" spans="2:12" ht="11.45" customHeight="1">
      <c r="B170" s="62" t="s">
        <v>938</v>
      </c>
    </row>
    <row r="171" spans="2:12" ht="10.5" customHeight="1">
      <c r="B171" s="1450" t="s">
        <v>281</v>
      </c>
      <c r="C171" s="1418" t="s">
        <v>961</v>
      </c>
      <c r="D171" s="1419"/>
      <c r="E171" s="1419"/>
      <c r="F171" s="1419"/>
      <c r="G171" s="1420"/>
      <c r="H171" s="85"/>
      <c r="I171" s="86"/>
      <c r="J171" s="86"/>
      <c r="K171" s="86"/>
      <c r="L171" s="62"/>
    </row>
    <row r="172" spans="2:12" ht="10.5" customHeight="1">
      <c r="B172" s="1479"/>
      <c r="C172" s="485" t="s">
        <v>292</v>
      </c>
      <c r="D172" s="485" t="s">
        <v>293</v>
      </c>
      <c r="E172" s="485" t="s">
        <v>717</v>
      </c>
      <c r="F172" s="485" t="s">
        <v>294</v>
      </c>
      <c r="G172" s="485" t="s">
        <v>150</v>
      </c>
      <c r="H172" s="85"/>
      <c r="I172" s="86"/>
      <c r="J172" s="86"/>
      <c r="K172" s="86"/>
      <c r="L172" s="62"/>
    </row>
    <row r="173" spans="2:12" ht="10.5" customHeight="1">
      <c r="B173" s="1451"/>
      <c r="C173" s="1418" t="s">
        <v>286</v>
      </c>
      <c r="D173" s="1419"/>
      <c r="E173" s="1419"/>
      <c r="F173" s="1419"/>
      <c r="G173" s="1420"/>
      <c r="H173" s="85"/>
      <c r="I173" s="86"/>
      <c r="J173" s="86"/>
      <c r="K173" s="86"/>
      <c r="L173" s="62"/>
    </row>
    <row r="174" spans="2:12" ht="10.5" customHeight="1">
      <c r="B174" s="325" t="s">
        <v>151</v>
      </c>
      <c r="C174" s="593">
        <v>278</v>
      </c>
      <c r="D174" s="593">
        <v>325</v>
      </c>
      <c r="E174" s="593">
        <v>3447</v>
      </c>
      <c r="F174" s="593">
        <v>4180</v>
      </c>
      <c r="G174" s="593">
        <f>SUM(C174:F174)</f>
        <v>8230</v>
      </c>
      <c r="H174" s="85"/>
      <c r="I174" s="86"/>
      <c r="J174" s="86"/>
      <c r="K174" s="86"/>
      <c r="L174" s="62"/>
    </row>
    <row r="175" spans="2:12" ht="10.5" customHeight="1">
      <c r="B175" s="325" t="s">
        <v>152</v>
      </c>
      <c r="C175" s="593">
        <v>434</v>
      </c>
      <c r="D175" s="593">
        <v>311</v>
      </c>
      <c r="E175" s="593">
        <v>3220</v>
      </c>
      <c r="F175" s="593">
        <v>5138</v>
      </c>
      <c r="G175" s="593">
        <f>SUM(C175:F175)</f>
        <v>9103</v>
      </c>
      <c r="H175" s="85"/>
      <c r="I175" s="86"/>
      <c r="J175" s="86"/>
      <c r="K175" s="86"/>
      <c r="L175" s="62"/>
    </row>
    <row r="176" spans="2:12" ht="10.5" customHeight="1">
      <c r="B176" s="325" t="s">
        <v>153</v>
      </c>
      <c r="C176" s="593">
        <v>95</v>
      </c>
      <c r="D176" s="593">
        <v>224</v>
      </c>
      <c r="E176" s="593">
        <v>1286</v>
      </c>
      <c r="F176" s="593">
        <v>2355</v>
      </c>
      <c r="G176" s="593">
        <f>SUM(C176:F176)</f>
        <v>3960</v>
      </c>
      <c r="H176" s="85"/>
      <c r="I176" s="86"/>
      <c r="J176" s="86"/>
      <c r="K176" s="86"/>
      <c r="L176" s="62"/>
    </row>
    <row r="177" spans="2:12" ht="10.5" customHeight="1">
      <c r="B177" s="325" t="s">
        <v>154</v>
      </c>
      <c r="C177" s="593">
        <v>551</v>
      </c>
      <c r="D177" s="593">
        <v>378</v>
      </c>
      <c r="E177" s="593">
        <v>3936</v>
      </c>
      <c r="F177" s="593">
        <v>5745</v>
      </c>
      <c r="G177" s="593">
        <f>SUM(C177:F177)</f>
        <v>10610</v>
      </c>
      <c r="H177" s="85"/>
      <c r="I177" s="86"/>
      <c r="J177" s="86"/>
      <c r="K177" s="86"/>
      <c r="L177" s="62"/>
    </row>
    <row r="178" spans="2:12" ht="10.5" customHeight="1">
      <c r="B178" s="325" t="s">
        <v>155</v>
      </c>
      <c r="C178" s="593">
        <v>494</v>
      </c>
      <c r="D178" s="593">
        <v>299</v>
      </c>
      <c r="E178" s="593">
        <v>3299</v>
      </c>
      <c r="F178" s="593">
        <v>4708</v>
      </c>
      <c r="G178" s="593">
        <f>SUM(C178:F178)</f>
        <v>8800</v>
      </c>
      <c r="H178" s="85"/>
      <c r="I178" s="86"/>
      <c r="J178" s="86"/>
      <c r="K178" s="86"/>
      <c r="L178" s="62"/>
    </row>
    <row r="179" spans="2:12" ht="10.5" customHeight="1">
      <c r="B179" s="325"/>
      <c r="C179" s="593"/>
      <c r="D179" s="593"/>
      <c r="E179" s="593"/>
      <c r="F179" s="593"/>
      <c r="G179" s="593"/>
      <c r="H179" s="85"/>
      <c r="I179" s="86"/>
      <c r="J179" s="86"/>
      <c r="K179" s="86"/>
      <c r="L179" s="62"/>
    </row>
    <row r="180" spans="2:12" ht="10.5" customHeight="1">
      <c r="B180" s="325" t="s">
        <v>156</v>
      </c>
      <c r="C180" s="593">
        <v>397</v>
      </c>
      <c r="D180" s="593">
        <v>254</v>
      </c>
      <c r="E180" s="593">
        <v>2545</v>
      </c>
      <c r="F180" s="593">
        <v>3928</v>
      </c>
      <c r="G180" s="593">
        <f>SUM(C180:F180)</f>
        <v>7124</v>
      </c>
      <c r="H180" s="85"/>
      <c r="I180" s="86"/>
      <c r="J180" s="86"/>
      <c r="K180" s="86"/>
      <c r="L180" s="62"/>
    </row>
    <row r="181" spans="2:12" ht="10.5" customHeight="1">
      <c r="B181" s="325" t="s">
        <v>157</v>
      </c>
      <c r="C181" s="593">
        <v>458</v>
      </c>
      <c r="D181" s="593">
        <v>391</v>
      </c>
      <c r="E181" s="593">
        <v>3553</v>
      </c>
      <c r="F181" s="593">
        <v>5083</v>
      </c>
      <c r="G181" s="593">
        <f>SUM(C181:F181)</f>
        <v>9485</v>
      </c>
      <c r="H181" s="85"/>
      <c r="I181" s="86"/>
      <c r="J181" s="86"/>
      <c r="K181" s="86"/>
      <c r="L181" s="62"/>
    </row>
    <row r="182" spans="2:12" ht="10.5" customHeight="1">
      <c r="B182" s="325" t="s">
        <v>158</v>
      </c>
      <c r="C182" s="593">
        <v>481</v>
      </c>
      <c r="D182" s="593">
        <v>490</v>
      </c>
      <c r="E182" s="593">
        <v>3474</v>
      </c>
      <c r="F182" s="593">
        <v>5456</v>
      </c>
      <c r="G182" s="593">
        <f>SUM(C182:F182)</f>
        <v>9901</v>
      </c>
      <c r="H182" s="85"/>
      <c r="I182" s="86"/>
      <c r="J182" s="86"/>
      <c r="K182" s="86"/>
      <c r="L182" s="62"/>
    </row>
    <row r="183" spans="2:12" ht="10.5" customHeight="1">
      <c r="B183" s="325" t="s">
        <v>768</v>
      </c>
      <c r="C183" s="593">
        <v>369</v>
      </c>
      <c r="D183" s="593">
        <v>464</v>
      </c>
      <c r="E183" s="593">
        <v>3021</v>
      </c>
      <c r="F183" s="593">
        <v>4315</v>
      </c>
      <c r="G183" s="593">
        <f>SUM(C183:F183)</f>
        <v>8169</v>
      </c>
      <c r="H183" s="85"/>
      <c r="I183" s="86"/>
      <c r="J183" s="86"/>
      <c r="K183" s="86"/>
      <c r="L183" s="62"/>
    </row>
    <row r="184" spans="2:12" ht="10.5" customHeight="1">
      <c r="B184" s="325" t="s">
        <v>769</v>
      </c>
      <c r="C184" s="593">
        <v>371</v>
      </c>
      <c r="D184" s="593">
        <v>533</v>
      </c>
      <c r="E184" s="593">
        <v>3414</v>
      </c>
      <c r="F184" s="593">
        <v>6356</v>
      </c>
      <c r="G184" s="593">
        <f>SUM(C184:F184)</f>
        <v>10674</v>
      </c>
      <c r="H184" s="85"/>
      <c r="I184" s="86"/>
      <c r="J184" s="86"/>
      <c r="K184" s="86"/>
      <c r="L184" s="62"/>
    </row>
    <row r="185" spans="2:12" ht="10.5" customHeight="1">
      <c r="B185" s="325"/>
      <c r="C185" s="593"/>
      <c r="D185" s="593"/>
      <c r="E185" s="593"/>
      <c r="F185" s="593"/>
      <c r="G185" s="593"/>
      <c r="H185" s="85"/>
      <c r="I185" s="86"/>
      <c r="J185" s="86"/>
      <c r="K185" s="86"/>
      <c r="L185" s="62"/>
    </row>
    <row r="186" spans="2:12" ht="10.5" customHeight="1">
      <c r="B186" s="325" t="s">
        <v>770</v>
      </c>
      <c r="C186" s="593">
        <v>814</v>
      </c>
      <c r="D186" s="593">
        <v>667</v>
      </c>
      <c r="E186" s="593">
        <v>5015</v>
      </c>
      <c r="F186" s="593">
        <v>7927</v>
      </c>
      <c r="G186" s="593">
        <f>SUM(C186:F186)</f>
        <v>14423</v>
      </c>
      <c r="H186" s="85"/>
      <c r="I186" s="86"/>
      <c r="J186" s="86"/>
      <c r="K186" s="86"/>
      <c r="L186" s="62"/>
    </row>
    <row r="187" spans="2:12" ht="10.5" customHeight="1">
      <c r="B187" s="325" t="s">
        <v>771</v>
      </c>
      <c r="C187" s="593">
        <v>303</v>
      </c>
      <c r="D187" s="593">
        <v>443</v>
      </c>
      <c r="E187" s="593">
        <v>2766</v>
      </c>
      <c r="F187" s="593">
        <v>4749</v>
      </c>
      <c r="G187" s="593">
        <f>SUM(C187:F187)</f>
        <v>8261</v>
      </c>
      <c r="H187" s="85"/>
      <c r="I187" s="86"/>
      <c r="J187" s="86"/>
      <c r="K187" s="86"/>
      <c r="L187" s="62"/>
    </row>
    <row r="188" spans="2:12" ht="10.5" customHeight="1">
      <c r="B188" s="325" t="s">
        <v>772</v>
      </c>
      <c r="C188" s="593">
        <v>128</v>
      </c>
      <c r="D188" s="593">
        <v>272</v>
      </c>
      <c r="E188" s="593">
        <v>1342</v>
      </c>
      <c r="F188" s="593">
        <v>2262</v>
      </c>
      <c r="G188" s="593">
        <f>SUM(C188:F188)</f>
        <v>4004</v>
      </c>
      <c r="H188" s="85"/>
      <c r="I188" s="86"/>
      <c r="J188" s="86"/>
      <c r="K188" s="86"/>
      <c r="L188" s="62"/>
    </row>
    <row r="189" spans="2:12" ht="10.5" customHeight="1">
      <c r="B189" s="325" t="s">
        <v>773</v>
      </c>
      <c r="C189" s="593">
        <v>51</v>
      </c>
      <c r="D189" s="593">
        <v>576</v>
      </c>
      <c r="E189" s="593">
        <v>1295</v>
      </c>
      <c r="F189" s="593">
        <v>2387</v>
      </c>
      <c r="G189" s="593">
        <f>SUM(C189:F189)</f>
        <v>4309</v>
      </c>
      <c r="H189" s="85"/>
      <c r="I189" s="86"/>
      <c r="J189" s="86"/>
      <c r="K189" s="86"/>
      <c r="L189" s="62"/>
    </row>
    <row r="190" spans="2:12" ht="10.5" customHeight="1">
      <c r="B190" s="325" t="s">
        <v>774</v>
      </c>
      <c r="C190" s="593">
        <v>541</v>
      </c>
      <c r="D190" s="593">
        <v>360</v>
      </c>
      <c r="E190" s="593">
        <v>3105</v>
      </c>
      <c r="F190" s="593">
        <v>3903</v>
      </c>
      <c r="G190" s="593">
        <f>SUM(C190:F190)</f>
        <v>7909</v>
      </c>
      <c r="H190" s="85"/>
      <c r="I190" s="86"/>
      <c r="J190" s="86"/>
      <c r="K190" s="86"/>
      <c r="L190" s="62"/>
    </row>
    <row r="191" spans="2:12" ht="10.5" customHeight="1">
      <c r="B191" s="325"/>
      <c r="C191" s="593"/>
      <c r="D191" s="593"/>
      <c r="E191" s="593"/>
      <c r="F191" s="593"/>
      <c r="G191" s="593"/>
      <c r="H191" s="85"/>
      <c r="I191" s="86"/>
      <c r="J191" s="86"/>
      <c r="K191" s="86"/>
      <c r="L191" s="62"/>
    </row>
    <row r="192" spans="2:12" ht="10.5" customHeight="1">
      <c r="B192" s="325" t="s">
        <v>775</v>
      </c>
      <c r="C192" s="593">
        <v>436</v>
      </c>
      <c r="D192" s="593">
        <v>447</v>
      </c>
      <c r="E192" s="593">
        <v>3027</v>
      </c>
      <c r="F192" s="593">
        <v>4016</v>
      </c>
      <c r="G192" s="593">
        <f>SUM(C192:F192)</f>
        <v>7926</v>
      </c>
      <c r="H192" s="85"/>
      <c r="I192" s="86"/>
      <c r="J192" s="86"/>
      <c r="K192" s="86"/>
      <c r="L192" s="62"/>
    </row>
    <row r="193" spans="2:13" ht="10.5" customHeight="1">
      <c r="B193" s="1353" t="s">
        <v>281</v>
      </c>
      <c r="C193" s="1418" t="s">
        <v>1067</v>
      </c>
      <c r="D193" s="1419"/>
      <c r="E193" s="1419"/>
      <c r="F193" s="1419"/>
      <c r="G193" s="1419"/>
      <c r="H193" s="1419"/>
      <c r="I193" s="1419"/>
      <c r="J193" s="1419"/>
      <c r="K193" s="1419"/>
      <c r="L193" s="1420"/>
    </row>
    <row r="194" spans="2:13" ht="10.5" customHeight="1">
      <c r="B194" s="1422"/>
      <c r="C194" s="275" t="s">
        <v>131</v>
      </c>
      <c r="D194" s="330" t="s">
        <v>136</v>
      </c>
      <c r="E194" s="330" t="s">
        <v>132</v>
      </c>
      <c r="F194" s="330" t="s">
        <v>134</v>
      </c>
      <c r="G194" s="275" t="s">
        <v>133</v>
      </c>
      <c r="H194" s="330" t="s">
        <v>622</v>
      </c>
      <c r="I194" s="330" t="s">
        <v>295</v>
      </c>
      <c r="J194" s="275" t="s">
        <v>595</v>
      </c>
      <c r="K194" s="275" t="s">
        <v>137</v>
      </c>
      <c r="L194" s="275" t="s">
        <v>150</v>
      </c>
    </row>
    <row r="195" spans="2:13" ht="10.5" customHeight="1">
      <c r="B195" s="1422"/>
      <c r="C195" s="276" t="s">
        <v>292</v>
      </c>
      <c r="D195" s="295" t="s">
        <v>292</v>
      </c>
      <c r="E195" s="295" t="s">
        <v>292</v>
      </c>
      <c r="F195" s="295" t="s">
        <v>135</v>
      </c>
      <c r="G195" s="276" t="s">
        <v>293</v>
      </c>
      <c r="H195" s="295"/>
      <c r="I195" s="295" t="s">
        <v>296</v>
      </c>
      <c r="J195" s="276"/>
      <c r="K195" s="276" t="s">
        <v>138</v>
      </c>
      <c r="L195" s="276"/>
    </row>
    <row r="196" spans="2:13" ht="10.5" customHeight="1">
      <c r="B196" s="1354"/>
      <c r="C196" s="1329" t="s">
        <v>286</v>
      </c>
      <c r="D196" s="1337"/>
      <c r="E196" s="1337"/>
      <c r="F196" s="1337"/>
      <c r="G196" s="1337"/>
      <c r="H196" s="1337"/>
      <c r="I196" s="1337"/>
      <c r="J196" s="1337"/>
      <c r="K196" s="1337"/>
      <c r="L196" s="1330"/>
    </row>
    <row r="197" spans="2:13" ht="10.5" customHeight="1">
      <c r="B197" s="325" t="s">
        <v>776</v>
      </c>
      <c r="C197" s="552">
        <v>4</v>
      </c>
      <c r="D197" s="553">
        <v>86</v>
      </c>
      <c r="E197" s="553">
        <v>112</v>
      </c>
      <c r="F197" s="608">
        <v>2262</v>
      </c>
      <c r="G197" s="553">
        <v>328</v>
      </c>
      <c r="H197" s="553">
        <v>162</v>
      </c>
      <c r="I197" s="608">
        <v>1813</v>
      </c>
      <c r="J197" s="553">
        <v>424</v>
      </c>
      <c r="K197" s="613">
        <v>1878</v>
      </c>
      <c r="L197" s="606">
        <f t="shared" ref="L197:L207" si="0">SUM(C197:K197)</f>
        <v>7069</v>
      </c>
    </row>
    <row r="198" spans="2:13" ht="10.5" customHeight="1">
      <c r="B198" s="325" t="s">
        <v>777</v>
      </c>
      <c r="C198" s="552">
        <v>4</v>
      </c>
      <c r="D198" s="553">
        <v>70</v>
      </c>
      <c r="E198" s="553">
        <v>110</v>
      </c>
      <c r="F198" s="608">
        <v>2262</v>
      </c>
      <c r="G198" s="553">
        <v>300</v>
      </c>
      <c r="H198" s="553">
        <v>95</v>
      </c>
      <c r="I198" s="608">
        <v>1480</v>
      </c>
      <c r="J198" s="553">
        <v>359</v>
      </c>
      <c r="K198" s="613">
        <v>2050</v>
      </c>
      <c r="L198" s="606">
        <f t="shared" si="0"/>
        <v>6730</v>
      </c>
    </row>
    <row r="199" spans="2:13" ht="10.5" customHeight="1">
      <c r="B199" s="325" t="s">
        <v>778</v>
      </c>
      <c r="C199" s="552">
        <v>4</v>
      </c>
      <c r="D199" s="553">
        <v>70</v>
      </c>
      <c r="E199" s="553">
        <v>162</v>
      </c>
      <c r="F199" s="608">
        <v>3640</v>
      </c>
      <c r="G199" s="553">
        <v>362</v>
      </c>
      <c r="H199" s="553">
        <v>137</v>
      </c>
      <c r="I199" s="608">
        <v>2194</v>
      </c>
      <c r="J199" s="553">
        <v>534</v>
      </c>
      <c r="K199" s="613">
        <v>4449</v>
      </c>
      <c r="L199" s="606">
        <f t="shared" si="0"/>
        <v>11552</v>
      </c>
    </row>
    <row r="200" spans="2:13" ht="10.5" customHeight="1">
      <c r="B200" s="325" t="s">
        <v>779</v>
      </c>
      <c r="C200" s="552">
        <v>4</v>
      </c>
      <c r="D200" s="553">
        <v>62</v>
      </c>
      <c r="E200" s="553">
        <v>104</v>
      </c>
      <c r="F200" s="608">
        <v>2779</v>
      </c>
      <c r="G200" s="553">
        <v>319</v>
      </c>
      <c r="H200" s="553">
        <v>74</v>
      </c>
      <c r="I200" s="608">
        <v>1832</v>
      </c>
      <c r="J200" s="553">
        <v>394</v>
      </c>
      <c r="K200" s="613">
        <v>2773</v>
      </c>
      <c r="L200" s="606">
        <f t="shared" si="0"/>
        <v>8341</v>
      </c>
    </row>
    <row r="201" spans="2:13" ht="10.5" customHeight="1">
      <c r="B201" s="325" t="s">
        <v>780</v>
      </c>
      <c r="C201" s="552">
        <v>3</v>
      </c>
      <c r="D201" s="553">
        <v>62</v>
      </c>
      <c r="E201" s="553">
        <v>110</v>
      </c>
      <c r="F201" s="608">
        <v>2121</v>
      </c>
      <c r="G201" s="553">
        <v>340</v>
      </c>
      <c r="H201" s="553">
        <v>107</v>
      </c>
      <c r="I201" s="608">
        <v>2074</v>
      </c>
      <c r="J201" s="553">
        <v>435</v>
      </c>
      <c r="K201" s="613">
        <v>2573</v>
      </c>
      <c r="L201" s="606">
        <f t="shared" si="0"/>
        <v>7825</v>
      </c>
    </row>
    <row r="202" spans="2:13" ht="10.5" customHeight="1">
      <c r="B202" s="325"/>
      <c r="C202" s="552"/>
      <c r="D202" s="553"/>
      <c r="E202" s="553"/>
      <c r="F202" s="608"/>
      <c r="G202" s="553"/>
      <c r="H202" s="553"/>
      <c r="I202" s="608"/>
      <c r="J202" s="553"/>
      <c r="K202" s="613"/>
      <c r="L202" s="606"/>
    </row>
    <row r="203" spans="2:13" ht="10.5" customHeight="1">
      <c r="B203" s="325" t="s">
        <v>781</v>
      </c>
      <c r="C203" s="552">
        <v>2</v>
      </c>
      <c r="D203" s="553">
        <v>34</v>
      </c>
      <c r="E203" s="553">
        <v>125</v>
      </c>
      <c r="F203" s="608">
        <v>850</v>
      </c>
      <c r="G203" s="553">
        <v>237</v>
      </c>
      <c r="H203" s="553">
        <v>49</v>
      </c>
      <c r="I203" s="608">
        <v>1092</v>
      </c>
      <c r="J203" s="553">
        <v>163</v>
      </c>
      <c r="K203" s="613">
        <v>404</v>
      </c>
      <c r="L203" s="606">
        <f t="shared" si="0"/>
        <v>2956</v>
      </c>
    </row>
    <row r="204" spans="2:13" ht="10.5" customHeight="1">
      <c r="B204" s="325" t="s">
        <v>465</v>
      </c>
      <c r="C204" s="552">
        <v>5</v>
      </c>
      <c r="D204" s="553">
        <v>65</v>
      </c>
      <c r="E204" s="553">
        <v>157</v>
      </c>
      <c r="F204" s="608">
        <v>3316</v>
      </c>
      <c r="G204" s="553">
        <v>295</v>
      </c>
      <c r="H204" s="553">
        <v>69</v>
      </c>
      <c r="I204" s="608">
        <v>2254</v>
      </c>
      <c r="J204" s="553">
        <v>450</v>
      </c>
      <c r="K204" s="613">
        <v>2466</v>
      </c>
      <c r="L204" s="606">
        <f t="shared" si="0"/>
        <v>9077</v>
      </c>
    </row>
    <row r="205" spans="2:13" ht="10.5" customHeight="1">
      <c r="B205" s="325" t="s">
        <v>466</v>
      </c>
      <c r="C205" s="554">
        <v>6</v>
      </c>
      <c r="D205" s="555">
        <v>76</v>
      </c>
      <c r="E205" s="555">
        <v>178</v>
      </c>
      <c r="F205" s="608">
        <v>4336</v>
      </c>
      <c r="G205" s="553">
        <v>359</v>
      </c>
      <c r="H205" s="553">
        <v>89</v>
      </c>
      <c r="I205" s="608">
        <v>2672</v>
      </c>
      <c r="J205" s="553">
        <v>716</v>
      </c>
      <c r="K205" s="613">
        <v>3635</v>
      </c>
      <c r="L205" s="606">
        <f t="shared" si="0"/>
        <v>12067</v>
      </c>
      <c r="M205" s="176"/>
    </row>
    <row r="206" spans="2:13" ht="10.5" customHeight="1">
      <c r="B206" s="325" t="s">
        <v>467</v>
      </c>
      <c r="C206" s="554">
        <v>20</v>
      </c>
      <c r="D206" s="555">
        <v>90</v>
      </c>
      <c r="E206" s="555">
        <v>160</v>
      </c>
      <c r="F206" s="608">
        <v>1257</v>
      </c>
      <c r="G206" s="553">
        <v>266</v>
      </c>
      <c r="H206" s="553">
        <v>30</v>
      </c>
      <c r="I206" s="608">
        <v>1135</v>
      </c>
      <c r="J206" s="553">
        <v>281</v>
      </c>
      <c r="K206" s="613">
        <v>1167</v>
      </c>
      <c r="L206" s="606">
        <f t="shared" si="0"/>
        <v>4406</v>
      </c>
      <c r="M206" s="176"/>
    </row>
    <row r="207" spans="2:13" ht="10.5" customHeight="1">
      <c r="B207" s="325" t="s">
        <v>330</v>
      </c>
      <c r="C207" s="554">
        <v>25</v>
      </c>
      <c r="D207" s="555">
        <v>117</v>
      </c>
      <c r="E207" s="555">
        <v>180</v>
      </c>
      <c r="F207" s="608">
        <v>3292</v>
      </c>
      <c r="G207" s="553">
        <v>328</v>
      </c>
      <c r="H207" s="553">
        <v>64</v>
      </c>
      <c r="I207" s="608">
        <v>1948</v>
      </c>
      <c r="J207" s="553">
        <v>465</v>
      </c>
      <c r="K207" s="613">
        <v>3275</v>
      </c>
      <c r="L207" s="606">
        <f t="shared" si="0"/>
        <v>9694</v>
      </c>
    </row>
    <row r="208" spans="2:13" ht="10.5" customHeight="1">
      <c r="B208" s="325"/>
      <c r="C208" s="554"/>
      <c r="D208" s="555"/>
      <c r="E208" s="555"/>
      <c r="F208" s="608"/>
      <c r="G208" s="553"/>
      <c r="H208" s="553"/>
      <c r="I208" s="608"/>
      <c r="J208" s="553"/>
      <c r="K208" s="613"/>
      <c r="L208" s="606"/>
    </row>
    <row r="209" spans="2:13" ht="10.5" customHeight="1">
      <c r="B209" s="325" t="s">
        <v>331</v>
      </c>
      <c r="C209" s="554">
        <v>25</v>
      </c>
      <c r="D209" s="555">
        <v>45</v>
      </c>
      <c r="E209" s="555">
        <v>192</v>
      </c>
      <c r="F209" s="608">
        <v>3410</v>
      </c>
      <c r="G209" s="553">
        <v>339</v>
      </c>
      <c r="H209" s="553">
        <v>65</v>
      </c>
      <c r="I209" s="608">
        <v>1732</v>
      </c>
      <c r="J209" s="553">
        <v>389</v>
      </c>
      <c r="K209" s="613">
        <v>3385</v>
      </c>
      <c r="L209" s="606">
        <f>SUM(C209:K209)</f>
        <v>9582</v>
      </c>
      <c r="M209" s="176"/>
    </row>
    <row r="210" spans="2:13" ht="10.5" customHeight="1">
      <c r="B210" s="325" t="s">
        <v>332</v>
      </c>
      <c r="C210" s="554">
        <v>5</v>
      </c>
      <c r="D210" s="555">
        <v>34</v>
      </c>
      <c r="E210" s="555">
        <v>176</v>
      </c>
      <c r="F210" s="608">
        <v>2540</v>
      </c>
      <c r="G210" s="553">
        <v>269</v>
      </c>
      <c r="H210" s="553">
        <v>49</v>
      </c>
      <c r="I210" s="608">
        <v>1486</v>
      </c>
      <c r="J210" s="553">
        <v>370</v>
      </c>
      <c r="K210" s="613">
        <v>2275</v>
      </c>
      <c r="L210" s="606">
        <f>SUM(C210:K210)</f>
        <v>7204</v>
      </c>
      <c r="M210" s="176"/>
    </row>
    <row r="211" spans="2:13" ht="10.5" customHeight="1">
      <c r="B211" s="325" t="s">
        <v>333</v>
      </c>
      <c r="C211" s="554">
        <v>8</v>
      </c>
      <c r="D211" s="555">
        <v>31</v>
      </c>
      <c r="E211" s="555">
        <v>201</v>
      </c>
      <c r="F211" s="608">
        <v>2759</v>
      </c>
      <c r="G211" s="553">
        <v>247</v>
      </c>
      <c r="H211" s="553">
        <v>57</v>
      </c>
      <c r="I211" s="608">
        <v>1870</v>
      </c>
      <c r="J211" s="553">
        <v>366</v>
      </c>
      <c r="K211" s="613">
        <v>1922</v>
      </c>
      <c r="L211" s="606">
        <f>SUM(C211:K211)</f>
        <v>7461</v>
      </c>
      <c r="M211" s="176"/>
    </row>
    <row r="212" spans="2:13" ht="10.5" customHeight="1">
      <c r="B212" s="325" t="s">
        <v>289</v>
      </c>
      <c r="C212" s="554">
        <v>9</v>
      </c>
      <c r="D212" s="555">
        <v>47</v>
      </c>
      <c r="E212" s="555">
        <v>258</v>
      </c>
      <c r="F212" s="608">
        <v>4194</v>
      </c>
      <c r="G212" s="553">
        <v>289</v>
      </c>
      <c r="H212" s="553">
        <v>134</v>
      </c>
      <c r="I212" s="608">
        <v>2360</v>
      </c>
      <c r="J212" s="553">
        <v>455</v>
      </c>
      <c r="K212" s="613">
        <v>3255</v>
      </c>
      <c r="L212" s="606">
        <f>SUM(C212:K212)</f>
        <v>11001</v>
      </c>
    </row>
    <row r="213" spans="2:13" ht="10.5" customHeight="1">
      <c r="B213" s="550" t="s">
        <v>334</v>
      </c>
      <c r="C213" s="554">
        <v>9</v>
      </c>
      <c r="D213" s="555">
        <v>46</v>
      </c>
      <c r="E213" s="555">
        <v>320</v>
      </c>
      <c r="F213" s="608">
        <v>2695</v>
      </c>
      <c r="G213" s="553">
        <v>256</v>
      </c>
      <c r="H213" s="553">
        <v>92</v>
      </c>
      <c r="I213" s="608">
        <v>1520</v>
      </c>
      <c r="J213" s="553">
        <v>334</v>
      </c>
      <c r="K213" s="613">
        <v>2215</v>
      </c>
      <c r="L213" s="606">
        <f>SUM(C213:K213)</f>
        <v>7487</v>
      </c>
    </row>
    <row r="214" spans="2:13" ht="10.5" customHeight="1">
      <c r="B214" s="550"/>
      <c r="C214" s="554"/>
      <c r="D214" s="555"/>
      <c r="E214" s="555"/>
      <c r="F214" s="608"/>
      <c r="G214" s="553"/>
      <c r="H214" s="553"/>
      <c r="I214" s="608"/>
      <c r="J214" s="553"/>
      <c r="K214" s="613"/>
      <c r="L214" s="606"/>
    </row>
    <row r="215" spans="2:13" ht="10.5" customHeight="1">
      <c r="B215" s="677" t="s">
        <v>335</v>
      </c>
      <c r="C215" s="553">
        <v>14</v>
      </c>
      <c r="D215" s="553">
        <v>45</v>
      </c>
      <c r="E215" s="553">
        <v>511</v>
      </c>
      <c r="F215" s="608">
        <v>3217</v>
      </c>
      <c r="G215" s="553">
        <v>402</v>
      </c>
      <c r="H215" s="553">
        <v>106</v>
      </c>
      <c r="I215" s="608">
        <v>2068</v>
      </c>
      <c r="J215" s="553">
        <v>484</v>
      </c>
      <c r="K215" s="613">
        <v>2885</v>
      </c>
      <c r="L215" s="606">
        <f>SUM(C215:K215)</f>
        <v>9732</v>
      </c>
    </row>
    <row r="216" spans="2:13" ht="10.5" customHeight="1">
      <c r="B216" s="677" t="s">
        <v>288</v>
      </c>
      <c r="C216" s="553">
        <v>21</v>
      </c>
      <c r="D216" s="553">
        <v>51</v>
      </c>
      <c r="E216" s="553">
        <v>534</v>
      </c>
      <c r="F216" s="608">
        <v>3337</v>
      </c>
      <c r="G216" s="553">
        <v>385</v>
      </c>
      <c r="H216" s="553">
        <v>162</v>
      </c>
      <c r="I216" s="608">
        <v>1882</v>
      </c>
      <c r="J216" s="553">
        <v>418</v>
      </c>
      <c r="K216" s="613">
        <v>2601</v>
      </c>
      <c r="L216" s="606">
        <f>SUM(C216:K216)</f>
        <v>9391</v>
      </c>
    </row>
    <row r="217" spans="2:13" ht="10.5" customHeight="1">
      <c r="B217" s="677" t="s">
        <v>735</v>
      </c>
      <c r="C217" s="553">
        <v>15</v>
      </c>
      <c r="D217" s="553">
        <v>82</v>
      </c>
      <c r="E217" s="553">
        <v>511</v>
      </c>
      <c r="F217" s="608">
        <v>3100</v>
      </c>
      <c r="G217" s="553">
        <v>390</v>
      </c>
      <c r="H217" s="553">
        <v>115</v>
      </c>
      <c r="I217" s="608">
        <v>2219</v>
      </c>
      <c r="J217" s="553">
        <v>482</v>
      </c>
      <c r="K217" s="613">
        <v>2568</v>
      </c>
      <c r="L217" s="606">
        <f>SUM(C217:K217)</f>
        <v>9482</v>
      </c>
    </row>
    <row r="218" spans="2:13" ht="10.5" customHeight="1">
      <c r="B218" s="351" t="s">
        <v>763</v>
      </c>
      <c r="C218" s="553">
        <v>20</v>
      </c>
      <c r="D218" s="553">
        <v>88</v>
      </c>
      <c r="E218" s="553">
        <v>557</v>
      </c>
      <c r="F218" s="608">
        <v>4113</v>
      </c>
      <c r="G218" s="553">
        <v>400</v>
      </c>
      <c r="H218" s="553">
        <v>120</v>
      </c>
      <c r="I218" s="608">
        <v>2807</v>
      </c>
      <c r="J218" s="553">
        <v>483</v>
      </c>
      <c r="K218" s="613">
        <v>2862</v>
      </c>
      <c r="L218" s="606">
        <f>SUM(C218:K218)</f>
        <v>11450</v>
      </c>
    </row>
    <row r="219" spans="2:13" ht="10.5" customHeight="1">
      <c r="B219" s="351" t="s">
        <v>512</v>
      </c>
      <c r="C219" s="553">
        <v>27</v>
      </c>
      <c r="D219" s="553">
        <v>70</v>
      </c>
      <c r="E219" s="553">
        <v>443</v>
      </c>
      <c r="F219" s="608">
        <v>2080</v>
      </c>
      <c r="G219" s="553">
        <v>310</v>
      </c>
      <c r="H219" s="553">
        <v>58</v>
      </c>
      <c r="I219" s="608">
        <v>1615</v>
      </c>
      <c r="J219" s="553">
        <v>325</v>
      </c>
      <c r="K219" s="613">
        <v>1690</v>
      </c>
      <c r="L219" s="606">
        <f>SUM(C219:K219)</f>
        <v>6618</v>
      </c>
    </row>
    <row r="220" spans="2:13" ht="10.5" customHeight="1">
      <c r="B220" s="351"/>
      <c r="C220" s="553"/>
      <c r="D220" s="554"/>
      <c r="E220" s="553"/>
      <c r="F220" s="615"/>
      <c r="G220" s="553"/>
      <c r="H220" s="553"/>
      <c r="I220" s="608"/>
      <c r="J220" s="553"/>
      <c r="K220" s="606"/>
      <c r="L220" s="606"/>
    </row>
    <row r="221" spans="2:13" ht="10.5" customHeight="1">
      <c r="B221" s="351" t="s">
        <v>396</v>
      </c>
      <c r="C221" s="553">
        <v>20</v>
      </c>
      <c r="D221" s="554">
        <v>83</v>
      </c>
      <c r="E221" s="553">
        <v>541</v>
      </c>
      <c r="F221" s="615">
        <v>2855</v>
      </c>
      <c r="G221" s="553">
        <v>359</v>
      </c>
      <c r="H221" s="553">
        <v>131</v>
      </c>
      <c r="I221" s="608">
        <v>1490</v>
      </c>
      <c r="J221" s="553">
        <v>254</v>
      </c>
      <c r="K221" s="606">
        <v>1392</v>
      </c>
      <c r="L221" s="606">
        <f>SUM(C221:K221)</f>
        <v>7125</v>
      </c>
    </row>
    <row r="222" spans="2:13" ht="10.5" customHeight="1">
      <c r="B222" s="351" t="s">
        <v>815</v>
      </c>
      <c r="C222" s="553">
        <v>40</v>
      </c>
      <c r="D222" s="554">
        <v>85</v>
      </c>
      <c r="E222" s="553">
        <v>662</v>
      </c>
      <c r="F222" s="615">
        <v>4928</v>
      </c>
      <c r="G222" s="553">
        <v>489</v>
      </c>
      <c r="H222" s="553">
        <v>224</v>
      </c>
      <c r="I222" s="608">
        <v>2875</v>
      </c>
      <c r="J222" s="553">
        <v>568</v>
      </c>
      <c r="K222" s="606">
        <v>2829</v>
      </c>
      <c r="L222" s="606">
        <f>SUM(C222:K222)</f>
        <v>12700</v>
      </c>
    </row>
    <row r="223" spans="2:13" ht="10.5" customHeight="1">
      <c r="B223" s="537" t="s">
        <v>506</v>
      </c>
      <c r="C223" s="553">
        <v>50</v>
      </c>
      <c r="D223" s="553">
        <v>92</v>
      </c>
      <c r="E223" s="553">
        <v>634</v>
      </c>
      <c r="F223" s="608">
        <v>4527</v>
      </c>
      <c r="G223" s="553">
        <v>521</v>
      </c>
      <c r="H223" s="553">
        <v>247</v>
      </c>
      <c r="I223" s="608">
        <v>2870</v>
      </c>
      <c r="J223" s="553">
        <v>534</v>
      </c>
      <c r="K223" s="613">
        <v>2575</v>
      </c>
      <c r="L223" s="606">
        <f>SUM(C223:K223)</f>
        <v>12050</v>
      </c>
    </row>
    <row r="224" spans="2:13" ht="10.5" customHeight="1">
      <c r="B224" s="537" t="s">
        <v>729</v>
      </c>
      <c r="C224" s="553">
        <v>18</v>
      </c>
      <c r="D224" s="553">
        <v>80</v>
      </c>
      <c r="E224" s="553">
        <v>609</v>
      </c>
      <c r="F224" s="608">
        <v>5076</v>
      </c>
      <c r="G224" s="553">
        <v>524</v>
      </c>
      <c r="H224" s="553">
        <v>210</v>
      </c>
      <c r="I224" s="608">
        <v>2745</v>
      </c>
      <c r="J224" s="553">
        <v>685</v>
      </c>
      <c r="K224" s="613">
        <v>2868</v>
      </c>
      <c r="L224" s="606">
        <f>SUM(C224:K224)</f>
        <v>12815</v>
      </c>
    </row>
    <row r="225" spans="2:12" ht="10.5" customHeight="1">
      <c r="B225" s="537" t="s">
        <v>344</v>
      </c>
      <c r="C225" s="553">
        <v>14</v>
      </c>
      <c r="D225" s="553">
        <v>68</v>
      </c>
      <c r="E225" s="553">
        <v>538</v>
      </c>
      <c r="F225" s="608">
        <v>4052</v>
      </c>
      <c r="G225" s="553">
        <v>450</v>
      </c>
      <c r="H225" s="553">
        <v>173</v>
      </c>
      <c r="I225" s="608">
        <v>2190</v>
      </c>
      <c r="J225" s="553">
        <v>543</v>
      </c>
      <c r="K225" s="613">
        <v>2332</v>
      </c>
      <c r="L225" s="606">
        <f>SUM(C225:K225)</f>
        <v>10360</v>
      </c>
    </row>
    <row r="226" spans="2:12" ht="10.5" customHeight="1">
      <c r="B226" s="537"/>
      <c r="C226" s="553"/>
      <c r="D226" s="553"/>
      <c r="E226" s="553"/>
      <c r="F226" s="608"/>
      <c r="G226" s="553"/>
      <c r="H226" s="553"/>
      <c r="I226" s="608"/>
      <c r="J226" s="553"/>
      <c r="K226" s="613"/>
      <c r="L226" s="606"/>
    </row>
    <row r="227" spans="2:12" ht="10.5" customHeight="1">
      <c r="B227" s="537" t="s">
        <v>347</v>
      </c>
      <c r="C227" s="553">
        <v>30</v>
      </c>
      <c r="D227" s="553">
        <v>93</v>
      </c>
      <c r="E227" s="553">
        <v>617</v>
      </c>
      <c r="F227" s="608">
        <v>4823</v>
      </c>
      <c r="G227" s="553">
        <v>512</v>
      </c>
      <c r="H227" s="553">
        <v>274</v>
      </c>
      <c r="I227" s="608">
        <v>2529</v>
      </c>
      <c r="J227" s="553">
        <v>578</v>
      </c>
      <c r="K227" s="613">
        <v>2664</v>
      </c>
      <c r="L227" s="606">
        <f>SUM(C227:K227)</f>
        <v>12120</v>
      </c>
    </row>
    <row r="228" spans="2:12" ht="10.5" customHeight="1">
      <c r="B228" s="537" t="s">
        <v>1455</v>
      </c>
      <c r="C228" s="553">
        <v>33</v>
      </c>
      <c r="D228" s="553">
        <v>105</v>
      </c>
      <c r="E228" s="553">
        <v>675</v>
      </c>
      <c r="F228" s="608">
        <v>4810</v>
      </c>
      <c r="G228" s="553">
        <v>592</v>
      </c>
      <c r="H228" s="553">
        <v>302</v>
      </c>
      <c r="I228" s="608">
        <v>3014</v>
      </c>
      <c r="J228" s="553">
        <v>604</v>
      </c>
      <c r="K228" s="613">
        <v>1555</v>
      </c>
      <c r="L228" s="606">
        <f>SUM(C228:K228)</f>
        <v>11690</v>
      </c>
    </row>
    <row r="229" spans="2:12" ht="10.5" customHeight="1">
      <c r="B229" s="538" t="s">
        <v>1512</v>
      </c>
      <c r="C229" s="902">
        <v>33</v>
      </c>
      <c r="D229" s="902">
        <v>107</v>
      </c>
      <c r="E229" s="902">
        <v>601</v>
      </c>
      <c r="F229" s="609">
        <v>5334</v>
      </c>
      <c r="G229" s="902">
        <v>519</v>
      </c>
      <c r="H229" s="902">
        <v>300</v>
      </c>
      <c r="I229" s="609">
        <v>2666</v>
      </c>
      <c r="J229" s="902">
        <v>617</v>
      </c>
      <c r="K229" s="614">
        <v>2226</v>
      </c>
      <c r="L229" s="614">
        <f>SUM(C229:K229)</f>
        <v>12403</v>
      </c>
    </row>
    <row r="230" spans="2:12" ht="10.5" customHeight="1">
      <c r="B230" s="468" t="s">
        <v>1355</v>
      </c>
    </row>
    <row r="231" spans="2:12" ht="10.5" customHeight="1">
      <c r="B231" s="468" t="s">
        <v>1356</v>
      </c>
    </row>
    <row r="232" spans="2:12" ht="10.5" customHeight="1">
      <c r="B232" s="468" t="s">
        <v>1357</v>
      </c>
    </row>
    <row r="233" spans="2:12" ht="10.5" customHeight="1">
      <c r="B233" s="1192" t="s">
        <v>1517</v>
      </c>
      <c r="E233" s="176"/>
      <c r="F233" s="176"/>
      <c r="G233" s="176"/>
      <c r="H233" s="176"/>
      <c r="I233" s="176"/>
      <c r="J233" s="176"/>
      <c r="K233" s="176"/>
      <c r="L233" s="176"/>
    </row>
    <row r="234" spans="2:12" ht="10.5" customHeight="1">
      <c r="B234" s="49"/>
    </row>
    <row r="235" spans="2:12" ht="10.5" customHeight="1">
      <c r="B235" s="49"/>
      <c r="K235" s="61"/>
    </row>
    <row r="236" spans="2:12" ht="10.5" customHeight="1">
      <c r="B236" s="49"/>
    </row>
    <row r="237" spans="2:12" ht="10.5" customHeight="1">
      <c r="B237" s="49"/>
    </row>
    <row r="238" spans="2:12" ht="10.5" customHeight="1">
      <c r="B238" s="49"/>
    </row>
    <row r="239" spans="2:12" ht="10.5" customHeight="1">
      <c r="B239" s="49"/>
      <c r="H239" s="61"/>
    </row>
    <row r="240" spans="2:12" ht="10.5" customHeight="1">
      <c r="B240" s="49"/>
    </row>
    <row r="241" spans="2:14" ht="10.5" customHeight="1">
      <c r="B241" s="49"/>
    </row>
    <row r="242" spans="2:14" ht="10.5" customHeight="1">
      <c r="B242" s="49"/>
    </row>
    <row r="243" spans="2:14" ht="10.5" customHeight="1">
      <c r="B243" s="49"/>
    </row>
    <row r="244" spans="2:14" ht="10.5" customHeight="1">
      <c r="B244" s="49"/>
    </row>
    <row r="245" spans="2:14" ht="10.5" customHeight="1">
      <c r="B245" s="49"/>
    </row>
    <row r="246" spans="2:14" ht="10.5" customHeight="1">
      <c r="B246" s="49"/>
    </row>
    <row r="247" spans="2:14" ht="10.5" customHeight="1">
      <c r="B247" s="49"/>
    </row>
    <row r="248" spans="2:14" ht="10.5" customHeight="1">
      <c r="B248" s="49"/>
    </row>
    <row r="249" spans="2:14" ht="10.5" customHeight="1">
      <c r="B249" s="49"/>
    </row>
    <row r="250" spans="2:14" ht="10.5" customHeight="1">
      <c r="B250" s="49"/>
    </row>
    <row r="251" spans="2:14" ht="10.5" customHeight="1">
      <c r="B251" s="49"/>
    </row>
    <row r="252" spans="2:14" ht="10.5" customHeight="1">
      <c r="B252" s="49"/>
    </row>
    <row r="253" spans="2:14" ht="10.5" customHeight="1">
      <c r="B253" s="49"/>
      <c r="G253" s="153">
        <v>9</v>
      </c>
    </row>
    <row r="254" spans="2:14" ht="10.5" customHeight="1">
      <c r="G254" s="76"/>
    </row>
    <row r="255" spans="2:14" ht="11.45" customHeight="1">
      <c r="B255" s="49" t="s">
        <v>838</v>
      </c>
    </row>
    <row r="256" spans="2:14" ht="10.5" customHeight="1">
      <c r="B256" s="1450" t="s">
        <v>281</v>
      </c>
      <c r="C256" s="1341" t="s">
        <v>937</v>
      </c>
      <c r="D256" s="1341" t="s">
        <v>1068</v>
      </c>
      <c r="E256" s="1341" t="s">
        <v>1069</v>
      </c>
      <c r="F256" s="1418" t="s">
        <v>1070</v>
      </c>
      <c r="G256" s="1419"/>
      <c r="H256" s="1419"/>
      <c r="I256" s="1420"/>
      <c r="J256" s="1341" t="s">
        <v>1071</v>
      </c>
      <c r="K256" s="1353" t="s">
        <v>918</v>
      </c>
      <c r="N256" s="67"/>
    </row>
    <row r="257" spans="2:11" ht="10.5" customHeight="1">
      <c r="B257" s="1479"/>
      <c r="C257" s="1412"/>
      <c r="D257" s="1412"/>
      <c r="E257" s="1412"/>
      <c r="F257" s="1418" t="s">
        <v>1072</v>
      </c>
      <c r="G257" s="1420"/>
      <c r="H257" s="1418" t="s">
        <v>1073</v>
      </c>
      <c r="I257" s="1420"/>
      <c r="J257" s="1412"/>
      <c r="K257" s="1422"/>
    </row>
    <row r="258" spans="2:11" ht="10.5" customHeight="1">
      <c r="B258" s="1479"/>
      <c r="C258" s="1342"/>
      <c r="D258" s="1342"/>
      <c r="E258" s="1342"/>
      <c r="F258" s="296" t="s">
        <v>283</v>
      </c>
      <c r="G258" s="296" t="s">
        <v>284</v>
      </c>
      <c r="H258" s="296" t="s">
        <v>283</v>
      </c>
      <c r="I258" s="296" t="s">
        <v>284</v>
      </c>
      <c r="J258" s="1342"/>
      <c r="K258" s="1422"/>
    </row>
    <row r="259" spans="2:11" ht="10.5" customHeight="1">
      <c r="B259" s="1451"/>
      <c r="C259" s="65" t="s">
        <v>285</v>
      </c>
      <c r="D259" s="65" t="s">
        <v>286</v>
      </c>
      <c r="E259" s="65" t="s">
        <v>509</v>
      </c>
      <c r="F259" s="1329" t="s">
        <v>944</v>
      </c>
      <c r="G259" s="1337"/>
      <c r="H259" s="1337"/>
      <c r="I259" s="1330"/>
      <c r="J259" s="65" t="s">
        <v>341</v>
      </c>
      <c r="K259" s="1354"/>
    </row>
    <row r="260" spans="2:11" ht="10.5" customHeight="1">
      <c r="B260" s="438">
        <v>1970</v>
      </c>
      <c r="C260" s="546">
        <v>1930</v>
      </c>
      <c r="D260" s="546">
        <v>1396</v>
      </c>
      <c r="E260" s="546">
        <v>94118</v>
      </c>
      <c r="F260" s="559">
        <v>68.17</v>
      </c>
      <c r="G260" s="559">
        <v>68.150000000000006</v>
      </c>
      <c r="H260" s="559">
        <v>66.63</v>
      </c>
      <c r="I260" s="559">
        <v>66.52</v>
      </c>
      <c r="J260" s="765">
        <v>6.3</v>
      </c>
      <c r="K260" s="1077" t="s">
        <v>151</v>
      </c>
    </row>
    <row r="261" spans="2:11" ht="10.5" customHeight="1">
      <c r="B261" s="438">
        <v>1971</v>
      </c>
      <c r="C261" s="546">
        <v>2010</v>
      </c>
      <c r="D261" s="546">
        <v>1670</v>
      </c>
      <c r="E261" s="546">
        <v>119372</v>
      </c>
      <c r="F261" s="559">
        <v>71.31</v>
      </c>
      <c r="G261" s="559">
        <v>70.650000000000006</v>
      </c>
      <c r="H261" s="559">
        <v>69.66</v>
      </c>
      <c r="I261" s="559">
        <v>69</v>
      </c>
      <c r="J261" s="765">
        <v>6.5</v>
      </c>
      <c r="K261" s="1077" t="s">
        <v>152</v>
      </c>
    </row>
    <row r="262" spans="2:11" ht="10.5" customHeight="1">
      <c r="B262" s="438">
        <v>1972</v>
      </c>
      <c r="C262" s="546">
        <v>2017</v>
      </c>
      <c r="D262" s="546">
        <v>1746</v>
      </c>
      <c r="E262" s="546">
        <v>121469</v>
      </c>
      <c r="F262" s="559">
        <v>73.58</v>
      </c>
      <c r="G262" s="559">
        <v>69.61</v>
      </c>
      <c r="H262" s="559">
        <v>70.28</v>
      </c>
      <c r="I262" s="559">
        <v>66.31</v>
      </c>
      <c r="J262" s="765">
        <v>6.4</v>
      </c>
      <c r="K262" s="1077" t="s">
        <v>153</v>
      </c>
    </row>
    <row r="263" spans="2:11" ht="10.5" customHeight="1">
      <c r="B263" s="438">
        <v>1973</v>
      </c>
      <c r="C263" s="546">
        <v>2025</v>
      </c>
      <c r="D263" s="546">
        <v>1871</v>
      </c>
      <c r="E263" s="546">
        <v>146050</v>
      </c>
      <c r="F263" s="559">
        <v>81.09</v>
      </c>
      <c r="G263" s="559">
        <v>78.78</v>
      </c>
      <c r="H263" s="559">
        <v>77.790000000000006</v>
      </c>
      <c r="I263" s="559">
        <v>75.48</v>
      </c>
      <c r="J263" s="765">
        <v>7.3</v>
      </c>
      <c r="K263" s="1077" t="s">
        <v>154</v>
      </c>
    </row>
    <row r="264" spans="2:11" ht="10.5" customHeight="1">
      <c r="B264" s="438">
        <v>1974</v>
      </c>
      <c r="C264" s="546">
        <v>1865</v>
      </c>
      <c r="D264" s="546">
        <v>1596</v>
      </c>
      <c r="E264" s="546">
        <v>156631</v>
      </c>
      <c r="F264" s="559">
        <v>101.21</v>
      </c>
      <c r="G264" s="559">
        <v>98.9</v>
      </c>
      <c r="H264" s="559">
        <v>97.91</v>
      </c>
      <c r="I264" s="559">
        <v>95.6</v>
      </c>
      <c r="J264" s="765">
        <v>9.1999999999999993</v>
      </c>
      <c r="K264" s="1077" t="s">
        <v>155</v>
      </c>
    </row>
    <row r="265" spans="2:11" ht="10.5" customHeight="1">
      <c r="B265" s="438"/>
      <c r="C265" s="546"/>
      <c r="D265" s="546"/>
      <c r="E265" s="546"/>
      <c r="F265" s="559"/>
      <c r="G265" s="559"/>
      <c r="H265" s="559"/>
      <c r="I265" s="559"/>
      <c r="J265" s="765"/>
      <c r="K265" s="1077"/>
    </row>
    <row r="266" spans="2:11" ht="10.5" customHeight="1">
      <c r="B266" s="438">
        <v>1975</v>
      </c>
      <c r="C266" s="546">
        <v>1839</v>
      </c>
      <c r="D266" s="546">
        <v>1792</v>
      </c>
      <c r="E266" s="546">
        <v>188895</v>
      </c>
      <c r="F266" s="559">
        <v>107.8</v>
      </c>
      <c r="G266" s="559">
        <v>106.04</v>
      </c>
      <c r="H266" s="559">
        <v>104.5</v>
      </c>
      <c r="I266" s="559">
        <v>102.74</v>
      </c>
      <c r="J266" s="765">
        <v>9.6999999999999993</v>
      </c>
      <c r="K266" s="1077" t="s">
        <v>156</v>
      </c>
    </row>
    <row r="267" spans="2:11" ht="10.5" customHeight="1">
      <c r="B267" s="438">
        <v>1976</v>
      </c>
      <c r="C267" s="546">
        <v>1959</v>
      </c>
      <c r="D267" s="546">
        <v>2248</v>
      </c>
      <c r="E267" s="546">
        <v>272927</v>
      </c>
      <c r="F267" s="559">
        <v>121.35</v>
      </c>
      <c r="G267" s="559">
        <v>121.24</v>
      </c>
      <c r="H267" s="559">
        <v>118.05</v>
      </c>
      <c r="I267" s="559">
        <v>117.94</v>
      </c>
      <c r="J267" s="765">
        <v>11.2</v>
      </c>
      <c r="K267" s="1077" t="s">
        <v>157</v>
      </c>
    </row>
    <row r="268" spans="2:11" ht="10.5" customHeight="1">
      <c r="B268" s="438">
        <v>1977</v>
      </c>
      <c r="C268" s="546">
        <v>1828</v>
      </c>
      <c r="D268" s="546">
        <v>1879</v>
      </c>
      <c r="E268" s="546">
        <v>228408</v>
      </c>
      <c r="F268" s="559">
        <v>121.35</v>
      </c>
      <c r="G268" s="559">
        <v>121.24</v>
      </c>
      <c r="H268" s="559">
        <v>118.05</v>
      </c>
      <c r="I268" s="559">
        <v>117.94</v>
      </c>
      <c r="J268" s="765">
        <v>11.2</v>
      </c>
      <c r="K268" s="1077" t="s">
        <v>158</v>
      </c>
    </row>
    <row r="269" spans="2:11" ht="10.5" customHeight="1">
      <c r="B269" s="438">
        <v>1978</v>
      </c>
      <c r="C269" s="546">
        <v>1895</v>
      </c>
      <c r="D269" s="546">
        <v>1699</v>
      </c>
      <c r="E269" s="546">
        <v>230071</v>
      </c>
      <c r="F269" s="559">
        <v>136.35</v>
      </c>
      <c r="G269" s="559">
        <v>136.18</v>
      </c>
      <c r="H269" s="559">
        <v>132.26</v>
      </c>
      <c r="I269" s="559">
        <v>132.09</v>
      </c>
      <c r="J269" s="765">
        <v>12.5</v>
      </c>
      <c r="K269" s="1077" t="s">
        <v>768</v>
      </c>
    </row>
    <row r="270" spans="2:11" ht="10.5" customHeight="1">
      <c r="B270" s="438">
        <v>1979</v>
      </c>
      <c r="C270" s="546">
        <v>1903</v>
      </c>
      <c r="D270" s="546">
        <v>2092</v>
      </c>
      <c r="E270" s="546">
        <v>385567</v>
      </c>
      <c r="F270" s="559">
        <v>185.21</v>
      </c>
      <c r="G270" s="559">
        <v>185</v>
      </c>
      <c r="H270" s="559">
        <v>179.65</v>
      </c>
      <c r="I270" s="559">
        <v>179.44</v>
      </c>
      <c r="J270" s="765">
        <v>17.5</v>
      </c>
      <c r="K270" s="1077" t="s">
        <v>769</v>
      </c>
    </row>
    <row r="271" spans="2:11" ht="10.5" customHeight="1">
      <c r="B271" s="438"/>
      <c r="C271" s="546"/>
      <c r="D271" s="546"/>
      <c r="E271" s="546"/>
      <c r="F271" s="559"/>
      <c r="G271" s="559"/>
      <c r="H271" s="559"/>
      <c r="I271" s="559"/>
      <c r="J271" s="765"/>
      <c r="K271" s="1077"/>
    </row>
    <row r="272" spans="2:11" ht="10.5" customHeight="1">
      <c r="B272" s="438">
        <v>1980</v>
      </c>
      <c r="C272" s="546">
        <v>1627</v>
      </c>
      <c r="D272" s="546">
        <v>1490</v>
      </c>
      <c r="E272" s="546">
        <v>313765</v>
      </c>
      <c r="F272" s="559">
        <v>215.2</v>
      </c>
      <c r="G272" s="559">
        <v>215</v>
      </c>
      <c r="H272" s="559">
        <v>208.74</v>
      </c>
      <c r="I272" s="559">
        <v>208.54</v>
      </c>
      <c r="J272" s="765">
        <v>20.3</v>
      </c>
      <c r="K272" s="1077" t="s">
        <v>770</v>
      </c>
    </row>
    <row r="273" spans="2:12" ht="10.5" customHeight="1">
      <c r="B273" s="438">
        <v>1981</v>
      </c>
      <c r="C273" s="546">
        <v>1812</v>
      </c>
      <c r="D273" s="546">
        <v>2356</v>
      </c>
      <c r="E273" s="546">
        <v>556089</v>
      </c>
      <c r="F273" s="559">
        <v>241.4</v>
      </c>
      <c r="G273" s="559">
        <v>240.4</v>
      </c>
      <c r="H273" s="559">
        <v>234.16</v>
      </c>
      <c r="I273" s="559">
        <v>233.16</v>
      </c>
      <c r="J273" s="765">
        <v>22.7</v>
      </c>
      <c r="K273" s="1077" t="s">
        <v>771</v>
      </c>
    </row>
    <row r="274" spans="2:12" ht="10.5" customHeight="1">
      <c r="B274" s="438">
        <v>1982</v>
      </c>
      <c r="C274" s="546">
        <v>2013</v>
      </c>
      <c r="D274" s="546">
        <v>2448</v>
      </c>
      <c r="E274" s="546">
        <v>705031</v>
      </c>
      <c r="F274" s="559">
        <v>295</v>
      </c>
      <c r="G274" s="559">
        <v>294</v>
      </c>
      <c r="H274" s="559">
        <v>286.75</v>
      </c>
      <c r="I274" s="559">
        <v>285.75</v>
      </c>
      <c r="J274" s="765">
        <v>27.8</v>
      </c>
      <c r="K274" s="1077" t="s">
        <v>772</v>
      </c>
    </row>
    <row r="275" spans="2:12" ht="10.5" customHeight="1">
      <c r="B275" s="438">
        <v>1983</v>
      </c>
      <c r="C275" s="546">
        <v>1819</v>
      </c>
      <c r="D275" s="546">
        <v>1786</v>
      </c>
      <c r="E275" s="546">
        <v>480935</v>
      </c>
      <c r="F275" s="559">
        <v>275</v>
      </c>
      <c r="G275" s="559">
        <v>274</v>
      </c>
      <c r="H275" s="559">
        <v>266.75</v>
      </c>
      <c r="I275" s="559">
        <v>265.75</v>
      </c>
      <c r="J275" s="765">
        <v>25.9</v>
      </c>
      <c r="K275" s="1077" t="s">
        <v>773</v>
      </c>
    </row>
    <row r="276" spans="2:12" ht="10.5" customHeight="1">
      <c r="B276" s="438">
        <v>1984</v>
      </c>
      <c r="C276" s="546">
        <v>1942</v>
      </c>
      <c r="D276" s="546">
        <v>2346</v>
      </c>
      <c r="E276" s="546">
        <v>690202</v>
      </c>
      <c r="F276" s="559">
        <v>299</v>
      </c>
      <c r="G276" s="559">
        <v>298</v>
      </c>
      <c r="H276" s="559">
        <v>290.02999999999997</v>
      </c>
      <c r="I276" s="559">
        <v>289.02999999999997</v>
      </c>
      <c r="J276" s="765">
        <v>28.1</v>
      </c>
      <c r="K276" s="1077" t="s">
        <v>774</v>
      </c>
    </row>
    <row r="277" spans="2:12" ht="10.5" customHeight="1">
      <c r="B277" s="438"/>
      <c r="C277" s="546"/>
      <c r="D277" s="546"/>
      <c r="E277" s="546"/>
      <c r="F277" s="559"/>
      <c r="G277" s="559"/>
      <c r="H277" s="559"/>
      <c r="I277" s="559"/>
      <c r="J277" s="765"/>
      <c r="K277" s="1077"/>
      <c r="L277" s="52"/>
    </row>
    <row r="278" spans="2:12" ht="10.5" customHeight="1">
      <c r="B278" s="438">
        <v>1985</v>
      </c>
      <c r="C278" s="546">
        <v>1983</v>
      </c>
      <c r="D278" s="546">
        <v>1691</v>
      </c>
      <c r="E278" s="546">
        <v>534916</v>
      </c>
      <c r="F278" s="559">
        <v>325</v>
      </c>
      <c r="G278" s="559">
        <v>322</v>
      </c>
      <c r="H278" s="559">
        <v>315.25</v>
      </c>
      <c r="I278" s="559">
        <v>312.25</v>
      </c>
      <c r="J278" s="765">
        <v>30.4</v>
      </c>
      <c r="K278" s="1077" t="s">
        <v>775</v>
      </c>
    </row>
    <row r="279" spans="2:12" ht="10.5" customHeight="1">
      <c r="B279" s="438">
        <v>1986</v>
      </c>
      <c r="C279" s="546">
        <v>1946</v>
      </c>
      <c r="D279" s="546">
        <v>2333</v>
      </c>
      <c r="E279" s="546">
        <v>864521</v>
      </c>
      <c r="F279" s="559">
        <v>376.8</v>
      </c>
      <c r="G279" s="559">
        <v>375.3</v>
      </c>
      <c r="H279" s="559">
        <v>366</v>
      </c>
      <c r="I279" s="559">
        <v>364.5</v>
      </c>
      <c r="J279" s="765">
        <v>35.4</v>
      </c>
      <c r="K279" s="1077" t="s">
        <v>776</v>
      </c>
    </row>
    <row r="280" spans="2:12" ht="10.5" customHeight="1">
      <c r="B280" s="438">
        <v>1987</v>
      </c>
      <c r="C280" s="546">
        <v>1749</v>
      </c>
      <c r="D280" s="546">
        <v>3154</v>
      </c>
      <c r="E280" s="546">
        <v>1257265</v>
      </c>
      <c r="F280" s="559">
        <v>405</v>
      </c>
      <c r="G280" s="559">
        <v>403.5</v>
      </c>
      <c r="H280" s="559">
        <v>393.07</v>
      </c>
      <c r="I280" s="559">
        <v>391.57</v>
      </c>
      <c r="J280" s="765">
        <v>38.1</v>
      </c>
      <c r="K280" s="1077" t="s">
        <v>777</v>
      </c>
    </row>
    <row r="281" spans="2:12" ht="10.5" customHeight="1">
      <c r="B281" s="438">
        <v>1988</v>
      </c>
      <c r="C281" s="546">
        <v>2009</v>
      </c>
      <c r="D281" s="546">
        <v>3557</v>
      </c>
      <c r="E281" s="546">
        <v>1220682</v>
      </c>
      <c r="F281" s="559">
        <v>353.75</v>
      </c>
      <c r="G281" s="559">
        <v>351.75</v>
      </c>
      <c r="H281" s="559">
        <v>343.25</v>
      </c>
      <c r="I281" s="559">
        <v>341.25</v>
      </c>
      <c r="J281" s="765">
        <v>33.200000000000003</v>
      </c>
      <c r="K281" s="1077" t="s">
        <v>778</v>
      </c>
    </row>
    <row r="282" spans="2:12" ht="10.5" customHeight="1">
      <c r="B282" s="438">
        <v>1989</v>
      </c>
      <c r="C282" s="546">
        <v>1843</v>
      </c>
      <c r="D282" s="546">
        <v>2033</v>
      </c>
      <c r="E282" s="546">
        <v>929947</v>
      </c>
      <c r="F282" s="559">
        <v>458.25</v>
      </c>
      <c r="G282" s="559">
        <v>452.5</v>
      </c>
      <c r="H282" s="559">
        <v>446.68</v>
      </c>
      <c r="I282" s="559">
        <v>440.93</v>
      </c>
      <c r="J282" s="765">
        <v>42.1</v>
      </c>
      <c r="K282" s="1077" t="s">
        <v>779</v>
      </c>
    </row>
    <row r="283" spans="2:12" ht="10.5" customHeight="1">
      <c r="B283" s="438"/>
      <c r="C283" s="546"/>
      <c r="D283" s="546"/>
      <c r="E283" s="546"/>
      <c r="F283" s="559"/>
      <c r="G283" s="559"/>
      <c r="H283" s="559"/>
      <c r="I283" s="559"/>
      <c r="J283" s="765"/>
      <c r="K283" s="1077"/>
    </row>
    <row r="284" spans="2:12" ht="10.5" customHeight="1">
      <c r="B284" s="438">
        <v>1990</v>
      </c>
      <c r="C284" s="546">
        <v>1563</v>
      </c>
      <c r="D284" s="546">
        <v>1709</v>
      </c>
      <c r="E284" s="546">
        <v>879422</v>
      </c>
      <c r="F284" s="559">
        <v>521.42999999999995</v>
      </c>
      <c r="G284" s="559">
        <v>515.14</v>
      </c>
      <c r="H284" s="559">
        <v>505.79</v>
      </c>
      <c r="I284" s="559">
        <v>499.5</v>
      </c>
      <c r="J284" s="765">
        <v>47.9</v>
      </c>
      <c r="K284" s="1077" t="s">
        <v>780</v>
      </c>
    </row>
    <row r="285" spans="2:12" ht="10.5" customHeight="1">
      <c r="B285" s="438">
        <v>1991</v>
      </c>
      <c r="C285" s="546">
        <v>1436</v>
      </c>
      <c r="D285" s="546">
        <v>2142</v>
      </c>
      <c r="E285" s="546">
        <v>1321345</v>
      </c>
      <c r="F285" s="559">
        <v>653.32000000000005</v>
      </c>
      <c r="G285" s="559">
        <v>620.76</v>
      </c>
      <c r="H285" s="559">
        <v>643.95000000000005</v>
      </c>
      <c r="I285" s="559">
        <v>611.39</v>
      </c>
      <c r="J285" s="765">
        <v>57.7</v>
      </c>
      <c r="K285" s="1077" t="s">
        <v>781</v>
      </c>
    </row>
    <row r="286" spans="2:12" ht="10.5" customHeight="1">
      <c r="B286" s="438">
        <v>1992</v>
      </c>
      <c r="C286" s="546">
        <v>750</v>
      </c>
      <c r="D286" s="546">
        <v>1324</v>
      </c>
      <c r="E286" s="546">
        <v>923083</v>
      </c>
      <c r="F286" s="559">
        <v>748.24</v>
      </c>
      <c r="G286" s="559">
        <v>713.09</v>
      </c>
      <c r="H286" s="559">
        <v>737.09</v>
      </c>
      <c r="I286" s="559">
        <v>701.94</v>
      </c>
      <c r="J286" s="765">
        <v>66.3</v>
      </c>
      <c r="K286" s="1077" t="s">
        <v>465</v>
      </c>
    </row>
    <row r="287" spans="2:12" ht="10.5" customHeight="1">
      <c r="B287" s="438">
        <v>1993</v>
      </c>
      <c r="C287" s="546">
        <v>1075</v>
      </c>
      <c r="D287" s="546">
        <v>1984</v>
      </c>
      <c r="E287" s="546">
        <v>1492808</v>
      </c>
      <c r="F287" s="559">
        <v>801.48</v>
      </c>
      <c r="G287" s="559">
        <v>750.69</v>
      </c>
      <c r="H287" s="559">
        <v>789.44</v>
      </c>
      <c r="I287" s="559">
        <v>738.65</v>
      </c>
      <c r="J287" s="765">
        <v>69.900000000000006</v>
      </c>
      <c r="K287" s="1077" t="s">
        <v>466</v>
      </c>
    </row>
    <row r="288" spans="2:12" ht="10.5" customHeight="1">
      <c r="B288" s="438">
        <v>1994</v>
      </c>
      <c r="C288" s="546">
        <v>1048</v>
      </c>
      <c r="D288" s="546">
        <v>1840</v>
      </c>
      <c r="E288" s="546">
        <v>1389553</v>
      </c>
      <c r="F288" s="559">
        <v>770.5</v>
      </c>
      <c r="G288" s="559">
        <v>754.9</v>
      </c>
      <c r="H288" s="559">
        <v>747.38</v>
      </c>
      <c r="I288" s="559">
        <v>728.14</v>
      </c>
      <c r="J288" s="765">
        <v>70.2</v>
      </c>
      <c r="K288" s="1077" t="s">
        <v>467</v>
      </c>
    </row>
    <row r="289" spans="2:13" ht="10.5" customHeight="1">
      <c r="B289" s="438"/>
      <c r="C289" s="546"/>
      <c r="D289" s="546"/>
      <c r="E289" s="546"/>
      <c r="F289" s="559"/>
      <c r="G289" s="559"/>
      <c r="H289" s="559"/>
      <c r="I289" s="559"/>
      <c r="J289" s="765"/>
      <c r="K289" s="1077"/>
      <c r="L289" s="79"/>
    </row>
    <row r="290" spans="2:13" ht="10.5" customHeight="1">
      <c r="B290" s="438">
        <v>1995</v>
      </c>
      <c r="C290" s="546">
        <v>1363</v>
      </c>
      <c r="D290" s="546">
        <v>1977</v>
      </c>
      <c r="E290" s="546">
        <v>1568773</v>
      </c>
      <c r="F290" s="559">
        <v>846.78</v>
      </c>
      <c r="G290" s="560">
        <v>802.58</v>
      </c>
      <c r="H290" s="559">
        <v>821.38</v>
      </c>
      <c r="I290" s="560">
        <v>777.18</v>
      </c>
      <c r="J290" s="765">
        <v>73.3</v>
      </c>
      <c r="K290" s="1077" t="s">
        <v>330</v>
      </c>
      <c r="L290" s="84"/>
    </row>
    <row r="291" spans="2:13" ht="10.5" customHeight="1">
      <c r="B291" s="438">
        <v>1996</v>
      </c>
      <c r="C291" s="546">
        <v>1294</v>
      </c>
      <c r="D291" s="546">
        <v>2712</v>
      </c>
      <c r="E291" s="546">
        <v>2454054</v>
      </c>
      <c r="F291" s="559">
        <v>966.02</v>
      </c>
      <c r="G291" s="560">
        <v>909.44</v>
      </c>
      <c r="H291" s="559">
        <v>937.04</v>
      </c>
      <c r="I291" s="560">
        <v>880.46</v>
      </c>
      <c r="J291" s="765">
        <v>84.6</v>
      </c>
      <c r="K291" s="1077" t="s">
        <v>331</v>
      </c>
      <c r="M291" s="79"/>
    </row>
    <row r="292" spans="2:13" ht="10.5" customHeight="1">
      <c r="B292" s="438">
        <v>1997</v>
      </c>
      <c r="C292" s="546">
        <v>1382</v>
      </c>
      <c r="D292" s="546">
        <v>2429</v>
      </c>
      <c r="E292" s="546">
        <v>1986183</v>
      </c>
      <c r="F292" s="559">
        <v>817.75</v>
      </c>
      <c r="G292" s="559" t="s">
        <v>511</v>
      </c>
      <c r="H292" s="559">
        <v>876</v>
      </c>
      <c r="I292" s="559" t="s">
        <v>511</v>
      </c>
      <c r="J292" s="765">
        <v>76.099999999999994</v>
      </c>
      <c r="K292" s="1077" t="s">
        <v>332</v>
      </c>
      <c r="M292" s="79"/>
    </row>
    <row r="293" spans="2:13" ht="10.5" customHeight="1">
      <c r="B293" s="438">
        <v>1998</v>
      </c>
      <c r="C293" s="546">
        <v>745</v>
      </c>
      <c r="D293" s="546">
        <v>1892</v>
      </c>
      <c r="E293" s="546">
        <v>1529163</v>
      </c>
      <c r="F293" s="559">
        <v>808.19</v>
      </c>
      <c r="G293" s="559" t="s">
        <v>511</v>
      </c>
      <c r="H293" s="559" t="s">
        <v>511</v>
      </c>
      <c r="I293" s="559" t="s">
        <v>511</v>
      </c>
      <c r="J293" s="765">
        <v>75.099999999999994</v>
      </c>
      <c r="K293" s="1077" t="s">
        <v>333</v>
      </c>
      <c r="L293" s="79"/>
      <c r="M293" s="79"/>
    </row>
    <row r="294" spans="2:13" ht="10.5" customHeight="1">
      <c r="B294" s="438">
        <v>1999</v>
      </c>
      <c r="C294" s="546">
        <v>718</v>
      </c>
      <c r="D294" s="546">
        <v>1733</v>
      </c>
      <c r="E294" s="546">
        <v>1664750</v>
      </c>
      <c r="F294" s="559">
        <v>960.6</v>
      </c>
      <c r="G294" s="559" t="s">
        <v>511</v>
      </c>
      <c r="H294" s="559" t="s">
        <v>511</v>
      </c>
      <c r="I294" s="559" t="s">
        <v>511</v>
      </c>
      <c r="J294" s="765">
        <v>84.7</v>
      </c>
      <c r="K294" s="1077" t="s">
        <v>289</v>
      </c>
    </row>
    <row r="295" spans="2:13" ht="10.5" customHeight="1">
      <c r="B295" s="438"/>
      <c r="C295" s="546"/>
      <c r="D295" s="546"/>
      <c r="E295" s="546"/>
      <c r="F295" s="559"/>
      <c r="G295" s="559"/>
      <c r="H295" s="559"/>
      <c r="I295" s="559"/>
      <c r="J295" s="765"/>
      <c r="K295" s="1077"/>
      <c r="L295" s="79"/>
    </row>
    <row r="296" spans="2:13" ht="10.5" customHeight="1">
      <c r="B296" s="537">
        <v>2000</v>
      </c>
      <c r="C296" s="546">
        <v>934</v>
      </c>
      <c r="D296" s="546">
        <v>2428</v>
      </c>
      <c r="E296" s="546">
        <v>2829568</v>
      </c>
      <c r="F296" s="559">
        <v>1165.3499999999999</v>
      </c>
      <c r="G296" s="559" t="s">
        <v>511</v>
      </c>
      <c r="H296" s="559" t="s">
        <v>511</v>
      </c>
      <c r="I296" s="559" t="s">
        <v>511</v>
      </c>
      <c r="J296" s="765">
        <v>102.1</v>
      </c>
      <c r="K296" s="1077" t="s">
        <v>334</v>
      </c>
      <c r="L296" s="79"/>
    </row>
    <row r="297" spans="2:13" ht="10.5" customHeight="1">
      <c r="B297" s="537">
        <v>2001</v>
      </c>
      <c r="C297" s="546">
        <v>974</v>
      </c>
      <c r="D297" s="546">
        <v>2504</v>
      </c>
      <c r="E297" s="546">
        <v>3559642</v>
      </c>
      <c r="F297" s="559">
        <v>1421.61</v>
      </c>
      <c r="G297" s="559" t="s">
        <v>511</v>
      </c>
      <c r="H297" s="559" t="s">
        <v>511</v>
      </c>
      <c r="I297" s="559" t="s">
        <v>511</v>
      </c>
      <c r="J297" s="765">
        <v>126.3</v>
      </c>
      <c r="K297" s="1077" t="s">
        <v>335</v>
      </c>
      <c r="L297" s="79"/>
    </row>
    <row r="298" spans="2:13" ht="10.5" customHeight="1">
      <c r="B298" s="537">
        <v>2002</v>
      </c>
      <c r="C298" s="548">
        <v>941</v>
      </c>
      <c r="D298" s="548">
        <v>2438</v>
      </c>
      <c r="E298" s="548">
        <v>3832257</v>
      </c>
      <c r="F298" s="561">
        <v>1572.05</v>
      </c>
      <c r="G298" s="561" t="s">
        <v>511</v>
      </c>
      <c r="H298" s="561" t="s">
        <v>511</v>
      </c>
      <c r="I298" s="561" t="s">
        <v>511</v>
      </c>
      <c r="J298" s="763">
        <v>142.80000000000001</v>
      </c>
      <c r="K298" s="1076" t="s">
        <v>288</v>
      </c>
      <c r="L298" s="79"/>
    </row>
    <row r="299" spans="2:13" ht="10.5" customHeight="1">
      <c r="B299" s="537">
        <v>2003</v>
      </c>
      <c r="C299" s="548">
        <v>748</v>
      </c>
      <c r="D299" s="548">
        <v>1547</v>
      </c>
      <c r="E299" s="548">
        <v>2209104</v>
      </c>
      <c r="F299" s="561">
        <v>1428.14</v>
      </c>
      <c r="G299" s="561" t="s">
        <v>511</v>
      </c>
      <c r="H299" s="561" t="s">
        <v>511</v>
      </c>
      <c r="I299" s="561" t="s">
        <v>511</v>
      </c>
      <c r="J299" s="763">
        <v>136.19999999999999</v>
      </c>
      <c r="K299" s="1079" t="s">
        <v>735</v>
      </c>
      <c r="L299" s="79"/>
    </row>
    <row r="300" spans="2:13" ht="10.5" customHeight="1">
      <c r="B300" s="537">
        <v>2004</v>
      </c>
      <c r="C300" s="548">
        <v>830</v>
      </c>
      <c r="D300" s="548">
        <v>1687</v>
      </c>
      <c r="E300" s="548">
        <v>1841746</v>
      </c>
      <c r="F300" s="563">
        <v>1091.43</v>
      </c>
      <c r="G300" s="561" t="s">
        <v>511</v>
      </c>
      <c r="H300" s="561" t="s">
        <v>511</v>
      </c>
      <c r="I300" s="561" t="s">
        <v>511</v>
      </c>
      <c r="J300" s="763">
        <v>109.4</v>
      </c>
      <c r="K300" s="1079" t="s">
        <v>763</v>
      </c>
    </row>
    <row r="301" spans="2:13" ht="10.5" customHeight="1">
      <c r="B301" s="537"/>
      <c r="C301" s="548"/>
      <c r="D301" s="548"/>
      <c r="E301" s="548"/>
      <c r="F301" s="563"/>
      <c r="G301" s="561"/>
      <c r="H301" s="561"/>
      <c r="I301" s="561"/>
      <c r="J301" s="763"/>
      <c r="K301" s="1079"/>
    </row>
    <row r="302" spans="2:13" ht="10.5" customHeight="1">
      <c r="B302" s="537">
        <v>2005</v>
      </c>
      <c r="C302" s="548">
        <v>805</v>
      </c>
      <c r="D302" s="548">
        <v>1913</v>
      </c>
      <c r="E302" s="548">
        <v>1978500</v>
      </c>
      <c r="F302" s="563">
        <v>1033.99</v>
      </c>
      <c r="G302" s="561" t="s">
        <v>511</v>
      </c>
      <c r="H302" s="561" t="s">
        <v>511</v>
      </c>
      <c r="I302" s="561" t="s">
        <v>511</v>
      </c>
      <c r="J302" s="763">
        <v>100.5</v>
      </c>
      <c r="K302" s="1075" t="s">
        <v>512</v>
      </c>
    </row>
    <row r="303" spans="2:13" ht="10.5" customHeight="1">
      <c r="B303" s="537">
        <v>2006</v>
      </c>
      <c r="C303" s="548">
        <v>765</v>
      </c>
      <c r="D303" s="548">
        <v>2114</v>
      </c>
      <c r="E303" s="564">
        <v>3222670</v>
      </c>
      <c r="F303" s="565">
        <v>1524.19</v>
      </c>
      <c r="G303" s="561" t="s">
        <v>511</v>
      </c>
      <c r="H303" s="561" t="s">
        <v>511</v>
      </c>
      <c r="I303" s="561" t="s">
        <v>511</v>
      </c>
      <c r="J303" s="763">
        <v>152.69999999999999</v>
      </c>
      <c r="K303" s="1075" t="s">
        <v>396</v>
      </c>
    </row>
    <row r="304" spans="2:13" ht="10.5" customHeight="1">
      <c r="B304" s="537">
        <v>2007</v>
      </c>
      <c r="C304" s="548">
        <v>632</v>
      </c>
      <c r="D304" s="548">
        <v>1913</v>
      </c>
      <c r="E304" s="564">
        <v>4794330</v>
      </c>
      <c r="F304" s="565">
        <v>2505.58</v>
      </c>
      <c r="G304" s="561" t="s">
        <v>511</v>
      </c>
      <c r="H304" s="561" t="s">
        <v>511</v>
      </c>
      <c r="I304" s="561" t="s">
        <v>511</v>
      </c>
      <c r="J304" s="763">
        <v>273.89999999999998</v>
      </c>
      <c r="K304" s="1075" t="s">
        <v>857</v>
      </c>
    </row>
    <row r="305" spans="2:11" ht="10.5" customHeight="1">
      <c r="B305" s="537">
        <v>2008</v>
      </c>
      <c r="C305" s="548">
        <v>748</v>
      </c>
      <c r="D305" s="548">
        <v>2149</v>
      </c>
      <c r="E305" s="564">
        <v>4957581</v>
      </c>
      <c r="F305" s="565">
        <v>2307.46</v>
      </c>
      <c r="G305" s="561" t="s">
        <v>511</v>
      </c>
      <c r="H305" s="561" t="s">
        <v>511</v>
      </c>
      <c r="I305" s="561" t="s">
        <v>511</v>
      </c>
      <c r="J305" s="763">
        <v>228</v>
      </c>
      <c r="K305" s="1075" t="s">
        <v>506</v>
      </c>
    </row>
    <row r="306" spans="2:11" ht="10.5" customHeight="1">
      <c r="B306" s="537">
        <v>2009</v>
      </c>
      <c r="C306" s="548">
        <v>642</v>
      </c>
      <c r="D306" s="548">
        <v>1967</v>
      </c>
      <c r="E306" s="564">
        <v>3161796</v>
      </c>
      <c r="F306" s="565">
        <v>1607.67</v>
      </c>
      <c r="G306" s="561" t="s">
        <v>511</v>
      </c>
      <c r="H306" s="561" t="s">
        <v>511</v>
      </c>
      <c r="I306" s="561" t="s">
        <v>511</v>
      </c>
      <c r="J306" s="763">
        <v>168</v>
      </c>
      <c r="K306" s="1075" t="s">
        <v>729</v>
      </c>
    </row>
    <row r="307" spans="2:11" ht="10.5" customHeight="1">
      <c r="B307" s="537"/>
      <c r="C307" s="548"/>
      <c r="D307" s="548"/>
      <c r="E307" s="564"/>
      <c r="F307" s="565"/>
      <c r="G307" s="561"/>
      <c r="H307" s="561"/>
      <c r="I307" s="561"/>
      <c r="J307" s="763"/>
      <c r="K307" s="1075"/>
    </row>
    <row r="308" spans="2:11" ht="10.5" customHeight="1">
      <c r="B308" s="537">
        <v>2010</v>
      </c>
      <c r="C308" s="548">
        <v>558</v>
      </c>
      <c r="D308" s="548">
        <v>1436</v>
      </c>
      <c r="E308" s="564">
        <v>3308895</v>
      </c>
      <c r="F308" s="565">
        <v>2303.6799999999998</v>
      </c>
      <c r="G308" s="561" t="s">
        <v>511</v>
      </c>
      <c r="H308" s="561" t="s">
        <v>511</v>
      </c>
      <c r="I308" s="561" t="s">
        <v>511</v>
      </c>
      <c r="J308" s="766">
        <v>232.3</v>
      </c>
      <c r="K308" s="1075" t="s">
        <v>344</v>
      </c>
    </row>
    <row r="309" spans="2:11" ht="10.5" customHeight="1">
      <c r="B309" s="537" t="s">
        <v>1456</v>
      </c>
      <c r="C309" s="548">
        <v>605</v>
      </c>
      <c r="D309" s="548">
        <v>2014</v>
      </c>
      <c r="E309" s="564">
        <v>4771103</v>
      </c>
      <c r="F309" s="565">
        <v>2369.08</v>
      </c>
      <c r="G309" s="561" t="s">
        <v>511</v>
      </c>
      <c r="H309" s="561" t="s">
        <v>511</v>
      </c>
      <c r="I309" s="561" t="s">
        <v>511</v>
      </c>
      <c r="J309" s="766">
        <v>229.4</v>
      </c>
      <c r="K309" s="1075" t="s">
        <v>347</v>
      </c>
    </row>
    <row r="310" spans="2:11" ht="10.5" customHeight="1">
      <c r="B310" s="537" t="s">
        <v>1452</v>
      </c>
      <c r="C310" s="548">
        <v>511</v>
      </c>
      <c r="D310" s="548">
        <v>1878</v>
      </c>
      <c r="E310" s="564">
        <v>5474416</v>
      </c>
      <c r="F310" s="565">
        <v>2914.55</v>
      </c>
      <c r="G310" s="561" t="s">
        <v>511</v>
      </c>
      <c r="H310" s="561" t="s">
        <v>511</v>
      </c>
      <c r="I310" s="561" t="s">
        <v>511</v>
      </c>
      <c r="J310" s="766">
        <v>271.60000000000002</v>
      </c>
      <c r="K310" s="1075" t="s">
        <v>1455</v>
      </c>
    </row>
    <row r="311" spans="2:11" ht="10.5" customHeight="1">
      <c r="B311" s="538" t="s">
        <v>1541</v>
      </c>
      <c r="C311" s="566">
        <v>506</v>
      </c>
      <c r="D311" s="566">
        <v>1803</v>
      </c>
      <c r="E311" s="567">
        <v>5099034</v>
      </c>
      <c r="F311" s="568">
        <v>2827.89</v>
      </c>
      <c r="G311" s="569" t="s">
        <v>511</v>
      </c>
      <c r="H311" s="569" t="s">
        <v>511</v>
      </c>
      <c r="I311" s="569" t="s">
        <v>511</v>
      </c>
      <c r="J311" s="764" t="s">
        <v>468</v>
      </c>
      <c r="K311" s="1081" t="s">
        <v>1510</v>
      </c>
    </row>
    <row r="312" spans="2:11" ht="10.5" customHeight="1">
      <c r="B312" s="468" t="s">
        <v>1129</v>
      </c>
    </row>
    <row r="313" spans="2:11" ht="10.5" customHeight="1">
      <c r="B313" s="468" t="s">
        <v>1358</v>
      </c>
    </row>
    <row r="314" spans="2:11" ht="10.5" customHeight="1">
      <c r="B314" s="468" t="s">
        <v>1359</v>
      </c>
    </row>
    <row r="315" spans="2:11" ht="10.5" customHeight="1">
      <c r="B315" s="240" t="s">
        <v>1360</v>
      </c>
      <c r="C315" s="61"/>
      <c r="D315" s="61"/>
      <c r="E315" s="61"/>
      <c r="F315" s="61"/>
      <c r="G315" s="61"/>
      <c r="H315" s="61"/>
      <c r="I315" s="61"/>
      <c r="J315" s="61"/>
      <c r="K315" s="61"/>
    </row>
    <row r="316" spans="2:11" ht="10.5" customHeight="1">
      <c r="B316" s="240" t="s">
        <v>1361</v>
      </c>
      <c r="C316" s="61"/>
      <c r="D316" s="61"/>
      <c r="E316" s="61"/>
      <c r="F316" s="61"/>
      <c r="G316" s="61"/>
      <c r="H316" s="61"/>
      <c r="I316" s="61"/>
      <c r="J316" s="61"/>
      <c r="K316" s="61"/>
    </row>
    <row r="317" spans="2:11" ht="10.5" customHeight="1">
      <c r="B317" s="240" t="s">
        <v>1362</v>
      </c>
      <c r="C317" s="61"/>
      <c r="D317" s="61"/>
      <c r="E317" s="61"/>
      <c r="F317" s="98"/>
      <c r="G317" s="61"/>
      <c r="H317" s="61"/>
      <c r="I317" s="61"/>
      <c r="J317" s="61"/>
      <c r="K317" s="61"/>
    </row>
    <row r="318" spans="2:11" ht="10.5" customHeight="1">
      <c r="B318" s="240" t="s">
        <v>1363</v>
      </c>
      <c r="C318" s="61"/>
      <c r="D318" s="61"/>
      <c r="E318" s="61"/>
      <c r="F318" s="61"/>
      <c r="G318" s="61"/>
      <c r="H318" s="61"/>
      <c r="I318" s="61"/>
      <c r="J318" s="61"/>
      <c r="K318" s="61"/>
    </row>
    <row r="319" spans="2:11" ht="10.5" customHeight="1">
      <c r="B319" s="468" t="s">
        <v>1364</v>
      </c>
    </row>
    <row r="320" spans="2:11" ht="10.5" customHeight="1">
      <c r="B320" s="468" t="s">
        <v>1365</v>
      </c>
    </row>
    <row r="321" spans="2:10" ht="10.5" customHeight="1">
      <c r="B321" s="468" t="s">
        <v>1366</v>
      </c>
    </row>
    <row r="322" spans="2:10" ht="10.5" customHeight="1">
      <c r="B322" s="468" t="s">
        <v>1367</v>
      </c>
    </row>
    <row r="323" spans="2:10" ht="10.5" customHeight="1"/>
    <row r="324" spans="2:10" ht="10.5" customHeight="1">
      <c r="B324" s="49"/>
      <c r="C324" s="51"/>
      <c r="D324" s="51"/>
      <c r="E324" s="51"/>
      <c r="F324" s="51"/>
      <c r="G324" s="51"/>
      <c r="H324" s="51"/>
      <c r="I324" s="51"/>
      <c r="J324" s="51"/>
    </row>
    <row r="325" spans="2:10" ht="10.5" customHeight="1">
      <c r="B325" s="49"/>
    </row>
    <row r="326" spans="2:10" ht="10.5" customHeight="1">
      <c r="B326" s="49"/>
    </row>
    <row r="327" spans="2:10" ht="10.5" customHeight="1">
      <c r="B327" s="49"/>
    </row>
    <row r="328" spans="2:10" ht="10.5" customHeight="1">
      <c r="B328" s="49"/>
    </row>
    <row r="329" spans="2:10" ht="10.5" customHeight="1">
      <c r="B329" s="49"/>
    </row>
    <row r="330" spans="2:10" ht="10.5" customHeight="1">
      <c r="B330" s="49"/>
    </row>
    <row r="331" spans="2:10" ht="10.5" customHeight="1">
      <c r="B331" s="49"/>
    </row>
    <row r="332" spans="2:10" ht="10.5" customHeight="1">
      <c r="B332" s="49"/>
    </row>
    <row r="333" spans="2:10" ht="10.5" customHeight="1">
      <c r="B333" s="49"/>
    </row>
    <row r="334" spans="2:10" ht="10.5" customHeight="1">
      <c r="B334" s="49"/>
    </row>
    <row r="335" spans="2:10" ht="10.5" customHeight="1">
      <c r="B335" s="49"/>
    </row>
    <row r="336" spans="2:10" ht="10.5" customHeight="1">
      <c r="B336" s="49"/>
      <c r="G336" s="153">
        <v>10</v>
      </c>
    </row>
    <row r="337" spans="2:10" ht="10.5" customHeight="1">
      <c r="G337" s="76"/>
    </row>
    <row r="338" spans="2:10" ht="11.45" customHeight="1">
      <c r="B338" s="62" t="s">
        <v>940</v>
      </c>
    </row>
    <row r="339" spans="2:10" ht="11.25" customHeight="1">
      <c r="B339" s="1353" t="s">
        <v>918</v>
      </c>
      <c r="C339" s="1341" t="s">
        <v>46</v>
      </c>
      <c r="D339" s="1418" t="s">
        <v>1063</v>
      </c>
      <c r="E339" s="1419"/>
      <c r="F339" s="1419"/>
      <c r="G339" s="1420"/>
      <c r="H339" s="1418" t="s">
        <v>139</v>
      </c>
      <c r="I339" s="1420"/>
      <c r="J339" s="1341" t="s">
        <v>149</v>
      </c>
    </row>
    <row r="340" spans="2:10" ht="11.25" customHeight="1">
      <c r="B340" s="1493"/>
      <c r="C340" s="1342"/>
      <c r="D340" s="296" t="s">
        <v>1074</v>
      </c>
      <c r="E340" s="296" t="s">
        <v>1075</v>
      </c>
      <c r="F340" s="296" t="s">
        <v>1076</v>
      </c>
      <c r="G340" s="296" t="s">
        <v>606</v>
      </c>
      <c r="H340" s="296" t="s">
        <v>150</v>
      </c>
      <c r="I340" s="296" t="s">
        <v>607</v>
      </c>
      <c r="J340" s="1342"/>
    </row>
    <row r="341" spans="2:10" ht="11.25" customHeight="1">
      <c r="B341" s="1494"/>
      <c r="C341" s="65" t="s">
        <v>286</v>
      </c>
      <c r="D341" s="1329" t="s">
        <v>944</v>
      </c>
      <c r="E341" s="1337"/>
      <c r="F341" s="1337"/>
      <c r="G341" s="1330"/>
      <c r="H341" s="1329" t="s">
        <v>286</v>
      </c>
      <c r="I341" s="1337"/>
      <c r="J341" s="1330"/>
    </row>
    <row r="342" spans="2:10" ht="10.5" customHeight="1">
      <c r="B342" s="325" t="s">
        <v>151</v>
      </c>
      <c r="C342" s="546">
        <v>1322</v>
      </c>
      <c r="D342" s="571" t="s">
        <v>468</v>
      </c>
      <c r="E342" s="571">
        <v>6.79</v>
      </c>
      <c r="F342" s="571">
        <v>6.63</v>
      </c>
      <c r="G342" s="571">
        <v>6.48</v>
      </c>
      <c r="H342" s="546">
        <v>1165</v>
      </c>
      <c r="I342" s="546">
        <v>1056</v>
      </c>
      <c r="J342" s="546" t="s">
        <v>381</v>
      </c>
    </row>
    <row r="343" spans="2:10" ht="10.5" customHeight="1">
      <c r="B343" s="325" t="s">
        <v>152</v>
      </c>
      <c r="C343" s="546">
        <v>1606</v>
      </c>
      <c r="D343" s="571">
        <v>74.61</v>
      </c>
      <c r="E343" s="571">
        <v>73.510000000000005</v>
      </c>
      <c r="F343" s="571">
        <v>71.86</v>
      </c>
      <c r="G343" s="571">
        <v>70.209999999999994</v>
      </c>
      <c r="H343" s="546">
        <v>1402</v>
      </c>
      <c r="I343" s="546">
        <v>1307</v>
      </c>
      <c r="J343" s="546">
        <v>54</v>
      </c>
    </row>
    <row r="344" spans="2:10" ht="10.5" customHeight="1">
      <c r="B344" s="325" t="s">
        <v>153</v>
      </c>
      <c r="C344" s="546">
        <v>1698</v>
      </c>
      <c r="D344" s="571">
        <v>76.930000000000007</v>
      </c>
      <c r="E344" s="571">
        <v>75.83</v>
      </c>
      <c r="F344" s="571">
        <v>72.53</v>
      </c>
      <c r="G344" s="571">
        <v>69.23</v>
      </c>
      <c r="H344" s="546">
        <v>1288</v>
      </c>
      <c r="I344" s="546">
        <v>1179</v>
      </c>
      <c r="J344" s="546">
        <v>538</v>
      </c>
    </row>
    <row r="345" spans="2:10" ht="10.5" customHeight="1">
      <c r="B345" s="325" t="s">
        <v>154</v>
      </c>
      <c r="C345" s="546">
        <v>1844</v>
      </c>
      <c r="D345" s="571">
        <v>84.54</v>
      </c>
      <c r="E345" s="571">
        <v>83.44</v>
      </c>
      <c r="F345" s="571">
        <v>80.14</v>
      </c>
      <c r="G345" s="571">
        <v>76.84</v>
      </c>
      <c r="H345" s="546">
        <v>1483</v>
      </c>
      <c r="I345" s="546">
        <v>1367</v>
      </c>
      <c r="J345" s="546">
        <v>421</v>
      </c>
    </row>
    <row r="346" spans="2:10" ht="10.5" customHeight="1">
      <c r="B346" s="325" t="s">
        <v>155</v>
      </c>
      <c r="C346" s="546">
        <v>1535</v>
      </c>
      <c r="D346" s="571">
        <v>97.01</v>
      </c>
      <c r="E346" s="571">
        <v>95.91</v>
      </c>
      <c r="F346" s="571">
        <v>92.61</v>
      </c>
      <c r="G346" s="571">
        <v>89.31</v>
      </c>
      <c r="H346" s="546">
        <v>1612</v>
      </c>
      <c r="I346" s="546">
        <v>1520</v>
      </c>
      <c r="J346" s="546">
        <v>45</v>
      </c>
    </row>
    <row r="347" spans="2:10" ht="10.5" customHeight="1">
      <c r="B347" s="325"/>
      <c r="C347" s="546"/>
      <c r="D347" s="571"/>
      <c r="E347" s="571"/>
      <c r="F347" s="571"/>
      <c r="G347" s="571"/>
      <c r="H347" s="546"/>
      <c r="I347" s="546"/>
      <c r="J347" s="546"/>
    </row>
    <row r="348" spans="2:10" ht="10.5" customHeight="1">
      <c r="B348" s="325" t="s">
        <v>156</v>
      </c>
      <c r="C348" s="546">
        <v>1738</v>
      </c>
      <c r="D348" s="571">
        <v>108.7</v>
      </c>
      <c r="E348" s="571">
        <v>107.6</v>
      </c>
      <c r="F348" s="571">
        <v>104.3</v>
      </c>
      <c r="G348" s="571">
        <v>101</v>
      </c>
      <c r="H348" s="546">
        <v>1709</v>
      </c>
      <c r="I348" s="546">
        <v>1618</v>
      </c>
      <c r="J348" s="546">
        <v>52</v>
      </c>
    </row>
    <row r="349" spans="2:10" ht="10.5" customHeight="1">
      <c r="B349" s="325" t="s">
        <v>157</v>
      </c>
      <c r="C349" s="546">
        <v>2172</v>
      </c>
      <c r="D349" s="571">
        <v>124.95</v>
      </c>
      <c r="E349" s="571">
        <v>123.85</v>
      </c>
      <c r="F349" s="571">
        <v>120.55</v>
      </c>
      <c r="G349" s="571">
        <v>117.25</v>
      </c>
      <c r="H349" s="546">
        <v>1681</v>
      </c>
      <c r="I349" s="546">
        <v>1569</v>
      </c>
      <c r="J349" s="546">
        <v>271</v>
      </c>
    </row>
    <row r="350" spans="2:10" ht="10.5" customHeight="1">
      <c r="B350" s="325" t="s">
        <v>158</v>
      </c>
      <c r="C350" s="546">
        <v>1791</v>
      </c>
      <c r="D350" s="571">
        <v>125.08</v>
      </c>
      <c r="E350" s="571">
        <v>123.98</v>
      </c>
      <c r="F350" s="571">
        <v>120.68</v>
      </c>
      <c r="G350" s="571">
        <v>117.38</v>
      </c>
      <c r="H350" s="546">
        <v>1675</v>
      </c>
      <c r="I350" s="546">
        <v>1566</v>
      </c>
      <c r="J350" s="546">
        <v>141</v>
      </c>
    </row>
    <row r="351" spans="2:10" ht="10.5" customHeight="1">
      <c r="B351" s="325" t="s">
        <v>768</v>
      </c>
      <c r="C351" s="546">
        <v>1505</v>
      </c>
      <c r="D351" s="571">
        <v>142.96</v>
      </c>
      <c r="E351" s="571">
        <v>141.6</v>
      </c>
      <c r="F351" s="571">
        <v>137.51</v>
      </c>
      <c r="G351" s="571">
        <v>133.41999999999999</v>
      </c>
      <c r="H351" s="546">
        <v>1903</v>
      </c>
      <c r="I351" s="546">
        <v>1672</v>
      </c>
      <c r="J351" s="546">
        <v>144</v>
      </c>
    </row>
    <row r="352" spans="2:10" ht="10.5" customHeight="1">
      <c r="B352" s="325" t="s">
        <v>769</v>
      </c>
      <c r="C352" s="546">
        <v>2037</v>
      </c>
      <c r="D352" s="571">
        <v>189.42</v>
      </c>
      <c r="E352" s="571">
        <v>188.06</v>
      </c>
      <c r="F352" s="571">
        <v>182.5</v>
      </c>
      <c r="G352" s="571">
        <v>176.95</v>
      </c>
      <c r="H352" s="546">
        <v>1781</v>
      </c>
      <c r="I352" s="546">
        <v>1691</v>
      </c>
      <c r="J352" s="546">
        <v>170</v>
      </c>
    </row>
    <row r="353" spans="2:10" ht="10.5" customHeight="1">
      <c r="B353" s="325"/>
      <c r="C353" s="546"/>
      <c r="D353" s="571"/>
      <c r="E353" s="571"/>
      <c r="F353" s="571"/>
      <c r="G353" s="571"/>
      <c r="H353" s="546"/>
      <c r="I353" s="546"/>
      <c r="J353" s="546"/>
    </row>
    <row r="354" spans="2:10" ht="10.5" customHeight="1">
      <c r="B354" s="325" t="s">
        <v>770</v>
      </c>
      <c r="C354" s="546">
        <v>1385</v>
      </c>
      <c r="D354" s="571">
        <v>221.35</v>
      </c>
      <c r="E354" s="571">
        <v>219.99</v>
      </c>
      <c r="F354" s="571">
        <v>213.53</v>
      </c>
      <c r="G354" s="571">
        <v>207.08</v>
      </c>
      <c r="H354" s="546">
        <v>2030</v>
      </c>
      <c r="I354" s="546">
        <v>1887</v>
      </c>
      <c r="J354" s="546">
        <v>45</v>
      </c>
    </row>
    <row r="355" spans="2:10" ht="10.5" customHeight="1">
      <c r="B355" s="325" t="s">
        <v>771</v>
      </c>
      <c r="C355" s="546">
        <v>2228</v>
      </c>
      <c r="D355" s="571">
        <v>248.03</v>
      </c>
      <c r="E355" s="571">
        <v>246.67</v>
      </c>
      <c r="F355" s="571">
        <v>239.43</v>
      </c>
      <c r="G355" s="571">
        <v>232.19</v>
      </c>
      <c r="H355" s="546">
        <v>1998</v>
      </c>
      <c r="I355" s="546">
        <v>1824</v>
      </c>
      <c r="J355" s="546">
        <v>6</v>
      </c>
    </row>
    <row r="356" spans="2:10" ht="10.5" customHeight="1">
      <c r="B356" s="325" t="s">
        <v>772</v>
      </c>
      <c r="C356" s="546">
        <v>2285</v>
      </c>
      <c r="D356" s="571">
        <v>281.39</v>
      </c>
      <c r="E356" s="571">
        <v>280.02999999999997</v>
      </c>
      <c r="F356" s="571">
        <v>271.77999999999997</v>
      </c>
      <c r="G356" s="571">
        <v>263.52999999999997</v>
      </c>
      <c r="H356" s="546">
        <v>1983</v>
      </c>
      <c r="I356" s="546">
        <v>1769</v>
      </c>
      <c r="J356" s="546">
        <v>157</v>
      </c>
    </row>
    <row r="357" spans="2:10" ht="10.5" customHeight="1">
      <c r="B357" s="325" t="s">
        <v>773</v>
      </c>
      <c r="C357" s="546">
        <v>1719</v>
      </c>
      <c r="D357" s="571">
        <v>281.74</v>
      </c>
      <c r="E357" s="571">
        <v>280.38</v>
      </c>
      <c r="F357" s="571">
        <v>272.13</v>
      </c>
      <c r="G357" s="571">
        <v>263.88</v>
      </c>
      <c r="H357" s="546">
        <v>2388</v>
      </c>
      <c r="I357" s="546">
        <v>2269</v>
      </c>
      <c r="J357" s="546">
        <v>104</v>
      </c>
    </row>
    <row r="358" spans="2:10" ht="10.5" customHeight="1">
      <c r="B358" s="325" t="s">
        <v>774</v>
      </c>
      <c r="C358" s="546">
        <v>2224</v>
      </c>
      <c r="D358" s="571">
        <v>304.36</v>
      </c>
      <c r="E358" s="571">
        <v>303</v>
      </c>
      <c r="F358" s="571">
        <v>294.02999999999997</v>
      </c>
      <c r="G358" s="571">
        <v>285.06</v>
      </c>
      <c r="H358" s="546">
        <v>2232</v>
      </c>
      <c r="I358" s="546">
        <v>2053</v>
      </c>
      <c r="J358" s="546">
        <v>86</v>
      </c>
    </row>
    <row r="359" spans="2:10" ht="10.5" customHeight="1">
      <c r="B359" s="325"/>
      <c r="C359" s="546"/>
      <c r="D359" s="571"/>
      <c r="E359" s="571"/>
      <c r="F359" s="571"/>
      <c r="G359" s="571"/>
      <c r="H359" s="546"/>
      <c r="I359" s="546"/>
      <c r="J359" s="546"/>
    </row>
    <row r="360" spans="2:10" ht="10.5" customHeight="1">
      <c r="B360" s="325" t="s">
        <v>775</v>
      </c>
      <c r="C360" s="546">
        <v>1586</v>
      </c>
      <c r="D360" s="571">
        <v>330.51</v>
      </c>
      <c r="E360" s="571">
        <v>329.15</v>
      </c>
      <c r="F360" s="571">
        <v>319.39999999999998</v>
      </c>
      <c r="G360" s="571" t="s">
        <v>381</v>
      </c>
      <c r="H360" s="546">
        <v>2236</v>
      </c>
      <c r="I360" s="546">
        <v>2069</v>
      </c>
      <c r="J360" s="546">
        <v>95</v>
      </c>
    </row>
    <row r="361" spans="2:10" ht="10.5" customHeight="1">
      <c r="B361" s="325" t="s">
        <v>776</v>
      </c>
      <c r="C361" s="546">
        <v>2249</v>
      </c>
      <c r="D361" s="571">
        <v>366.21</v>
      </c>
      <c r="E361" s="571">
        <v>364.85</v>
      </c>
      <c r="F361" s="571">
        <v>354.05</v>
      </c>
      <c r="G361" s="571">
        <v>350.45</v>
      </c>
      <c r="H361" s="546">
        <v>2345</v>
      </c>
      <c r="I361" s="546">
        <v>2208</v>
      </c>
      <c r="J361" s="546">
        <v>53</v>
      </c>
    </row>
    <row r="362" spans="2:10" ht="10.5" customHeight="1">
      <c r="B362" s="325" t="s">
        <v>777</v>
      </c>
      <c r="C362" s="546">
        <v>3037</v>
      </c>
      <c r="D362" s="571">
        <v>399.63</v>
      </c>
      <c r="E362" s="571">
        <v>398.27</v>
      </c>
      <c r="F362" s="571">
        <v>386.42</v>
      </c>
      <c r="G362" s="571">
        <v>382.47</v>
      </c>
      <c r="H362" s="546">
        <v>2614</v>
      </c>
      <c r="I362" s="546">
        <v>2301</v>
      </c>
      <c r="J362" s="546">
        <v>285</v>
      </c>
    </row>
    <row r="363" spans="2:10" ht="10.5" customHeight="1">
      <c r="B363" s="325" t="s">
        <v>778</v>
      </c>
      <c r="C363" s="546">
        <v>3490</v>
      </c>
      <c r="D363" s="571">
        <v>401.61</v>
      </c>
      <c r="E363" s="571">
        <v>400.25</v>
      </c>
      <c r="F363" s="571">
        <v>388.4</v>
      </c>
      <c r="G363" s="571">
        <v>384.45</v>
      </c>
      <c r="H363" s="546">
        <v>2350</v>
      </c>
      <c r="I363" s="546">
        <v>2182</v>
      </c>
      <c r="J363" s="546">
        <v>1249</v>
      </c>
    </row>
    <row r="364" spans="2:10" ht="10.5" customHeight="1">
      <c r="B364" s="325" t="s">
        <v>779</v>
      </c>
      <c r="C364" s="546">
        <v>1962</v>
      </c>
      <c r="D364" s="571">
        <v>451.36</v>
      </c>
      <c r="E364" s="571">
        <v>450</v>
      </c>
      <c r="F364" s="571">
        <v>426.5</v>
      </c>
      <c r="G364" s="571">
        <v>432</v>
      </c>
      <c r="H364" s="546">
        <v>2307</v>
      </c>
      <c r="I364" s="546">
        <v>2271</v>
      </c>
      <c r="J364" s="546">
        <v>268</v>
      </c>
    </row>
    <row r="365" spans="2:10" ht="10.5" customHeight="1">
      <c r="B365" s="325"/>
      <c r="C365" s="546"/>
      <c r="D365" s="571"/>
      <c r="E365" s="571"/>
      <c r="F365" s="571"/>
      <c r="G365" s="571"/>
      <c r="H365" s="546"/>
      <c r="I365" s="546"/>
      <c r="J365" s="546"/>
    </row>
    <row r="366" spans="2:10" ht="10.5" customHeight="1">
      <c r="B366" s="325" t="s">
        <v>780</v>
      </c>
      <c r="C366" s="546">
        <v>1666</v>
      </c>
      <c r="D366" s="571">
        <v>563.94000000000005</v>
      </c>
      <c r="E366" s="571">
        <v>562.58000000000004</v>
      </c>
      <c r="F366" s="571">
        <v>546.98</v>
      </c>
      <c r="G366" s="571">
        <v>541.78</v>
      </c>
      <c r="H366" s="546">
        <v>2174</v>
      </c>
      <c r="I366" s="546">
        <v>2169</v>
      </c>
      <c r="J366" s="546">
        <v>116</v>
      </c>
    </row>
    <row r="367" spans="2:10" ht="10.5" customHeight="1">
      <c r="B367" s="325" t="s">
        <v>781</v>
      </c>
      <c r="C367" s="546">
        <v>2085</v>
      </c>
      <c r="D367" s="571">
        <v>657.17</v>
      </c>
      <c r="E367" s="571">
        <v>648.41999999999996</v>
      </c>
      <c r="F367" s="571">
        <v>639.04999999999995</v>
      </c>
      <c r="G367" s="571">
        <v>623.41999999999996</v>
      </c>
      <c r="H367" s="546">
        <v>2143</v>
      </c>
      <c r="I367" s="546">
        <v>2130</v>
      </c>
      <c r="J367" s="546">
        <v>148</v>
      </c>
    </row>
    <row r="368" spans="2:10" ht="10.5" customHeight="1">
      <c r="B368" s="325" t="s">
        <v>465</v>
      </c>
      <c r="C368" s="546">
        <v>1270</v>
      </c>
      <c r="D368" s="571">
        <v>753.91</v>
      </c>
      <c r="E368" s="571">
        <v>743.5</v>
      </c>
      <c r="F368" s="571">
        <v>732.35</v>
      </c>
      <c r="G368" s="571">
        <v>713.76</v>
      </c>
      <c r="H368" s="546">
        <v>2132</v>
      </c>
      <c r="I368" s="546">
        <v>2125</v>
      </c>
      <c r="J368" s="546">
        <v>195</v>
      </c>
    </row>
    <row r="369" spans="2:10" ht="10.5" customHeight="1">
      <c r="B369" s="325" t="s">
        <v>466</v>
      </c>
      <c r="C369" s="546">
        <v>1913</v>
      </c>
      <c r="D369" s="571">
        <v>813.71</v>
      </c>
      <c r="E369" s="571">
        <v>802.48</v>
      </c>
      <c r="F369" s="571">
        <v>790.44</v>
      </c>
      <c r="G369" s="571">
        <v>770.38</v>
      </c>
      <c r="H369" s="546">
        <v>2259</v>
      </c>
      <c r="I369" s="546">
        <v>2250</v>
      </c>
      <c r="J369" s="546">
        <v>80</v>
      </c>
    </row>
    <row r="370" spans="2:10" ht="10.5" customHeight="1">
      <c r="B370" s="325" t="s">
        <v>467</v>
      </c>
      <c r="C370" s="546">
        <v>1775</v>
      </c>
      <c r="D370" s="571">
        <v>782.06</v>
      </c>
      <c r="E370" s="571">
        <v>770.5</v>
      </c>
      <c r="F370" s="571">
        <v>747.38</v>
      </c>
      <c r="G370" s="571">
        <v>739.68</v>
      </c>
      <c r="H370" s="546">
        <v>2353</v>
      </c>
      <c r="I370" s="546">
        <v>2351</v>
      </c>
      <c r="J370" s="546">
        <v>160</v>
      </c>
    </row>
    <row r="371" spans="2:10" ht="10.5" customHeight="1">
      <c r="B371" s="325"/>
      <c r="C371" s="546"/>
      <c r="D371" s="571"/>
      <c r="E371" s="571"/>
      <c r="F371" s="571"/>
      <c r="G371" s="571"/>
      <c r="H371" s="546"/>
      <c r="I371" s="546"/>
      <c r="J371" s="546"/>
    </row>
    <row r="372" spans="2:10" ht="10.5" customHeight="1">
      <c r="B372" s="325" t="s">
        <v>330</v>
      </c>
      <c r="C372" s="546">
        <v>1899</v>
      </c>
      <c r="D372" s="571">
        <v>859.48</v>
      </c>
      <c r="E372" s="571">
        <v>846.78</v>
      </c>
      <c r="F372" s="571">
        <v>821.38</v>
      </c>
      <c r="G372" s="571">
        <v>812.91</v>
      </c>
      <c r="H372" s="546">
        <v>2419</v>
      </c>
      <c r="I372" s="546">
        <v>2407</v>
      </c>
      <c r="J372" s="546">
        <v>156</v>
      </c>
    </row>
    <row r="373" spans="2:10" ht="10.5" customHeight="1">
      <c r="B373" s="325" t="s">
        <v>331</v>
      </c>
      <c r="C373" s="546">
        <v>2570</v>
      </c>
      <c r="D373" s="571">
        <v>980.51</v>
      </c>
      <c r="E373" s="571">
        <v>966.02</v>
      </c>
      <c r="F373" s="571">
        <v>937.04</v>
      </c>
      <c r="G373" s="571">
        <v>927.38</v>
      </c>
      <c r="H373" s="546">
        <v>2668</v>
      </c>
      <c r="I373" s="546">
        <v>2504</v>
      </c>
      <c r="J373" s="546">
        <v>236</v>
      </c>
    </row>
    <row r="374" spans="2:10" ht="10.5" customHeight="1">
      <c r="B374" s="325" t="s">
        <v>332</v>
      </c>
      <c r="C374" s="546">
        <v>2449</v>
      </c>
      <c r="D374" s="571" t="s">
        <v>511</v>
      </c>
      <c r="E374" s="571" t="s">
        <v>511</v>
      </c>
      <c r="F374" s="571" t="s">
        <v>511</v>
      </c>
      <c r="G374" s="571" t="s">
        <v>511</v>
      </c>
      <c r="H374" s="546">
        <v>2176</v>
      </c>
      <c r="I374" s="546">
        <v>2138</v>
      </c>
      <c r="J374" s="546">
        <v>79</v>
      </c>
    </row>
    <row r="375" spans="2:10" ht="10.5" customHeight="1">
      <c r="B375" s="325" t="s">
        <v>333</v>
      </c>
      <c r="C375" s="546">
        <v>1644</v>
      </c>
      <c r="D375" s="571" t="s">
        <v>511</v>
      </c>
      <c r="E375" s="571" t="s">
        <v>511</v>
      </c>
      <c r="F375" s="571" t="s">
        <v>511</v>
      </c>
      <c r="G375" s="571" t="s">
        <v>511</v>
      </c>
      <c r="H375" s="546">
        <v>2557</v>
      </c>
      <c r="I375" s="546">
        <v>2348</v>
      </c>
      <c r="J375" s="546">
        <v>75</v>
      </c>
    </row>
    <row r="376" spans="2:10" ht="10.5" customHeight="1">
      <c r="B376" s="325" t="s">
        <v>289</v>
      </c>
      <c r="C376" s="546">
        <v>1725</v>
      </c>
      <c r="D376" s="571" t="s">
        <v>511</v>
      </c>
      <c r="E376" s="571" t="s">
        <v>511</v>
      </c>
      <c r="F376" s="571" t="s">
        <v>511</v>
      </c>
      <c r="G376" s="571" t="s">
        <v>511</v>
      </c>
      <c r="H376" s="546">
        <v>2507</v>
      </c>
      <c r="I376" s="546">
        <v>2345</v>
      </c>
      <c r="J376" s="546">
        <v>72</v>
      </c>
    </row>
    <row r="377" spans="2:10" ht="10.5" customHeight="1">
      <c r="B377" s="325"/>
      <c r="C377" s="546"/>
      <c r="D377" s="571"/>
      <c r="E377" s="571"/>
      <c r="F377" s="571"/>
      <c r="G377" s="571"/>
      <c r="H377" s="546"/>
      <c r="I377" s="546"/>
      <c r="J377" s="546"/>
    </row>
    <row r="378" spans="2:10" ht="10.5" customHeight="1">
      <c r="B378" s="325" t="s">
        <v>334</v>
      </c>
      <c r="C378" s="546">
        <v>2353</v>
      </c>
      <c r="D378" s="571" t="s">
        <v>511</v>
      </c>
      <c r="E378" s="571" t="s">
        <v>511</v>
      </c>
      <c r="F378" s="571" t="s">
        <v>511</v>
      </c>
      <c r="G378" s="571" t="s">
        <v>511</v>
      </c>
      <c r="H378" s="546">
        <v>2514</v>
      </c>
      <c r="I378" s="546">
        <v>2424</v>
      </c>
      <c r="J378" s="546">
        <v>103</v>
      </c>
    </row>
    <row r="379" spans="2:10" ht="10.5" customHeight="1">
      <c r="B379" s="325" t="s">
        <v>335</v>
      </c>
      <c r="C379" s="546">
        <v>2415</v>
      </c>
      <c r="D379" s="571" t="s">
        <v>511</v>
      </c>
      <c r="E379" s="571" t="s">
        <v>511</v>
      </c>
      <c r="F379" s="571" t="s">
        <v>511</v>
      </c>
      <c r="G379" s="571" t="s">
        <v>511</v>
      </c>
      <c r="H379" s="546">
        <v>2644</v>
      </c>
      <c r="I379" s="546">
        <v>2519</v>
      </c>
      <c r="J379" s="546">
        <v>149</v>
      </c>
    </row>
    <row r="380" spans="2:10" ht="10.5" customHeight="1">
      <c r="B380" s="325" t="s">
        <v>288</v>
      </c>
      <c r="C380" s="546">
        <v>2387</v>
      </c>
      <c r="D380" s="571" t="s">
        <v>511</v>
      </c>
      <c r="E380" s="571" t="s">
        <v>511</v>
      </c>
      <c r="F380" s="571" t="s">
        <v>511</v>
      </c>
      <c r="G380" s="571" t="s">
        <v>511</v>
      </c>
      <c r="H380" s="546">
        <v>2638</v>
      </c>
      <c r="I380" s="546">
        <v>2575</v>
      </c>
      <c r="J380" s="546">
        <v>179</v>
      </c>
    </row>
    <row r="381" spans="2:10" ht="10.5" customHeight="1">
      <c r="B381" s="325" t="s">
        <v>735</v>
      </c>
      <c r="C381" s="548">
        <v>1512</v>
      </c>
      <c r="D381" s="572" t="s">
        <v>511</v>
      </c>
      <c r="E381" s="572" t="s">
        <v>511</v>
      </c>
      <c r="F381" s="572" t="s">
        <v>511</v>
      </c>
      <c r="G381" s="572" t="s">
        <v>511</v>
      </c>
      <c r="H381" s="548">
        <v>2728</v>
      </c>
      <c r="I381" s="548">
        <v>2652</v>
      </c>
      <c r="J381" s="548">
        <v>158</v>
      </c>
    </row>
    <row r="382" spans="2:10" ht="10.5" customHeight="1">
      <c r="B382" s="325" t="s">
        <v>763</v>
      </c>
      <c r="C382" s="548">
        <v>1670</v>
      </c>
      <c r="D382" s="572" t="s">
        <v>511</v>
      </c>
      <c r="E382" s="572" t="s">
        <v>511</v>
      </c>
      <c r="F382" s="572" t="s">
        <v>511</v>
      </c>
      <c r="G382" s="572" t="s">
        <v>511</v>
      </c>
      <c r="H382" s="548">
        <v>2803</v>
      </c>
      <c r="I382" s="548">
        <v>2734</v>
      </c>
      <c r="J382" s="548">
        <v>158</v>
      </c>
    </row>
    <row r="383" spans="2:10" ht="10.5" customHeight="1">
      <c r="B383" s="325"/>
      <c r="C383" s="548"/>
      <c r="D383" s="572"/>
      <c r="E383" s="572"/>
      <c r="F383" s="572"/>
      <c r="G383" s="572"/>
      <c r="H383" s="548"/>
      <c r="I383" s="548"/>
      <c r="J383" s="548"/>
    </row>
    <row r="384" spans="2:10" ht="10.5" customHeight="1">
      <c r="B384" s="351" t="s">
        <v>512</v>
      </c>
      <c r="C384" s="548">
        <v>1893</v>
      </c>
      <c r="D384" s="572" t="s">
        <v>511</v>
      </c>
      <c r="E384" s="572" t="s">
        <v>511</v>
      </c>
      <c r="F384" s="572" t="s">
        <v>511</v>
      </c>
      <c r="G384" s="572" t="s">
        <v>511</v>
      </c>
      <c r="H384" s="548">
        <v>2875</v>
      </c>
      <c r="I384" s="548">
        <v>2781</v>
      </c>
      <c r="J384" s="548">
        <v>111</v>
      </c>
    </row>
    <row r="385" spans="2:10" ht="10.5" customHeight="1">
      <c r="B385" s="351" t="s">
        <v>396</v>
      </c>
      <c r="C385" s="548">
        <v>2045</v>
      </c>
      <c r="D385" s="572" t="s">
        <v>511</v>
      </c>
      <c r="E385" s="572" t="s">
        <v>511</v>
      </c>
      <c r="F385" s="572" t="s">
        <v>511</v>
      </c>
      <c r="G385" s="572" t="s">
        <v>511</v>
      </c>
      <c r="H385" s="548">
        <v>2867</v>
      </c>
      <c r="I385" s="548">
        <v>2818</v>
      </c>
      <c r="J385" s="548">
        <v>211</v>
      </c>
    </row>
    <row r="386" spans="2:10" ht="10.5" customHeight="1">
      <c r="B386" s="351" t="s">
        <v>815</v>
      </c>
      <c r="C386" s="548">
        <v>1876</v>
      </c>
      <c r="D386" s="572" t="s">
        <v>511</v>
      </c>
      <c r="E386" s="572" t="s">
        <v>511</v>
      </c>
      <c r="F386" s="572" t="s">
        <v>511</v>
      </c>
      <c r="G386" s="572" t="s">
        <v>511</v>
      </c>
      <c r="H386" s="548">
        <v>2956</v>
      </c>
      <c r="I386" s="548">
        <v>2844</v>
      </c>
      <c r="J386" s="548">
        <v>223</v>
      </c>
    </row>
    <row r="387" spans="2:10" ht="10.5" customHeight="1">
      <c r="B387" s="351" t="s">
        <v>506</v>
      </c>
      <c r="C387" s="548">
        <v>2130</v>
      </c>
      <c r="D387" s="572" t="s">
        <v>511</v>
      </c>
      <c r="E387" s="572" t="s">
        <v>511</v>
      </c>
      <c r="F387" s="572" t="s">
        <v>511</v>
      </c>
      <c r="G387" s="572" t="s">
        <v>511</v>
      </c>
      <c r="H387" s="548">
        <v>2948</v>
      </c>
      <c r="I387" s="548">
        <v>2849</v>
      </c>
      <c r="J387" s="548">
        <v>231</v>
      </c>
    </row>
    <row r="388" spans="2:10" ht="10.5" customHeight="1">
      <c r="B388" s="351" t="s">
        <v>729</v>
      </c>
      <c r="C388" s="548">
        <v>1910</v>
      </c>
      <c r="D388" s="572" t="s">
        <v>511</v>
      </c>
      <c r="E388" s="572" t="s">
        <v>511</v>
      </c>
      <c r="F388" s="572" t="s">
        <v>511</v>
      </c>
      <c r="G388" s="572" t="s">
        <v>511</v>
      </c>
      <c r="H388" s="548">
        <v>3113</v>
      </c>
      <c r="I388" s="548">
        <v>2991</v>
      </c>
      <c r="J388" s="548">
        <v>240</v>
      </c>
    </row>
    <row r="389" spans="2:10" ht="10.5" customHeight="1">
      <c r="B389" s="537"/>
      <c r="C389" s="548"/>
      <c r="D389" s="572"/>
      <c r="E389" s="572"/>
      <c r="F389" s="572"/>
      <c r="G389" s="572"/>
      <c r="H389" s="548"/>
      <c r="I389" s="548"/>
      <c r="J389" s="548"/>
    </row>
    <row r="390" spans="2:10" ht="10.5" customHeight="1">
      <c r="B390" s="351" t="s">
        <v>344</v>
      </c>
      <c r="C390" s="548">
        <v>1389</v>
      </c>
      <c r="D390" s="572" t="s">
        <v>511</v>
      </c>
      <c r="E390" s="572" t="s">
        <v>511</v>
      </c>
      <c r="F390" s="572" t="s">
        <v>511</v>
      </c>
      <c r="G390" s="572" t="s">
        <v>511</v>
      </c>
      <c r="H390" s="548">
        <v>2989</v>
      </c>
      <c r="I390" s="548">
        <v>2944</v>
      </c>
      <c r="J390" s="548">
        <v>179</v>
      </c>
    </row>
    <row r="391" spans="2:10" ht="10.5" customHeight="1">
      <c r="B391" s="351" t="s">
        <v>347</v>
      </c>
      <c r="C391" s="548">
        <v>1973</v>
      </c>
      <c r="D391" s="572" t="s">
        <v>511</v>
      </c>
      <c r="E391" s="572" t="s">
        <v>511</v>
      </c>
      <c r="F391" s="572" t="s">
        <v>511</v>
      </c>
      <c r="G391" s="572" t="s">
        <v>511</v>
      </c>
      <c r="H391" s="548">
        <v>3262</v>
      </c>
      <c r="I391" s="548">
        <v>3066</v>
      </c>
      <c r="J391" s="548">
        <v>288</v>
      </c>
    </row>
    <row r="392" spans="2:10" ht="10.5" customHeight="1">
      <c r="B392" s="351" t="s">
        <v>1455</v>
      </c>
      <c r="C392" s="548">
        <v>1837</v>
      </c>
      <c r="D392" s="572" t="s">
        <v>511</v>
      </c>
      <c r="E392" s="572" t="s">
        <v>511</v>
      </c>
      <c r="F392" s="572" t="s">
        <v>511</v>
      </c>
      <c r="G392" s="572" t="s">
        <v>511</v>
      </c>
      <c r="H392" s="548">
        <v>3123</v>
      </c>
      <c r="I392" s="548">
        <v>3008</v>
      </c>
      <c r="J392" s="548">
        <v>304</v>
      </c>
    </row>
    <row r="393" spans="2:10" ht="10.5" customHeight="1">
      <c r="B393" s="352" t="s">
        <v>1515</v>
      </c>
      <c r="C393" s="566" t="s">
        <v>1545</v>
      </c>
      <c r="D393" s="573" t="s">
        <v>511</v>
      </c>
      <c r="E393" s="573" t="s">
        <v>511</v>
      </c>
      <c r="F393" s="573" t="s">
        <v>511</v>
      </c>
      <c r="G393" s="573" t="s">
        <v>511</v>
      </c>
      <c r="H393" s="566">
        <v>3169</v>
      </c>
      <c r="I393" s="566">
        <v>3050</v>
      </c>
      <c r="J393" s="566">
        <v>265</v>
      </c>
    </row>
    <row r="394" spans="2:10" ht="10.5" customHeight="1">
      <c r="B394" s="236" t="s">
        <v>382</v>
      </c>
    </row>
    <row r="395" spans="2:10" ht="10.5" customHeight="1">
      <c r="B395" s="236" t="s">
        <v>939</v>
      </c>
    </row>
    <row r="396" spans="2:10" ht="10.5" customHeight="1">
      <c r="B396" s="236"/>
    </row>
    <row r="397" spans="2:10" ht="10.5" customHeight="1">
      <c r="B397" s="236" t="s">
        <v>1322</v>
      </c>
    </row>
    <row r="398" spans="2:10" ht="10.5" customHeight="1">
      <c r="B398" s="236" t="s">
        <v>1323</v>
      </c>
    </row>
    <row r="399" spans="2:10" ht="10.5" customHeight="1">
      <c r="B399" s="236" t="s">
        <v>1324</v>
      </c>
    </row>
    <row r="400" spans="2:10" ht="10.5" customHeight="1">
      <c r="B400" s="236" t="s">
        <v>1325</v>
      </c>
    </row>
    <row r="401" spans="2:10" ht="10.5" customHeight="1">
      <c r="B401" s="236" t="s">
        <v>1326</v>
      </c>
    </row>
    <row r="402" spans="2:10" ht="10.5" customHeight="1">
      <c r="B402" s="49"/>
      <c r="C402" s="51"/>
      <c r="D402" s="51"/>
      <c r="E402" s="51"/>
      <c r="F402" s="51"/>
      <c r="G402" s="51"/>
      <c r="H402" s="51"/>
      <c r="I402" s="51"/>
      <c r="J402" s="51"/>
    </row>
    <row r="403" spans="2:10" ht="10.5" customHeight="1">
      <c r="B403" s="49"/>
    </row>
    <row r="404" spans="2:10" ht="10.5" customHeight="1">
      <c r="B404" s="49"/>
      <c r="C404" s="51"/>
      <c r="D404" s="51"/>
      <c r="E404" s="51"/>
      <c r="F404" s="51"/>
      <c r="G404" s="51"/>
      <c r="H404" s="51"/>
      <c r="I404" s="51"/>
      <c r="J404" s="51"/>
    </row>
    <row r="405" spans="2:10" ht="10.5" customHeight="1">
      <c r="B405" s="49"/>
    </row>
    <row r="406" spans="2:10" ht="10.5" customHeight="1">
      <c r="B406" s="49"/>
    </row>
    <row r="407" spans="2:10" ht="10.5" customHeight="1">
      <c r="B407" s="49"/>
    </row>
    <row r="408" spans="2:10" ht="10.5" customHeight="1">
      <c r="B408" s="49"/>
    </row>
    <row r="409" spans="2:10" ht="10.5" customHeight="1">
      <c r="B409" s="49"/>
    </row>
    <row r="410" spans="2:10" ht="10.5" customHeight="1">
      <c r="B410" s="49"/>
    </row>
    <row r="411" spans="2:10" ht="10.5" customHeight="1">
      <c r="B411" s="49"/>
    </row>
    <row r="412" spans="2:10" ht="10.5" customHeight="1">
      <c r="B412" s="49"/>
    </row>
    <row r="413" spans="2:10" ht="10.5" customHeight="1">
      <c r="B413" s="49"/>
    </row>
    <row r="414" spans="2:10" ht="10.5" customHeight="1">
      <c r="B414" s="49"/>
    </row>
    <row r="415" spans="2:10" ht="10.5" customHeight="1">
      <c r="B415" s="49"/>
    </row>
    <row r="416" spans="2:10" ht="10.5" customHeight="1">
      <c r="B416" s="49"/>
    </row>
    <row r="417" spans="2:14" ht="10.5" customHeight="1">
      <c r="B417" s="49"/>
    </row>
    <row r="418" spans="2:14" ht="10.5" customHeight="1">
      <c r="B418" s="49"/>
    </row>
    <row r="419" spans="2:14" ht="10.5" customHeight="1">
      <c r="B419" s="49"/>
    </row>
    <row r="420" spans="2:14" ht="10.5" customHeight="1">
      <c r="B420" s="49"/>
      <c r="G420" s="153">
        <v>11</v>
      </c>
    </row>
    <row r="421" spans="2:14" ht="10.5" customHeight="1">
      <c r="G421" s="76"/>
    </row>
    <row r="422" spans="2:14" ht="11.45" customHeight="1">
      <c r="B422" s="62" t="s">
        <v>829</v>
      </c>
    </row>
    <row r="423" spans="2:14" ht="11.25" customHeight="1">
      <c r="B423" s="1450" t="s">
        <v>281</v>
      </c>
      <c r="C423" s="1418" t="s">
        <v>957</v>
      </c>
      <c r="D423" s="1419"/>
      <c r="E423" s="1419"/>
      <c r="F423" s="1419"/>
      <c r="G423" s="1420"/>
      <c r="H423" s="85"/>
      <c r="I423" s="274"/>
      <c r="J423" s="274"/>
      <c r="K423" s="274"/>
      <c r="L423" s="274"/>
      <c r="M423" s="79"/>
      <c r="N423" s="79"/>
    </row>
    <row r="424" spans="2:14" ht="11.25" customHeight="1">
      <c r="B424" s="1479"/>
      <c r="C424" s="278" t="s">
        <v>292</v>
      </c>
      <c r="D424" s="278" t="s">
        <v>717</v>
      </c>
      <c r="E424" s="278" t="s">
        <v>294</v>
      </c>
      <c r="F424" s="278" t="s">
        <v>293</v>
      </c>
      <c r="G424" s="278" t="s">
        <v>150</v>
      </c>
      <c r="H424" s="85"/>
      <c r="I424" s="274"/>
      <c r="J424" s="274"/>
      <c r="K424" s="274"/>
      <c r="L424" s="274"/>
      <c r="M424" s="79"/>
      <c r="N424" s="79"/>
    </row>
    <row r="425" spans="2:14" ht="11.25" customHeight="1">
      <c r="B425" s="1451"/>
      <c r="C425" s="1418" t="s">
        <v>286</v>
      </c>
      <c r="D425" s="1419"/>
      <c r="E425" s="1419"/>
      <c r="F425" s="1419"/>
      <c r="G425" s="1420"/>
      <c r="H425" s="85"/>
      <c r="I425" s="274"/>
      <c r="J425" s="274"/>
      <c r="K425" s="274"/>
      <c r="L425" s="274"/>
      <c r="M425" s="79"/>
      <c r="N425" s="79"/>
    </row>
    <row r="426" spans="2:14" ht="10.5" customHeight="1">
      <c r="B426" s="438">
        <v>1970</v>
      </c>
      <c r="C426" s="575">
        <v>607</v>
      </c>
      <c r="D426" s="575">
        <v>642</v>
      </c>
      <c r="E426" s="575">
        <v>143</v>
      </c>
      <c r="F426" s="575">
        <v>4</v>
      </c>
      <c r="G426" s="575">
        <f>SUM(C426:F426)</f>
        <v>1396</v>
      </c>
      <c r="H426" s="316"/>
      <c r="I426" s="162"/>
      <c r="J426" s="162"/>
      <c r="K426" s="162"/>
      <c r="L426" s="162"/>
      <c r="M426" s="79"/>
      <c r="N426" s="79"/>
    </row>
    <row r="427" spans="2:14" ht="10.5" customHeight="1">
      <c r="B427" s="438">
        <v>1971</v>
      </c>
      <c r="C427" s="575">
        <v>769</v>
      </c>
      <c r="D427" s="575">
        <v>661</v>
      </c>
      <c r="E427" s="575">
        <v>232</v>
      </c>
      <c r="F427" s="575">
        <v>8</v>
      </c>
      <c r="G427" s="575">
        <f>SUM(C427:F427)</f>
        <v>1670</v>
      </c>
      <c r="H427" s="316"/>
      <c r="I427" s="162"/>
      <c r="J427" s="162"/>
      <c r="K427" s="162"/>
      <c r="L427" s="162"/>
      <c r="M427" s="79"/>
      <c r="N427" s="79"/>
    </row>
    <row r="428" spans="2:14" ht="10.5" customHeight="1">
      <c r="B428" s="438">
        <v>1972</v>
      </c>
      <c r="C428" s="575">
        <v>787</v>
      </c>
      <c r="D428" s="575">
        <v>732</v>
      </c>
      <c r="E428" s="575">
        <v>214</v>
      </c>
      <c r="F428" s="575">
        <v>13</v>
      </c>
      <c r="G428" s="575">
        <f>SUM(C428:F428)</f>
        <v>1746</v>
      </c>
      <c r="H428" s="316"/>
      <c r="I428" s="162"/>
      <c r="J428" s="162"/>
      <c r="K428" s="162"/>
      <c r="L428" s="162"/>
      <c r="M428" s="79"/>
      <c r="N428" s="79"/>
    </row>
    <row r="429" spans="2:14" ht="10.5" customHeight="1">
      <c r="B429" s="438">
        <v>1973</v>
      </c>
      <c r="C429" s="575">
        <v>612</v>
      </c>
      <c r="D429" s="575">
        <v>1038</v>
      </c>
      <c r="E429" s="575">
        <v>206</v>
      </c>
      <c r="F429" s="575">
        <v>15</v>
      </c>
      <c r="G429" s="575">
        <f>SUM(C429:F429)</f>
        <v>1871</v>
      </c>
      <c r="H429" s="316"/>
      <c r="I429" s="162"/>
      <c r="J429" s="162"/>
      <c r="K429" s="162"/>
      <c r="L429" s="162"/>
      <c r="M429" s="79"/>
      <c r="N429" s="79"/>
    </row>
    <row r="430" spans="2:14" ht="10.5" customHeight="1">
      <c r="B430" s="438">
        <v>1974</v>
      </c>
      <c r="C430" s="575">
        <v>657</v>
      </c>
      <c r="D430" s="575">
        <v>750</v>
      </c>
      <c r="E430" s="575">
        <v>180</v>
      </c>
      <c r="F430" s="575">
        <v>9</v>
      </c>
      <c r="G430" s="575">
        <f>SUM(C430:F430)</f>
        <v>1596</v>
      </c>
      <c r="H430" s="316"/>
      <c r="I430" s="162"/>
      <c r="J430" s="162"/>
      <c r="K430" s="162"/>
      <c r="L430" s="162"/>
      <c r="M430" s="79"/>
      <c r="N430" s="79"/>
    </row>
    <row r="431" spans="2:14" ht="10.5" customHeight="1">
      <c r="B431" s="438"/>
      <c r="C431" s="575"/>
      <c r="D431" s="575"/>
      <c r="E431" s="575"/>
      <c r="F431" s="575"/>
      <c r="G431" s="575"/>
      <c r="H431" s="316"/>
      <c r="I431" s="162"/>
      <c r="J431" s="162"/>
      <c r="K431" s="162"/>
      <c r="L431" s="162"/>
      <c r="M431" s="79"/>
      <c r="N431" s="79"/>
    </row>
    <row r="432" spans="2:14" ht="10.5" customHeight="1">
      <c r="B432" s="438">
        <v>1975</v>
      </c>
      <c r="C432" s="575">
        <v>642</v>
      </c>
      <c r="D432" s="575">
        <v>884</v>
      </c>
      <c r="E432" s="575">
        <v>258</v>
      </c>
      <c r="F432" s="575">
        <v>8</v>
      </c>
      <c r="G432" s="575">
        <f>SUM(C432:F432)</f>
        <v>1792</v>
      </c>
      <c r="H432" s="316"/>
      <c r="I432" s="162"/>
      <c r="J432" s="162"/>
      <c r="K432" s="162"/>
      <c r="L432" s="162"/>
      <c r="M432" s="79"/>
      <c r="N432" s="79"/>
    </row>
    <row r="433" spans="2:14" ht="10.5" customHeight="1">
      <c r="B433" s="438">
        <v>1976</v>
      </c>
      <c r="C433" s="575">
        <v>656</v>
      </c>
      <c r="D433" s="575">
        <v>1157</v>
      </c>
      <c r="E433" s="575">
        <v>421</v>
      </c>
      <c r="F433" s="575">
        <v>5</v>
      </c>
      <c r="G433" s="575">
        <f>SUM(C433:F433)</f>
        <v>2239</v>
      </c>
      <c r="H433" s="316"/>
      <c r="I433" s="162"/>
      <c r="J433" s="162"/>
      <c r="K433" s="162"/>
      <c r="L433" s="162"/>
      <c r="M433" s="79"/>
      <c r="N433" s="79"/>
    </row>
    <row r="434" spans="2:14" ht="10.5" customHeight="1">
      <c r="B434" s="438">
        <v>1977</v>
      </c>
      <c r="C434" s="575">
        <v>626</v>
      </c>
      <c r="D434" s="575">
        <v>949</v>
      </c>
      <c r="E434" s="575">
        <v>282</v>
      </c>
      <c r="F434" s="575">
        <v>3</v>
      </c>
      <c r="G434" s="575">
        <f>SUM(C434:F434)</f>
        <v>1860</v>
      </c>
      <c r="H434" s="316"/>
      <c r="I434" s="162"/>
      <c r="J434" s="162"/>
      <c r="K434" s="162"/>
      <c r="L434" s="162"/>
      <c r="M434" s="79"/>
      <c r="N434" s="79"/>
    </row>
    <row r="435" spans="2:14" ht="10.5" customHeight="1">
      <c r="B435" s="438">
        <v>1978</v>
      </c>
      <c r="C435" s="575">
        <v>395</v>
      </c>
      <c r="D435" s="575">
        <v>993</v>
      </c>
      <c r="E435" s="575">
        <v>300</v>
      </c>
      <c r="F435" s="575">
        <v>2</v>
      </c>
      <c r="G435" s="575">
        <f>SUM(C435:F435)</f>
        <v>1690</v>
      </c>
      <c r="H435" s="316"/>
      <c r="I435" s="162"/>
      <c r="J435" s="162"/>
      <c r="K435" s="162"/>
      <c r="L435" s="162"/>
      <c r="M435" s="79"/>
      <c r="N435" s="79"/>
    </row>
    <row r="436" spans="2:14" ht="10.5" customHeight="1">
      <c r="B436" s="438">
        <v>1979</v>
      </c>
      <c r="C436" s="575">
        <v>662</v>
      </c>
      <c r="D436" s="575">
        <v>1236</v>
      </c>
      <c r="E436" s="575">
        <v>185</v>
      </c>
      <c r="F436" s="575">
        <v>3</v>
      </c>
      <c r="G436" s="575">
        <f>SUM(C436:F436)</f>
        <v>2086</v>
      </c>
      <c r="H436" s="316"/>
      <c r="I436" s="162"/>
      <c r="J436" s="162"/>
      <c r="K436" s="162"/>
      <c r="L436" s="162"/>
      <c r="M436" s="79"/>
      <c r="N436" s="79"/>
    </row>
    <row r="437" spans="2:14" ht="10.5" customHeight="1">
      <c r="B437" s="438"/>
      <c r="C437" s="575"/>
      <c r="D437" s="575"/>
      <c r="E437" s="575"/>
      <c r="F437" s="575"/>
      <c r="G437" s="575"/>
      <c r="H437" s="316"/>
      <c r="I437" s="162"/>
      <c r="J437" s="162"/>
      <c r="K437" s="162"/>
      <c r="L437" s="162"/>
      <c r="M437" s="79"/>
      <c r="N437" s="79"/>
    </row>
    <row r="438" spans="2:14" ht="10.5" customHeight="1">
      <c r="B438" s="438">
        <v>1980</v>
      </c>
      <c r="C438" s="575">
        <v>623</v>
      </c>
      <c r="D438" s="575">
        <v>556</v>
      </c>
      <c r="E438" s="575">
        <v>288</v>
      </c>
      <c r="F438" s="575">
        <v>3</v>
      </c>
      <c r="G438" s="575">
        <f>SUM(C438:F438)</f>
        <v>1470</v>
      </c>
      <c r="H438" s="316"/>
      <c r="I438" s="162"/>
      <c r="J438" s="162"/>
      <c r="K438" s="162"/>
      <c r="L438" s="162"/>
      <c r="M438" s="79"/>
      <c r="N438" s="79"/>
    </row>
    <row r="439" spans="2:14" ht="10.5" customHeight="1">
      <c r="B439" s="438">
        <v>1981</v>
      </c>
      <c r="C439" s="575">
        <v>861</v>
      </c>
      <c r="D439" s="575">
        <v>1099</v>
      </c>
      <c r="E439" s="575">
        <v>375</v>
      </c>
      <c r="F439" s="575">
        <v>4</v>
      </c>
      <c r="G439" s="575">
        <f>SUM(C439:F439)</f>
        <v>2339</v>
      </c>
      <c r="H439" s="316"/>
      <c r="I439" s="162"/>
      <c r="J439" s="162"/>
      <c r="K439" s="162"/>
      <c r="L439" s="162"/>
      <c r="M439" s="79"/>
      <c r="N439" s="79"/>
    </row>
    <row r="440" spans="2:14" ht="10.5" customHeight="1">
      <c r="B440" s="438">
        <v>1982</v>
      </c>
      <c r="C440" s="575">
        <v>914</v>
      </c>
      <c r="D440" s="575">
        <v>1121</v>
      </c>
      <c r="E440" s="575">
        <v>373</v>
      </c>
      <c r="F440" s="575">
        <v>12</v>
      </c>
      <c r="G440" s="575">
        <f>SUM(C440:F440)</f>
        <v>2420</v>
      </c>
      <c r="H440" s="316"/>
      <c r="I440" s="162"/>
      <c r="J440" s="162"/>
      <c r="K440" s="162"/>
      <c r="L440" s="162"/>
      <c r="M440" s="79"/>
      <c r="N440" s="79"/>
    </row>
    <row r="441" spans="2:14" ht="10.5" customHeight="1">
      <c r="B441" s="438">
        <v>1983</v>
      </c>
      <c r="C441" s="575">
        <v>912</v>
      </c>
      <c r="D441" s="575">
        <v>694</v>
      </c>
      <c r="E441" s="575">
        <v>159</v>
      </c>
      <c r="F441" s="575">
        <v>9</v>
      </c>
      <c r="G441" s="575">
        <f>SUM(C441:F441)</f>
        <v>1774</v>
      </c>
      <c r="H441" s="316"/>
      <c r="I441" s="162"/>
      <c r="J441" s="162"/>
      <c r="K441" s="162"/>
      <c r="L441" s="162"/>
      <c r="M441" s="79"/>
      <c r="N441" s="79"/>
    </row>
    <row r="442" spans="2:14" ht="10.5" customHeight="1">
      <c r="B442" s="438">
        <v>1984</v>
      </c>
      <c r="C442" s="575">
        <v>920</v>
      </c>
      <c r="D442" s="575">
        <v>1100</v>
      </c>
      <c r="E442" s="575">
        <v>287</v>
      </c>
      <c r="F442" s="575">
        <v>25</v>
      </c>
      <c r="G442" s="575">
        <f>SUM(C442:F442)</f>
        <v>2332</v>
      </c>
      <c r="H442" s="316"/>
      <c r="I442" s="162"/>
      <c r="J442" s="162"/>
      <c r="K442" s="162"/>
      <c r="L442" s="162"/>
      <c r="M442" s="79"/>
      <c r="N442" s="79"/>
    </row>
    <row r="443" spans="2:14" ht="10.5" customHeight="1">
      <c r="B443" s="438"/>
      <c r="C443" s="575"/>
      <c r="D443" s="575"/>
      <c r="E443" s="575"/>
      <c r="F443" s="575"/>
      <c r="G443" s="575"/>
      <c r="H443" s="316"/>
      <c r="I443" s="162"/>
      <c r="J443" s="162"/>
      <c r="K443" s="162"/>
      <c r="L443" s="162"/>
      <c r="M443" s="79"/>
      <c r="N443" s="79"/>
    </row>
    <row r="444" spans="2:14" ht="10.5" customHeight="1">
      <c r="B444" s="438">
        <v>1985</v>
      </c>
      <c r="C444" s="575">
        <v>963</v>
      </c>
      <c r="D444" s="575">
        <v>446</v>
      </c>
      <c r="E444" s="575">
        <v>240</v>
      </c>
      <c r="F444" s="575">
        <v>31</v>
      </c>
      <c r="G444" s="575">
        <f>SUM(C444:F444)</f>
        <v>1680</v>
      </c>
      <c r="H444" s="316"/>
      <c r="I444" s="162"/>
      <c r="J444" s="162"/>
      <c r="K444" s="162"/>
      <c r="L444" s="162"/>
      <c r="M444" s="79"/>
      <c r="N444" s="79"/>
    </row>
    <row r="445" spans="2:14" ht="10.5" customHeight="1">
      <c r="B445" s="438">
        <v>1986</v>
      </c>
      <c r="C445" s="575">
        <v>929</v>
      </c>
      <c r="D445" s="575">
        <v>1156</v>
      </c>
      <c r="E445" s="575">
        <v>188</v>
      </c>
      <c r="F445" s="575">
        <v>48</v>
      </c>
      <c r="G445" s="575">
        <f>SUM(C445:F445)</f>
        <v>2321</v>
      </c>
      <c r="H445" s="316"/>
      <c r="I445" s="162"/>
      <c r="J445" s="162"/>
      <c r="K445" s="162"/>
      <c r="L445" s="162"/>
      <c r="M445" s="79"/>
      <c r="N445" s="79"/>
    </row>
    <row r="446" spans="2:14" ht="10.5" customHeight="1">
      <c r="B446" s="438">
        <v>1987</v>
      </c>
      <c r="C446" s="575">
        <v>1102</v>
      </c>
      <c r="D446" s="575">
        <v>1664</v>
      </c>
      <c r="E446" s="575">
        <v>318</v>
      </c>
      <c r="F446" s="575">
        <v>51</v>
      </c>
      <c r="G446" s="575">
        <f>SUM(C446:F446)</f>
        <v>3135</v>
      </c>
      <c r="H446" s="316"/>
      <c r="I446" s="162"/>
      <c r="J446" s="162"/>
      <c r="K446" s="162"/>
      <c r="L446" s="162"/>
      <c r="M446" s="79"/>
      <c r="N446" s="79"/>
    </row>
    <row r="447" spans="2:14" ht="10.5" customHeight="1">
      <c r="B447" s="438">
        <v>1988</v>
      </c>
      <c r="C447" s="575">
        <v>1008</v>
      </c>
      <c r="D447" s="575">
        <v>2097</v>
      </c>
      <c r="E447" s="575">
        <v>370</v>
      </c>
      <c r="F447" s="575">
        <v>60</v>
      </c>
      <c r="G447" s="575">
        <f>SUM(C447:F447)</f>
        <v>3535</v>
      </c>
      <c r="H447" s="316"/>
      <c r="I447" s="162"/>
      <c r="J447" s="162"/>
      <c r="K447" s="162"/>
      <c r="L447" s="162"/>
      <c r="M447" s="79"/>
      <c r="N447" s="79"/>
    </row>
    <row r="448" spans="2:14" ht="10.5" customHeight="1">
      <c r="B448" s="438">
        <v>1989</v>
      </c>
      <c r="C448" s="575">
        <v>883</v>
      </c>
      <c r="D448" s="575">
        <v>898</v>
      </c>
      <c r="E448" s="575">
        <v>198</v>
      </c>
      <c r="F448" s="575">
        <v>24</v>
      </c>
      <c r="G448" s="575">
        <f>SUM(C448:F448)</f>
        <v>2003</v>
      </c>
      <c r="H448" s="316"/>
      <c r="I448" s="162"/>
      <c r="J448" s="162"/>
      <c r="K448" s="162"/>
      <c r="L448" s="162"/>
      <c r="M448" s="79"/>
      <c r="N448" s="79"/>
    </row>
    <row r="449" spans="2:14" ht="10.5" customHeight="1">
      <c r="B449" s="438"/>
      <c r="C449" s="575"/>
      <c r="D449" s="575"/>
      <c r="E449" s="575"/>
      <c r="F449" s="575"/>
      <c r="G449" s="575"/>
      <c r="H449" s="316"/>
      <c r="I449" s="162"/>
      <c r="J449" s="162"/>
      <c r="K449" s="162"/>
      <c r="L449" s="162"/>
      <c r="M449" s="79"/>
      <c r="N449" s="79"/>
    </row>
    <row r="450" spans="2:14" ht="10.5" customHeight="1">
      <c r="B450" s="438">
        <v>1990</v>
      </c>
      <c r="C450" s="575">
        <v>798</v>
      </c>
      <c r="D450" s="575">
        <v>663</v>
      </c>
      <c r="E450" s="575">
        <v>217</v>
      </c>
      <c r="F450" s="575">
        <v>24</v>
      </c>
      <c r="G450" s="575">
        <f>SUM(C450:F450)</f>
        <v>1702</v>
      </c>
      <c r="H450" s="316"/>
      <c r="I450" s="162"/>
      <c r="J450" s="162"/>
      <c r="K450" s="162"/>
      <c r="L450" s="162"/>
      <c r="M450" s="79"/>
      <c r="N450" s="79"/>
    </row>
    <row r="451" spans="2:14" ht="10.5" customHeight="1">
      <c r="B451" s="438">
        <v>1991</v>
      </c>
      <c r="C451" s="575">
        <v>737</v>
      </c>
      <c r="D451" s="575">
        <v>1106</v>
      </c>
      <c r="E451" s="575">
        <v>269</v>
      </c>
      <c r="F451" s="575">
        <v>20</v>
      </c>
      <c r="G451" s="575">
        <f>SUM(C451:F451)</f>
        <v>2132</v>
      </c>
      <c r="H451" s="316"/>
      <c r="I451" s="162"/>
      <c r="J451" s="162"/>
      <c r="K451" s="162"/>
      <c r="L451" s="162"/>
      <c r="M451" s="79"/>
      <c r="N451" s="79"/>
    </row>
    <row r="452" spans="2:14" ht="10.5" customHeight="1">
      <c r="B452" s="438">
        <v>1992</v>
      </c>
      <c r="C452" s="575">
        <v>924</v>
      </c>
      <c r="D452" s="575">
        <v>251</v>
      </c>
      <c r="E452" s="575">
        <v>123</v>
      </c>
      <c r="F452" s="575">
        <v>20</v>
      </c>
      <c r="G452" s="575">
        <f>SUM(C452:F452)</f>
        <v>1318</v>
      </c>
      <c r="H452" s="316"/>
      <c r="I452" s="162"/>
      <c r="J452" s="162"/>
      <c r="K452" s="162"/>
      <c r="L452" s="162"/>
      <c r="M452" s="79"/>
      <c r="N452" s="79"/>
    </row>
    <row r="453" spans="2:14" ht="10.5" customHeight="1">
      <c r="B453" s="524">
        <v>1993</v>
      </c>
      <c r="C453" s="576">
        <v>1020</v>
      </c>
      <c r="D453" s="576">
        <v>789</v>
      </c>
      <c r="E453" s="576">
        <v>151</v>
      </c>
      <c r="F453" s="576">
        <v>15</v>
      </c>
      <c r="G453" s="575">
        <f>SUM(C453:F453)</f>
        <v>1975</v>
      </c>
      <c r="H453" s="317"/>
      <c r="I453" s="318"/>
      <c r="J453" s="318"/>
      <c r="K453" s="318"/>
      <c r="L453" s="318"/>
      <c r="M453" s="71"/>
      <c r="N453" s="71"/>
    </row>
    <row r="454" spans="2:14" ht="11.25" customHeight="1">
      <c r="B454" s="1353" t="s">
        <v>281</v>
      </c>
      <c r="C454" s="1468" t="s">
        <v>957</v>
      </c>
      <c r="D454" s="1469"/>
      <c r="E454" s="1469"/>
      <c r="F454" s="1469"/>
      <c r="G454" s="1469"/>
      <c r="H454" s="1469"/>
      <c r="I454" s="1469"/>
      <c r="J454" s="1469"/>
      <c r="K454" s="1469"/>
      <c r="L454" s="1470"/>
      <c r="M454" s="61"/>
      <c r="N454" s="61"/>
    </row>
    <row r="455" spans="2:14" ht="11.25" customHeight="1">
      <c r="B455" s="1422"/>
      <c r="C455" s="319" t="s">
        <v>131</v>
      </c>
      <c r="D455" s="320" t="s">
        <v>136</v>
      </c>
      <c r="E455" s="320" t="s">
        <v>132</v>
      </c>
      <c r="F455" s="319" t="s">
        <v>717</v>
      </c>
      <c r="G455" s="319" t="s">
        <v>1368</v>
      </c>
      <c r="H455" s="320" t="s">
        <v>622</v>
      </c>
      <c r="I455" s="320" t="s">
        <v>295</v>
      </c>
      <c r="J455" s="320" t="s">
        <v>595</v>
      </c>
      <c r="K455" s="320" t="s">
        <v>137</v>
      </c>
      <c r="L455" s="319" t="s">
        <v>150</v>
      </c>
    </row>
    <row r="456" spans="2:14" ht="11.25" customHeight="1">
      <c r="B456" s="1422"/>
      <c r="C456" s="385" t="s">
        <v>292</v>
      </c>
      <c r="D456" s="385" t="s">
        <v>292</v>
      </c>
      <c r="E456" s="385" t="s">
        <v>292</v>
      </c>
      <c r="F456" s="385"/>
      <c r="G456" s="385" t="s">
        <v>293</v>
      </c>
      <c r="H456" s="385"/>
      <c r="I456" s="385" t="s">
        <v>296</v>
      </c>
      <c r="J456" s="385"/>
      <c r="K456" s="385" t="s">
        <v>138</v>
      </c>
      <c r="L456" s="385"/>
    </row>
    <row r="457" spans="2:14" ht="11.25" customHeight="1">
      <c r="B457" s="1354"/>
      <c r="C457" s="1490" t="s">
        <v>286</v>
      </c>
      <c r="D457" s="1491"/>
      <c r="E457" s="1491"/>
      <c r="F457" s="1491"/>
      <c r="G457" s="1491"/>
      <c r="H457" s="1491"/>
      <c r="I457" s="1491"/>
      <c r="J457" s="1491"/>
      <c r="K457" s="1491"/>
      <c r="L457" s="1492"/>
    </row>
    <row r="458" spans="2:14" ht="10.5" customHeight="1">
      <c r="B458" s="574">
        <v>1994</v>
      </c>
      <c r="C458" s="577">
        <v>738</v>
      </c>
      <c r="D458" s="577">
        <v>38</v>
      </c>
      <c r="E458" s="577">
        <v>365</v>
      </c>
      <c r="F458" s="577">
        <v>451</v>
      </c>
      <c r="G458" s="577">
        <v>22</v>
      </c>
      <c r="H458" s="577">
        <v>47</v>
      </c>
      <c r="I458" s="577">
        <v>72</v>
      </c>
      <c r="J458" s="577">
        <v>9</v>
      </c>
      <c r="K458" s="577">
        <v>90</v>
      </c>
      <c r="L458" s="577">
        <f>SUM(C458:K458)</f>
        <v>1832</v>
      </c>
    </row>
    <row r="459" spans="2:14" ht="10.5" customHeight="1">
      <c r="B459" s="537">
        <v>1995</v>
      </c>
      <c r="C459" s="548">
        <v>815</v>
      </c>
      <c r="D459" s="548">
        <v>30</v>
      </c>
      <c r="E459" s="548">
        <v>278</v>
      </c>
      <c r="F459" s="548">
        <v>639</v>
      </c>
      <c r="G459" s="548">
        <v>12</v>
      </c>
      <c r="H459" s="548">
        <v>34</v>
      </c>
      <c r="I459" s="548">
        <v>41</v>
      </c>
      <c r="J459" s="548">
        <v>9</v>
      </c>
      <c r="K459" s="548">
        <v>110</v>
      </c>
      <c r="L459" s="548">
        <f>SUM(C459:K459)</f>
        <v>1968</v>
      </c>
    </row>
    <row r="460" spans="2:14" ht="10.5" customHeight="1">
      <c r="B460" s="537">
        <v>1996</v>
      </c>
      <c r="C460" s="548">
        <v>806</v>
      </c>
      <c r="D460" s="548">
        <v>18</v>
      </c>
      <c r="E460" s="548">
        <v>345</v>
      </c>
      <c r="F460" s="548">
        <v>1217</v>
      </c>
      <c r="G460" s="548">
        <v>24</v>
      </c>
      <c r="H460" s="548">
        <v>65</v>
      </c>
      <c r="I460" s="548">
        <v>78</v>
      </c>
      <c r="J460" s="548">
        <v>8</v>
      </c>
      <c r="K460" s="548">
        <v>139</v>
      </c>
      <c r="L460" s="548">
        <f>SUM(C460:K460)</f>
        <v>2700</v>
      </c>
    </row>
    <row r="461" spans="2:14" ht="10.5" customHeight="1">
      <c r="B461" s="537">
        <v>1997</v>
      </c>
      <c r="C461" s="548">
        <v>605</v>
      </c>
      <c r="D461" s="548">
        <v>24</v>
      </c>
      <c r="E461" s="548">
        <v>310</v>
      </c>
      <c r="F461" s="548">
        <v>1180</v>
      </c>
      <c r="G461" s="548">
        <v>23</v>
      </c>
      <c r="H461" s="548">
        <v>75</v>
      </c>
      <c r="I461" s="548">
        <v>97</v>
      </c>
      <c r="J461" s="548">
        <v>18</v>
      </c>
      <c r="K461" s="548">
        <v>170</v>
      </c>
      <c r="L461" s="548">
        <f>SUM(C461:K461)</f>
        <v>2502</v>
      </c>
    </row>
    <row r="462" spans="2:14" ht="10.5" customHeight="1">
      <c r="B462" s="537">
        <v>1998</v>
      </c>
      <c r="C462" s="548">
        <v>590</v>
      </c>
      <c r="D462" s="548">
        <v>10</v>
      </c>
      <c r="E462" s="548">
        <v>225</v>
      </c>
      <c r="F462" s="548">
        <v>591</v>
      </c>
      <c r="G462" s="548">
        <v>22</v>
      </c>
      <c r="H462" s="548">
        <v>39</v>
      </c>
      <c r="I462" s="548">
        <v>52</v>
      </c>
      <c r="J462" s="548">
        <v>14</v>
      </c>
      <c r="K462" s="548">
        <v>146</v>
      </c>
      <c r="L462" s="548">
        <f>SUM(C462:K462)</f>
        <v>1689</v>
      </c>
    </row>
    <row r="463" spans="2:14" ht="10.5" customHeight="1">
      <c r="B463" s="537"/>
      <c r="C463" s="548"/>
      <c r="D463" s="548"/>
      <c r="E463" s="548"/>
      <c r="F463" s="548"/>
      <c r="G463" s="548"/>
      <c r="H463" s="548"/>
      <c r="I463" s="548"/>
      <c r="J463" s="548"/>
      <c r="K463" s="548"/>
      <c r="L463" s="548"/>
    </row>
    <row r="464" spans="2:14" ht="10.5" customHeight="1">
      <c r="B464" s="537">
        <v>1999</v>
      </c>
      <c r="C464" s="548">
        <v>610</v>
      </c>
      <c r="D464" s="548">
        <v>11</v>
      </c>
      <c r="E464" s="548">
        <v>295</v>
      </c>
      <c r="F464" s="548">
        <v>539</v>
      </c>
      <c r="G464" s="548">
        <v>37</v>
      </c>
      <c r="H464" s="548">
        <v>52</v>
      </c>
      <c r="I464" s="548">
        <v>70</v>
      </c>
      <c r="J464" s="548">
        <v>17</v>
      </c>
      <c r="K464" s="548">
        <v>140</v>
      </c>
      <c r="L464" s="548">
        <f>SUM(C464:K464)</f>
        <v>1771</v>
      </c>
    </row>
    <row r="465" spans="2:12" ht="10.5" customHeight="1">
      <c r="B465" s="537">
        <v>2000</v>
      </c>
      <c r="C465" s="548">
        <v>691</v>
      </c>
      <c r="D465" s="548">
        <v>15</v>
      </c>
      <c r="E465" s="548">
        <v>325</v>
      </c>
      <c r="F465" s="548">
        <v>908</v>
      </c>
      <c r="G465" s="548">
        <v>44</v>
      </c>
      <c r="H465" s="548">
        <v>75</v>
      </c>
      <c r="I465" s="548">
        <v>102</v>
      </c>
      <c r="J465" s="548">
        <v>18</v>
      </c>
      <c r="K465" s="548">
        <v>172</v>
      </c>
      <c r="L465" s="548">
        <f>SUM(C465:K465)</f>
        <v>2350</v>
      </c>
    </row>
    <row r="466" spans="2:12" ht="10.5" customHeight="1">
      <c r="B466" s="537">
        <v>2001</v>
      </c>
      <c r="C466" s="548">
        <v>730</v>
      </c>
      <c r="D466" s="548">
        <v>9</v>
      </c>
      <c r="E466" s="548">
        <v>240</v>
      </c>
      <c r="F466" s="548">
        <v>1100</v>
      </c>
      <c r="G466" s="548">
        <v>50</v>
      </c>
      <c r="H466" s="548">
        <v>60</v>
      </c>
      <c r="I466" s="548">
        <v>115</v>
      </c>
      <c r="J466" s="548">
        <v>16</v>
      </c>
      <c r="K466" s="548">
        <v>130</v>
      </c>
      <c r="L466" s="548">
        <f>SUM(C466:K466)</f>
        <v>2450</v>
      </c>
    </row>
    <row r="467" spans="2:12" ht="10.5" customHeight="1">
      <c r="B467" s="537">
        <v>2002</v>
      </c>
      <c r="C467" s="548">
        <v>892</v>
      </c>
      <c r="D467" s="548">
        <v>11</v>
      </c>
      <c r="E467" s="548">
        <v>320</v>
      </c>
      <c r="F467" s="548">
        <v>820</v>
      </c>
      <c r="G467" s="548">
        <v>40</v>
      </c>
      <c r="H467" s="548">
        <v>68</v>
      </c>
      <c r="I467" s="548">
        <v>120</v>
      </c>
      <c r="J467" s="548">
        <v>12</v>
      </c>
      <c r="K467" s="548">
        <v>146</v>
      </c>
      <c r="L467" s="548">
        <f>SUM(C467:K467)</f>
        <v>2429</v>
      </c>
    </row>
    <row r="468" spans="2:12" ht="10.5" customHeight="1">
      <c r="B468" s="537">
        <v>2003</v>
      </c>
      <c r="C468" s="548">
        <v>530</v>
      </c>
      <c r="D468" s="548">
        <v>9</v>
      </c>
      <c r="E468" s="548">
        <v>280</v>
      </c>
      <c r="F468" s="548">
        <v>480</v>
      </c>
      <c r="G468" s="548">
        <v>32</v>
      </c>
      <c r="H468" s="548">
        <v>35</v>
      </c>
      <c r="I468" s="548">
        <v>36</v>
      </c>
      <c r="J468" s="548">
        <v>9</v>
      </c>
      <c r="K468" s="548">
        <v>130</v>
      </c>
      <c r="L468" s="548">
        <f>SUM(C468:K468)</f>
        <v>1541</v>
      </c>
    </row>
    <row r="469" spans="2:12" ht="10.5" customHeight="1">
      <c r="B469" s="537"/>
      <c r="C469" s="548"/>
      <c r="D469" s="548"/>
      <c r="E469" s="548"/>
      <c r="F469" s="548"/>
      <c r="G469" s="548"/>
      <c r="H469" s="548"/>
      <c r="I469" s="548"/>
      <c r="J469" s="548"/>
      <c r="K469" s="548"/>
      <c r="L469" s="548"/>
    </row>
    <row r="470" spans="2:12" ht="10.5" customHeight="1">
      <c r="B470" s="537">
        <v>2004</v>
      </c>
      <c r="C470" s="548">
        <v>520</v>
      </c>
      <c r="D470" s="548">
        <v>14</v>
      </c>
      <c r="E470" s="548">
        <v>300</v>
      </c>
      <c r="F470" s="548">
        <v>510</v>
      </c>
      <c r="G470" s="548">
        <v>34</v>
      </c>
      <c r="H470" s="548">
        <v>63</v>
      </c>
      <c r="I470" s="548">
        <v>80</v>
      </c>
      <c r="J470" s="548">
        <v>14</v>
      </c>
      <c r="K470" s="548">
        <v>145</v>
      </c>
      <c r="L470" s="548">
        <f>SUM(C470:K470)</f>
        <v>1680</v>
      </c>
    </row>
    <row r="471" spans="2:12" ht="10.5" customHeight="1">
      <c r="B471" s="537">
        <v>2005</v>
      </c>
      <c r="C471" s="548">
        <v>645</v>
      </c>
      <c r="D471" s="548">
        <v>15</v>
      </c>
      <c r="E471" s="548">
        <v>306</v>
      </c>
      <c r="F471" s="548">
        <v>580</v>
      </c>
      <c r="G471" s="548">
        <v>42</v>
      </c>
      <c r="H471" s="548">
        <v>50</v>
      </c>
      <c r="I471" s="548">
        <v>92</v>
      </c>
      <c r="J471" s="548">
        <v>14</v>
      </c>
      <c r="K471" s="548">
        <v>162</v>
      </c>
      <c r="L471" s="548">
        <f>SUM(C471:K471)</f>
        <v>1906</v>
      </c>
    </row>
    <row r="472" spans="2:12" ht="10.5" customHeight="1">
      <c r="B472" s="537">
        <v>2006</v>
      </c>
      <c r="C472" s="548">
        <v>730</v>
      </c>
      <c r="D472" s="548">
        <v>8</v>
      </c>
      <c r="E472" s="548">
        <v>250</v>
      </c>
      <c r="F472" s="548">
        <v>780</v>
      </c>
      <c r="G472" s="548">
        <v>31</v>
      </c>
      <c r="H472" s="548">
        <v>81</v>
      </c>
      <c r="I472" s="548">
        <v>77</v>
      </c>
      <c r="J472" s="548">
        <v>10</v>
      </c>
      <c r="K472" s="548">
        <v>138</v>
      </c>
      <c r="L472" s="548">
        <f>SUM(C472:K472)</f>
        <v>2105</v>
      </c>
    </row>
    <row r="473" spans="2:12" ht="10.5" customHeight="1">
      <c r="B473" s="537">
        <v>2007</v>
      </c>
      <c r="C473" s="548">
        <v>812</v>
      </c>
      <c r="D473" s="548">
        <v>15</v>
      </c>
      <c r="E473" s="548">
        <v>265</v>
      </c>
      <c r="F473" s="548">
        <v>570</v>
      </c>
      <c r="G473" s="548">
        <v>29</v>
      </c>
      <c r="H473" s="548">
        <v>60</v>
      </c>
      <c r="I473" s="548">
        <v>25</v>
      </c>
      <c r="J473" s="548">
        <v>11</v>
      </c>
      <c r="K473" s="548">
        <v>118</v>
      </c>
      <c r="L473" s="548">
        <f>SUM(C473:K473)</f>
        <v>1905</v>
      </c>
    </row>
    <row r="474" spans="2:12" ht="10.5" customHeight="1">
      <c r="B474" s="537">
        <v>2008</v>
      </c>
      <c r="C474" s="548">
        <v>860</v>
      </c>
      <c r="D474" s="548">
        <v>22</v>
      </c>
      <c r="E474" s="548">
        <v>332</v>
      </c>
      <c r="F474" s="548">
        <v>560</v>
      </c>
      <c r="G474" s="548">
        <v>38</v>
      </c>
      <c r="H474" s="548">
        <v>110</v>
      </c>
      <c r="I474" s="548">
        <v>45</v>
      </c>
      <c r="J474" s="548">
        <v>13</v>
      </c>
      <c r="K474" s="548">
        <v>150</v>
      </c>
      <c r="L474" s="548">
        <f>SUM(C474:K474)</f>
        <v>2130</v>
      </c>
    </row>
    <row r="475" spans="2:12" ht="10.5" customHeight="1">
      <c r="B475" s="537"/>
      <c r="C475" s="548"/>
      <c r="D475" s="548"/>
      <c r="E475" s="548"/>
      <c r="F475" s="548"/>
      <c r="G475" s="548"/>
      <c r="H475" s="548"/>
      <c r="I475" s="548"/>
      <c r="J475" s="548"/>
      <c r="K475" s="548"/>
      <c r="L475" s="548"/>
    </row>
    <row r="476" spans="2:12" ht="10.5" customHeight="1">
      <c r="B476" s="537">
        <v>2009</v>
      </c>
      <c r="C476" s="548">
        <v>714</v>
      </c>
      <c r="D476" s="548">
        <v>20</v>
      </c>
      <c r="E476" s="548">
        <v>277</v>
      </c>
      <c r="F476" s="548">
        <v>622</v>
      </c>
      <c r="G476" s="548">
        <v>35</v>
      </c>
      <c r="H476" s="548">
        <v>99</v>
      </c>
      <c r="I476" s="548">
        <v>41</v>
      </c>
      <c r="J476" s="548">
        <v>13</v>
      </c>
      <c r="K476" s="548">
        <v>137</v>
      </c>
      <c r="L476" s="548">
        <f>SUM(C476:K476)</f>
        <v>1958</v>
      </c>
    </row>
    <row r="477" spans="2:12" ht="10.5" customHeight="1">
      <c r="B477" s="537">
        <v>2010</v>
      </c>
      <c r="C477" s="548">
        <v>530</v>
      </c>
      <c r="D477" s="548">
        <v>18</v>
      </c>
      <c r="E477" s="548">
        <v>252</v>
      </c>
      <c r="F477" s="548">
        <v>378</v>
      </c>
      <c r="G477" s="548">
        <v>30</v>
      </c>
      <c r="H477" s="548">
        <v>65</v>
      </c>
      <c r="I477" s="548">
        <v>24</v>
      </c>
      <c r="J477" s="548">
        <v>10</v>
      </c>
      <c r="K477" s="548">
        <v>123</v>
      </c>
      <c r="L477" s="548">
        <f>SUM(C477:K477)</f>
        <v>1430</v>
      </c>
    </row>
    <row r="478" spans="2:12" ht="10.5" customHeight="1">
      <c r="B478" s="537" t="s">
        <v>1456</v>
      </c>
      <c r="C478" s="548">
        <v>710</v>
      </c>
      <c r="D478" s="548">
        <v>21</v>
      </c>
      <c r="E478" s="548">
        <v>336</v>
      </c>
      <c r="F478" s="548">
        <v>551</v>
      </c>
      <c r="G478" s="548">
        <v>40</v>
      </c>
      <c r="H478" s="548">
        <v>176</v>
      </c>
      <c r="I478" s="548">
        <v>34</v>
      </c>
      <c r="J478" s="548">
        <v>11</v>
      </c>
      <c r="K478" s="548">
        <v>126</v>
      </c>
      <c r="L478" s="548">
        <f>SUM(C478:K478)</f>
        <v>2005</v>
      </c>
    </row>
    <row r="479" spans="2:12" ht="10.5" customHeight="1">
      <c r="B479" s="537" t="s">
        <v>1452</v>
      </c>
      <c r="C479" s="548">
        <v>898</v>
      </c>
      <c r="D479" s="548">
        <v>19</v>
      </c>
      <c r="E479" s="548">
        <v>273</v>
      </c>
      <c r="F479" s="548">
        <v>360</v>
      </c>
      <c r="G479" s="548">
        <v>32</v>
      </c>
      <c r="H479" s="548">
        <v>141</v>
      </c>
      <c r="I479" s="548">
        <v>25</v>
      </c>
      <c r="J479" s="548">
        <v>8</v>
      </c>
      <c r="K479" s="548">
        <v>114</v>
      </c>
      <c r="L479" s="548">
        <f>SUM(C479:K479)</f>
        <v>1870</v>
      </c>
    </row>
    <row r="480" spans="2:12" ht="10.5" customHeight="1">
      <c r="B480" s="538" t="s">
        <v>1503</v>
      </c>
      <c r="C480" s="566">
        <v>914</v>
      </c>
      <c r="D480" s="566">
        <v>20</v>
      </c>
      <c r="E480" s="566">
        <v>298</v>
      </c>
      <c r="F480" s="566">
        <v>252</v>
      </c>
      <c r="G480" s="566">
        <v>38</v>
      </c>
      <c r="H480" s="566">
        <v>143</v>
      </c>
      <c r="I480" s="566">
        <v>28</v>
      </c>
      <c r="J480" s="566">
        <v>6</v>
      </c>
      <c r="K480" s="566">
        <v>105</v>
      </c>
      <c r="L480" s="566">
        <f>SUM(C480:K480)</f>
        <v>1804</v>
      </c>
    </row>
    <row r="481" spans="2:12" ht="10.5" customHeight="1">
      <c r="B481" s="233" t="s">
        <v>931</v>
      </c>
    </row>
    <row r="482" spans="2:12" ht="10.5" customHeight="1">
      <c r="B482" s="233"/>
    </row>
    <row r="483" spans="2:12" ht="10.5" customHeight="1">
      <c r="B483" s="236" t="s">
        <v>1327</v>
      </c>
    </row>
    <row r="484" spans="2:12" ht="10.5" customHeight="1">
      <c r="B484" s="236" t="s">
        <v>1328</v>
      </c>
    </row>
    <row r="485" spans="2:12" ht="10.5" customHeight="1">
      <c r="B485" s="49"/>
      <c r="C485" s="51"/>
      <c r="D485" s="51"/>
      <c r="E485" s="51"/>
      <c r="F485" s="51"/>
      <c r="G485" s="51"/>
      <c r="H485" s="51"/>
      <c r="I485" s="51"/>
      <c r="J485" s="51"/>
      <c r="K485" s="51"/>
      <c r="L485" s="51"/>
    </row>
    <row r="486" spans="2:12" ht="10.5" customHeight="1">
      <c r="B486" s="49"/>
    </row>
    <row r="487" spans="2:12" ht="10.5" customHeight="1">
      <c r="B487" s="49"/>
    </row>
    <row r="488" spans="2:12" ht="10.5" customHeight="1">
      <c r="B488" s="49"/>
    </row>
    <row r="489" spans="2:12" ht="10.5" customHeight="1">
      <c r="B489" s="49"/>
    </row>
    <row r="490" spans="2:12" ht="10.5" customHeight="1">
      <c r="B490" s="49"/>
    </row>
    <row r="491" spans="2:12" ht="10.5" customHeight="1">
      <c r="B491" s="49"/>
    </row>
    <row r="492" spans="2:12" ht="10.5" customHeight="1">
      <c r="B492" s="49"/>
    </row>
    <row r="493" spans="2:12" ht="10.5" customHeight="1">
      <c r="B493" s="49"/>
    </row>
    <row r="494" spans="2:12" ht="10.5" customHeight="1">
      <c r="B494" s="49"/>
    </row>
    <row r="495" spans="2:12" ht="10.5" customHeight="1">
      <c r="B495" s="49"/>
    </row>
    <row r="496" spans="2:12" ht="10.5" customHeight="1">
      <c r="B496" s="49"/>
    </row>
    <row r="497" spans="2:13" ht="10.5" customHeight="1">
      <c r="B497" s="49"/>
    </row>
    <row r="498" spans="2:13" ht="10.5" customHeight="1">
      <c r="B498" s="49"/>
    </row>
    <row r="499" spans="2:13" ht="10.5" customHeight="1">
      <c r="B499" s="49"/>
    </row>
    <row r="500" spans="2:13" ht="10.5" customHeight="1">
      <c r="B500" s="49"/>
    </row>
    <row r="501" spans="2:13" ht="10.5" customHeight="1">
      <c r="B501" s="49"/>
      <c r="M501" s="61"/>
    </row>
    <row r="502" spans="2:13" ht="10.5" customHeight="1">
      <c r="B502" s="49"/>
    </row>
    <row r="503" spans="2:13" ht="10.5" customHeight="1">
      <c r="B503" s="49"/>
    </row>
    <row r="504" spans="2:13" ht="10.5" customHeight="1">
      <c r="B504" s="79"/>
      <c r="G504" s="153">
        <v>12</v>
      </c>
    </row>
    <row r="505" spans="2:13" ht="10.5" customHeight="1">
      <c r="B505" s="49"/>
    </row>
    <row r="506" spans="2:13" ht="11.45" customHeight="1">
      <c r="B506" s="49" t="s">
        <v>837</v>
      </c>
    </row>
    <row r="507" spans="2:13" ht="33.75" customHeight="1">
      <c r="B507" s="1450" t="s">
        <v>281</v>
      </c>
      <c r="C507" s="278" t="s">
        <v>937</v>
      </c>
      <c r="D507" s="278" t="s">
        <v>1077</v>
      </c>
      <c r="E507" s="278" t="s">
        <v>830</v>
      </c>
      <c r="F507" s="278" t="s">
        <v>1078</v>
      </c>
      <c r="G507" s="278" t="s">
        <v>1079</v>
      </c>
      <c r="H507" s="278" t="s">
        <v>1080</v>
      </c>
      <c r="I507" s="1341" t="s">
        <v>505</v>
      </c>
      <c r="J507" s="86"/>
      <c r="K507" s="62"/>
      <c r="L507" s="62"/>
    </row>
    <row r="508" spans="2:13" ht="10.5" customHeight="1">
      <c r="B508" s="1451"/>
      <c r="C508" s="282" t="s">
        <v>285</v>
      </c>
      <c r="D508" s="282" t="s">
        <v>286</v>
      </c>
      <c r="E508" s="282" t="s">
        <v>509</v>
      </c>
      <c r="F508" s="1329" t="s">
        <v>944</v>
      </c>
      <c r="G508" s="1330"/>
      <c r="H508" s="282" t="s">
        <v>341</v>
      </c>
      <c r="I508" s="1342"/>
      <c r="J508" s="86"/>
      <c r="K508" s="62"/>
      <c r="L508" s="62"/>
    </row>
    <row r="509" spans="2:13" ht="10.5" customHeight="1">
      <c r="B509" s="325" t="s">
        <v>770</v>
      </c>
      <c r="C509" s="575">
        <v>219</v>
      </c>
      <c r="D509" s="575">
        <v>553</v>
      </c>
      <c r="E509" s="575">
        <v>56512</v>
      </c>
      <c r="F509" s="582">
        <v>95</v>
      </c>
      <c r="G509" s="582">
        <v>94.97</v>
      </c>
      <c r="H509" s="767">
        <v>21.2</v>
      </c>
      <c r="I509" s="1075" t="s">
        <v>771</v>
      </c>
      <c r="J509" s="89"/>
      <c r="K509" s="62"/>
      <c r="L509" s="62"/>
    </row>
    <row r="510" spans="2:13" ht="10.5" customHeight="1">
      <c r="B510" s="325" t="s">
        <v>771</v>
      </c>
      <c r="C510" s="575">
        <v>215</v>
      </c>
      <c r="D510" s="575">
        <v>302</v>
      </c>
      <c r="E510" s="575">
        <v>44288</v>
      </c>
      <c r="F510" s="582">
        <v>119.96</v>
      </c>
      <c r="G510" s="582">
        <v>135.27000000000001</v>
      </c>
      <c r="H510" s="767">
        <v>30.1</v>
      </c>
      <c r="I510" s="1075" t="s">
        <v>772</v>
      </c>
      <c r="J510" s="89"/>
      <c r="K510" s="62"/>
      <c r="L510" s="62"/>
    </row>
    <row r="511" spans="2:13" ht="10.5" customHeight="1">
      <c r="B511" s="325" t="s">
        <v>772</v>
      </c>
      <c r="C511" s="575">
        <v>247</v>
      </c>
      <c r="D511" s="575">
        <v>221</v>
      </c>
      <c r="E511" s="575">
        <v>45619</v>
      </c>
      <c r="F511" s="582">
        <v>148</v>
      </c>
      <c r="G511" s="582">
        <v>191.33</v>
      </c>
      <c r="H511" s="767">
        <v>42.5</v>
      </c>
      <c r="I511" s="1075" t="s">
        <v>773</v>
      </c>
      <c r="J511" s="89"/>
      <c r="K511" s="62"/>
      <c r="L511" s="62"/>
    </row>
    <row r="512" spans="2:13" ht="10.5" customHeight="1">
      <c r="B512" s="325" t="s">
        <v>773</v>
      </c>
      <c r="C512" s="575">
        <v>323</v>
      </c>
      <c r="D512" s="575">
        <v>498</v>
      </c>
      <c r="E512" s="575">
        <v>93746</v>
      </c>
      <c r="F512" s="582">
        <v>177.33</v>
      </c>
      <c r="G512" s="582">
        <v>197.36</v>
      </c>
      <c r="H512" s="767">
        <v>43.9</v>
      </c>
      <c r="I512" s="1075" t="s">
        <v>774</v>
      </c>
      <c r="J512" s="89"/>
      <c r="K512" s="62"/>
      <c r="L512" s="62"/>
    </row>
    <row r="513" spans="2:12" ht="10.5" customHeight="1">
      <c r="B513" s="325" t="s">
        <v>774</v>
      </c>
      <c r="C513" s="575">
        <v>354</v>
      </c>
      <c r="D513" s="575">
        <v>628</v>
      </c>
      <c r="E513" s="575">
        <v>119097</v>
      </c>
      <c r="F513" s="582">
        <v>174</v>
      </c>
      <c r="G513" s="584">
        <v>180.52</v>
      </c>
      <c r="H513" s="768">
        <v>40.200000000000003</v>
      </c>
      <c r="I513" s="1075" t="s">
        <v>775</v>
      </c>
      <c r="J513" s="89"/>
      <c r="K513" s="62"/>
      <c r="L513" s="62"/>
    </row>
    <row r="514" spans="2:12" ht="10.5" customHeight="1">
      <c r="B514" s="325"/>
      <c r="C514" s="575"/>
      <c r="D514" s="575"/>
      <c r="E514" s="575"/>
      <c r="F514" s="582"/>
      <c r="G514" s="584"/>
      <c r="H514" s="769"/>
      <c r="I514" s="1075"/>
      <c r="J514" s="89"/>
      <c r="K514" s="62"/>
      <c r="L514" s="62"/>
    </row>
    <row r="515" spans="2:12" ht="10.5" customHeight="1">
      <c r="B515" s="325" t="s">
        <v>775</v>
      </c>
      <c r="C515" s="575">
        <v>388</v>
      </c>
      <c r="D515" s="575">
        <v>487</v>
      </c>
      <c r="E515" s="575">
        <v>111603</v>
      </c>
      <c r="F515" s="582">
        <v>196</v>
      </c>
      <c r="G515" s="582">
        <v>189.49</v>
      </c>
      <c r="H515" s="767">
        <v>42.1</v>
      </c>
      <c r="I515" s="1075" t="s">
        <v>776</v>
      </c>
      <c r="J515" s="89"/>
      <c r="K515" s="62"/>
      <c r="L515" s="62"/>
    </row>
    <row r="516" spans="2:12" ht="10.5" customHeight="1">
      <c r="B516" s="325" t="s">
        <v>776</v>
      </c>
      <c r="C516" s="575">
        <v>274</v>
      </c>
      <c r="D516" s="575">
        <v>677</v>
      </c>
      <c r="E516" s="575">
        <v>165960</v>
      </c>
      <c r="F516" s="582">
        <v>182</v>
      </c>
      <c r="G516" s="582">
        <v>192.4</v>
      </c>
      <c r="H516" s="767">
        <v>46.1</v>
      </c>
      <c r="I516" s="1075">
        <v>1987</v>
      </c>
      <c r="J516" s="89"/>
      <c r="K516" s="62"/>
      <c r="L516" s="62"/>
    </row>
    <row r="517" spans="2:12" ht="10.5" customHeight="1">
      <c r="B517" s="325" t="s">
        <v>777</v>
      </c>
      <c r="C517" s="575">
        <v>265</v>
      </c>
      <c r="D517" s="575">
        <v>651</v>
      </c>
      <c r="E517" s="575">
        <v>169483</v>
      </c>
      <c r="F517" s="582">
        <v>187</v>
      </c>
      <c r="G517" s="582">
        <v>205.21</v>
      </c>
      <c r="H517" s="767">
        <v>49.2</v>
      </c>
      <c r="I517" s="1075">
        <v>1988</v>
      </c>
      <c r="J517" s="89"/>
      <c r="K517" s="62"/>
      <c r="L517" s="62"/>
    </row>
    <row r="518" spans="2:12" ht="10.5" customHeight="1">
      <c r="B518" s="325" t="s">
        <v>778</v>
      </c>
      <c r="C518" s="575">
        <v>182</v>
      </c>
      <c r="D518" s="575">
        <v>511</v>
      </c>
      <c r="E518" s="575">
        <v>124608</v>
      </c>
      <c r="F518" s="582">
        <v>195</v>
      </c>
      <c r="G518" s="582">
        <v>205.47</v>
      </c>
      <c r="H518" s="767">
        <v>49.3</v>
      </c>
      <c r="I518" s="1075">
        <v>1989</v>
      </c>
      <c r="J518" s="89"/>
      <c r="K518" s="62"/>
      <c r="L518" s="62"/>
    </row>
    <row r="519" spans="2:12" ht="10.5" customHeight="1">
      <c r="B519" s="325" t="s">
        <v>779</v>
      </c>
      <c r="C519" s="575">
        <v>138</v>
      </c>
      <c r="D519" s="575">
        <v>341</v>
      </c>
      <c r="E519" s="575">
        <v>92900</v>
      </c>
      <c r="F519" s="582">
        <v>225</v>
      </c>
      <c r="G519" s="582">
        <v>231.83</v>
      </c>
      <c r="H519" s="767">
        <v>55.6</v>
      </c>
      <c r="I519" s="1075">
        <v>1990</v>
      </c>
      <c r="J519" s="89"/>
      <c r="K519" s="62"/>
      <c r="L519" s="62"/>
    </row>
    <row r="520" spans="2:12" ht="10.5" customHeight="1">
      <c r="B520" s="325"/>
      <c r="C520" s="575"/>
      <c r="D520" s="575"/>
      <c r="E520" s="575"/>
      <c r="F520" s="582"/>
      <c r="G520" s="582"/>
      <c r="H520" s="767"/>
      <c r="I520" s="1075"/>
      <c r="J520" s="89"/>
      <c r="K520" s="62"/>
      <c r="L520" s="62"/>
    </row>
    <row r="521" spans="2:12" ht="10.5" customHeight="1">
      <c r="B521" s="325" t="s">
        <v>780</v>
      </c>
      <c r="C521" s="575">
        <v>118</v>
      </c>
      <c r="D521" s="575">
        <v>302</v>
      </c>
      <c r="E521" s="575">
        <v>119234</v>
      </c>
      <c r="F521" s="582">
        <v>295</v>
      </c>
      <c r="G521" s="582">
        <v>295</v>
      </c>
      <c r="H521" s="767">
        <v>70.8</v>
      </c>
      <c r="I521" s="1075">
        <v>1991</v>
      </c>
      <c r="J521" s="89"/>
      <c r="K521" s="62"/>
      <c r="L521" s="62"/>
    </row>
    <row r="522" spans="2:12" ht="10.5" customHeight="1">
      <c r="B522" s="325" t="s">
        <v>781</v>
      </c>
      <c r="C522" s="575">
        <v>134</v>
      </c>
      <c r="D522" s="575">
        <v>118</v>
      </c>
      <c r="E522" s="575">
        <v>56052</v>
      </c>
      <c r="F522" s="582" t="s">
        <v>511</v>
      </c>
      <c r="G522" s="582">
        <v>475</v>
      </c>
      <c r="H522" s="767">
        <v>113.9</v>
      </c>
      <c r="I522" s="1075">
        <v>1992</v>
      </c>
      <c r="J522" s="89"/>
      <c r="K522" s="62"/>
      <c r="L522" s="62"/>
    </row>
    <row r="523" spans="2:12" ht="10.5" customHeight="1">
      <c r="B523" s="325" t="s">
        <v>465</v>
      </c>
      <c r="C523" s="575">
        <v>167</v>
      </c>
      <c r="D523" s="575">
        <v>515</v>
      </c>
      <c r="E523" s="575">
        <v>240352</v>
      </c>
      <c r="F523" s="582" t="s">
        <v>511</v>
      </c>
      <c r="G523" s="582">
        <v>466.37</v>
      </c>
      <c r="H523" s="767">
        <v>111.9</v>
      </c>
      <c r="I523" s="1075">
        <v>1993</v>
      </c>
      <c r="J523" s="89"/>
      <c r="K523" s="62"/>
      <c r="L523" s="62"/>
    </row>
    <row r="524" spans="2:12" ht="10.5" customHeight="1">
      <c r="B524" s="325" t="s">
        <v>466</v>
      </c>
      <c r="C524" s="575">
        <v>163</v>
      </c>
      <c r="D524" s="575">
        <v>520</v>
      </c>
      <c r="E524" s="575">
        <v>185706</v>
      </c>
      <c r="F524" s="582" t="s">
        <v>511</v>
      </c>
      <c r="G524" s="582">
        <v>357</v>
      </c>
      <c r="H524" s="767">
        <v>85.7</v>
      </c>
      <c r="I524" s="1075" t="s">
        <v>1081</v>
      </c>
      <c r="J524" s="89"/>
      <c r="K524" s="62"/>
      <c r="L524" s="62"/>
    </row>
    <row r="525" spans="2:12" ht="10.5" customHeight="1">
      <c r="B525" s="325" t="s">
        <v>467</v>
      </c>
      <c r="C525" s="575">
        <v>146</v>
      </c>
      <c r="D525" s="575">
        <v>291</v>
      </c>
      <c r="E525" s="575">
        <v>140048</v>
      </c>
      <c r="F525" s="582" t="s">
        <v>511</v>
      </c>
      <c r="G525" s="582">
        <v>482</v>
      </c>
      <c r="H525" s="767">
        <v>115.6</v>
      </c>
      <c r="I525" s="1075" t="s">
        <v>1082</v>
      </c>
      <c r="J525" s="89"/>
      <c r="K525" s="62"/>
      <c r="L525" s="62"/>
    </row>
    <row r="526" spans="2:12" ht="10.5" customHeight="1">
      <c r="B526" s="325"/>
      <c r="C526" s="575"/>
      <c r="D526" s="575"/>
      <c r="E526" s="575"/>
      <c r="F526" s="582"/>
      <c r="G526" s="582"/>
      <c r="H526" s="767"/>
      <c r="I526" s="1075"/>
      <c r="J526" s="89"/>
      <c r="K526" s="62"/>
      <c r="L526" s="62"/>
    </row>
    <row r="527" spans="2:12" ht="10.5" customHeight="1">
      <c r="B527" s="325" t="s">
        <v>330</v>
      </c>
      <c r="C527" s="575">
        <v>174</v>
      </c>
      <c r="D527" s="575">
        <v>536</v>
      </c>
      <c r="E527" s="575">
        <v>254524</v>
      </c>
      <c r="F527" s="582" t="s">
        <v>511</v>
      </c>
      <c r="G527" s="582">
        <v>475</v>
      </c>
      <c r="H527" s="767">
        <v>113.9</v>
      </c>
      <c r="I527" s="1075" t="s">
        <v>1083</v>
      </c>
      <c r="J527" s="89"/>
      <c r="K527" s="62"/>
      <c r="L527" s="62"/>
    </row>
    <row r="528" spans="2:12" ht="10.5" customHeight="1">
      <c r="B528" s="325" t="s">
        <v>331</v>
      </c>
      <c r="C528" s="575">
        <v>161</v>
      </c>
      <c r="D528" s="575">
        <v>433</v>
      </c>
      <c r="E528" s="575">
        <v>225353</v>
      </c>
      <c r="F528" s="582" t="s">
        <v>511</v>
      </c>
      <c r="G528" s="582">
        <v>520</v>
      </c>
      <c r="H528" s="767">
        <v>124.7</v>
      </c>
      <c r="I528" s="1075" t="s">
        <v>1084</v>
      </c>
      <c r="J528" s="89"/>
      <c r="K528" s="62"/>
      <c r="L528" s="62"/>
    </row>
    <row r="529" spans="2:12" ht="10.5" customHeight="1">
      <c r="B529" s="325" t="s">
        <v>332</v>
      </c>
      <c r="C529" s="575">
        <v>131</v>
      </c>
      <c r="D529" s="575">
        <v>358</v>
      </c>
      <c r="E529" s="575">
        <v>197158</v>
      </c>
      <c r="F529" s="582" t="s">
        <v>511</v>
      </c>
      <c r="G529" s="582">
        <v>550</v>
      </c>
      <c r="H529" s="767">
        <v>131.9</v>
      </c>
      <c r="I529" s="1076">
        <v>1998</v>
      </c>
      <c r="J529" s="89"/>
      <c r="K529" s="62"/>
      <c r="L529" s="62"/>
    </row>
    <row r="530" spans="2:12" ht="10.5" customHeight="1">
      <c r="B530" s="325" t="s">
        <v>333</v>
      </c>
      <c r="C530" s="575">
        <v>99</v>
      </c>
      <c r="D530" s="575">
        <v>224</v>
      </c>
      <c r="E530" s="575">
        <v>163177</v>
      </c>
      <c r="F530" s="582" t="s">
        <v>511</v>
      </c>
      <c r="G530" s="582">
        <v>730</v>
      </c>
      <c r="H530" s="767">
        <v>175.1</v>
      </c>
      <c r="I530" s="1076" t="s">
        <v>289</v>
      </c>
      <c r="J530" s="89"/>
      <c r="K530" s="62"/>
      <c r="L530" s="62"/>
    </row>
    <row r="531" spans="2:12" ht="10.5" customHeight="1">
      <c r="B531" s="325" t="s">
        <v>167</v>
      </c>
      <c r="C531" s="575">
        <v>142</v>
      </c>
      <c r="D531" s="575">
        <v>473</v>
      </c>
      <c r="E531" s="575">
        <v>245837</v>
      </c>
      <c r="F531" s="582" t="s">
        <v>511</v>
      </c>
      <c r="G531" s="582">
        <v>520</v>
      </c>
      <c r="H531" s="767">
        <v>115.6</v>
      </c>
      <c r="I531" s="1076" t="s">
        <v>334</v>
      </c>
      <c r="J531" s="89"/>
      <c r="K531" s="62"/>
      <c r="L531" s="62"/>
    </row>
    <row r="532" spans="2:12" ht="10.5" customHeight="1">
      <c r="B532" s="325"/>
      <c r="C532" s="575"/>
      <c r="D532" s="575"/>
      <c r="E532" s="575"/>
      <c r="F532" s="582"/>
      <c r="G532" s="582"/>
      <c r="H532" s="767"/>
      <c r="I532" s="1076"/>
      <c r="J532" s="89"/>
      <c r="K532" s="62"/>
      <c r="L532" s="62"/>
    </row>
    <row r="533" spans="2:12" ht="10.5" customHeight="1">
      <c r="B533" s="325" t="s">
        <v>334</v>
      </c>
      <c r="C533" s="575">
        <v>88</v>
      </c>
      <c r="D533" s="575">
        <v>206</v>
      </c>
      <c r="E533" s="575">
        <v>156691</v>
      </c>
      <c r="F533" s="582" t="s">
        <v>511</v>
      </c>
      <c r="G533" s="582">
        <v>760</v>
      </c>
      <c r="H533" s="763">
        <v>169</v>
      </c>
      <c r="I533" s="1077" t="s">
        <v>335</v>
      </c>
      <c r="J533" s="89"/>
      <c r="K533" s="62"/>
      <c r="L533" s="62"/>
    </row>
    <row r="534" spans="2:12" ht="10.5" customHeight="1">
      <c r="B534" s="544" t="s">
        <v>335</v>
      </c>
      <c r="C534" s="548">
        <v>75</v>
      </c>
      <c r="D534" s="548">
        <v>258</v>
      </c>
      <c r="E534" s="548">
        <v>386526</v>
      </c>
      <c r="F534" s="584" t="s">
        <v>511</v>
      </c>
      <c r="G534" s="584">
        <v>1500</v>
      </c>
      <c r="H534" s="763">
        <v>333.5</v>
      </c>
      <c r="I534" s="1077" t="s">
        <v>288</v>
      </c>
      <c r="J534" s="89"/>
      <c r="K534" s="62"/>
      <c r="L534" s="62"/>
    </row>
    <row r="535" spans="2:12" ht="10.5" customHeight="1">
      <c r="B535" s="325" t="s">
        <v>288</v>
      </c>
      <c r="C535" s="548">
        <v>95</v>
      </c>
      <c r="D535" s="548">
        <v>260</v>
      </c>
      <c r="E535" s="548">
        <v>376784</v>
      </c>
      <c r="F535" s="584" t="s">
        <v>511</v>
      </c>
      <c r="G535" s="584">
        <v>1450</v>
      </c>
      <c r="H535" s="763">
        <v>261.3</v>
      </c>
      <c r="I535" s="1078" t="s">
        <v>735</v>
      </c>
      <c r="J535" s="85"/>
      <c r="K535" s="62"/>
      <c r="L535" s="62"/>
    </row>
    <row r="536" spans="2:12" ht="10.5" customHeight="1">
      <c r="B536" s="325" t="s">
        <v>735</v>
      </c>
      <c r="C536" s="548">
        <v>130</v>
      </c>
      <c r="D536" s="548">
        <v>449</v>
      </c>
      <c r="E536" s="548">
        <v>404226</v>
      </c>
      <c r="F536" s="584" t="s">
        <v>511</v>
      </c>
      <c r="G536" s="584">
        <v>900</v>
      </c>
      <c r="H536" s="767">
        <v>200.1</v>
      </c>
      <c r="I536" s="1079" t="s">
        <v>763</v>
      </c>
      <c r="J536" s="89"/>
      <c r="K536" s="62"/>
      <c r="L536" s="62"/>
    </row>
    <row r="537" spans="2:12" ht="10.5" customHeight="1">
      <c r="B537" s="325" t="s">
        <v>763</v>
      </c>
      <c r="C537" s="548">
        <v>86</v>
      </c>
      <c r="D537" s="548">
        <v>313</v>
      </c>
      <c r="E537" s="548">
        <v>140883</v>
      </c>
      <c r="F537" s="584" t="s">
        <v>511</v>
      </c>
      <c r="G537" s="584">
        <v>450</v>
      </c>
      <c r="H537" s="767">
        <v>100</v>
      </c>
      <c r="I537" s="1079" t="s">
        <v>512</v>
      </c>
      <c r="J537" s="89"/>
      <c r="K537" s="62"/>
      <c r="L537" s="62"/>
    </row>
    <row r="538" spans="2:12" ht="10.5" customHeight="1">
      <c r="B538" s="325"/>
      <c r="C538" s="548"/>
      <c r="D538" s="548"/>
      <c r="E538" s="548"/>
      <c r="F538" s="584"/>
      <c r="G538" s="584"/>
      <c r="H538" s="763"/>
      <c r="I538" s="1079"/>
      <c r="J538" s="89"/>
      <c r="K538" s="62"/>
      <c r="L538" s="62"/>
    </row>
    <row r="539" spans="2:12" ht="10.5" customHeight="1">
      <c r="B539" s="325" t="s">
        <v>512</v>
      </c>
      <c r="C539" s="548">
        <v>37</v>
      </c>
      <c r="D539" s="548">
        <v>110</v>
      </c>
      <c r="E539" s="548">
        <v>131532</v>
      </c>
      <c r="F539" s="584" t="s">
        <v>511</v>
      </c>
      <c r="G539" s="584">
        <v>1075.0999999999999</v>
      </c>
      <c r="H539" s="767">
        <v>238.9</v>
      </c>
      <c r="I539" s="1076" t="s">
        <v>396</v>
      </c>
      <c r="J539" s="89"/>
      <c r="K539" s="62"/>
      <c r="L539" s="62"/>
    </row>
    <row r="540" spans="2:12" ht="10.5" customHeight="1">
      <c r="B540" s="325" t="s">
        <v>396</v>
      </c>
      <c r="C540" s="548">
        <v>69</v>
      </c>
      <c r="D540" s="548">
        <v>202</v>
      </c>
      <c r="E540" s="548">
        <v>300246</v>
      </c>
      <c r="F540" s="584" t="s">
        <v>511</v>
      </c>
      <c r="G540" s="584">
        <v>1682.78</v>
      </c>
      <c r="H540" s="763">
        <v>374</v>
      </c>
      <c r="I540" s="1076" t="s">
        <v>815</v>
      </c>
      <c r="J540" s="89"/>
      <c r="K540" s="62"/>
      <c r="L540" s="62"/>
    </row>
    <row r="541" spans="2:12" ht="10.5" customHeight="1">
      <c r="B541" s="327">
        <v>39295</v>
      </c>
      <c r="C541" s="548">
        <v>87</v>
      </c>
      <c r="D541" s="548">
        <v>293</v>
      </c>
      <c r="E541" s="548">
        <v>520353</v>
      </c>
      <c r="F541" s="584" t="s">
        <v>511</v>
      </c>
      <c r="G541" s="584">
        <v>1807.97</v>
      </c>
      <c r="H541" s="763">
        <v>401.8</v>
      </c>
      <c r="I541" s="1076" t="s">
        <v>506</v>
      </c>
      <c r="J541" s="89"/>
      <c r="K541" s="62"/>
      <c r="L541" s="62"/>
    </row>
    <row r="542" spans="2:12" ht="10.5" customHeight="1">
      <c r="B542" s="327">
        <v>39692</v>
      </c>
      <c r="C542" s="548">
        <v>86</v>
      </c>
      <c r="D542" s="548">
        <v>318</v>
      </c>
      <c r="E542" s="548">
        <v>475261</v>
      </c>
      <c r="F542" s="584" t="s">
        <v>511</v>
      </c>
      <c r="G542" s="584">
        <v>1569.84</v>
      </c>
      <c r="H542" s="763">
        <v>348.9</v>
      </c>
      <c r="I542" s="1080">
        <v>40087</v>
      </c>
      <c r="J542" s="89"/>
      <c r="K542" s="62"/>
      <c r="L542" s="62"/>
    </row>
    <row r="543" spans="2:12" ht="10.5" customHeight="1">
      <c r="B543" s="327">
        <v>40087</v>
      </c>
      <c r="C543" s="548">
        <v>87</v>
      </c>
      <c r="D543" s="548">
        <v>226</v>
      </c>
      <c r="E543" s="548">
        <v>312637</v>
      </c>
      <c r="F543" s="584" t="s">
        <v>511</v>
      </c>
      <c r="G543" s="584">
        <v>1498.05</v>
      </c>
      <c r="H543" s="763">
        <v>332.9</v>
      </c>
      <c r="I543" s="1080">
        <v>40483</v>
      </c>
      <c r="J543" s="89"/>
      <c r="K543" s="62"/>
      <c r="L543" s="62"/>
    </row>
    <row r="544" spans="2:12" ht="10.5" customHeight="1">
      <c r="B544" s="327"/>
      <c r="C544" s="548"/>
      <c r="D544" s="548"/>
      <c r="E544" s="548"/>
      <c r="F544" s="584"/>
      <c r="G544" s="584"/>
      <c r="H544" s="763"/>
      <c r="I544" s="1080"/>
      <c r="J544" s="89"/>
      <c r="K544" s="62"/>
      <c r="L544" s="62"/>
    </row>
    <row r="545" spans="2:15" ht="10.5" customHeight="1">
      <c r="B545" s="351" t="s">
        <v>344</v>
      </c>
      <c r="C545" s="688">
        <v>69</v>
      </c>
      <c r="D545" s="688">
        <v>178</v>
      </c>
      <c r="E545" s="688">
        <v>297964</v>
      </c>
      <c r="F545" s="584" t="s">
        <v>511</v>
      </c>
      <c r="G545" s="584">
        <v>1868.01</v>
      </c>
      <c r="H545" s="763">
        <v>415.1</v>
      </c>
      <c r="I545" s="1075" t="s">
        <v>347</v>
      </c>
      <c r="J545" s="89"/>
      <c r="K545" s="62"/>
      <c r="L545" s="62"/>
    </row>
    <row r="546" spans="2:15" ht="10.5" customHeight="1">
      <c r="B546" s="351" t="s">
        <v>347</v>
      </c>
      <c r="C546" s="688">
        <v>49</v>
      </c>
      <c r="D546" s="688">
        <v>156</v>
      </c>
      <c r="E546" s="688">
        <v>416834</v>
      </c>
      <c r="F546" s="584" t="s">
        <v>511</v>
      </c>
      <c r="G546" s="584">
        <v>2812.38</v>
      </c>
      <c r="H546" s="763">
        <v>625</v>
      </c>
      <c r="I546" s="1075" t="s">
        <v>1455</v>
      </c>
      <c r="J546" s="89"/>
      <c r="K546" s="62"/>
      <c r="L546" s="62"/>
    </row>
    <row r="547" spans="2:15" ht="10.5" customHeight="1">
      <c r="B547" s="351" t="s">
        <v>1455</v>
      </c>
      <c r="C547" s="688">
        <v>63</v>
      </c>
      <c r="D547" s="688">
        <v>169</v>
      </c>
      <c r="E547" s="688">
        <v>452374</v>
      </c>
      <c r="F547" s="584" t="s">
        <v>511</v>
      </c>
      <c r="G547" s="584">
        <v>2812.22</v>
      </c>
      <c r="H547" s="763">
        <v>624.9</v>
      </c>
      <c r="I547" s="1075" t="s">
        <v>1510</v>
      </c>
      <c r="J547" s="89"/>
      <c r="K547" s="62"/>
      <c r="L547" s="62"/>
    </row>
    <row r="548" spans="2:15" ht="10.5" customHeight="1">
      <c r="B548" s="352" t="s">
        <v>1532</v>
      </c>
      <c r="C548" s="687">
        <v>87</v>
      </c>
      <c r="D548" s="687" t="s">
        <v>468</v>
      </c>
      <c r="E548" s="687" t="s">
        <v>468</v>
      </c>
      <c r="F548" s="585" t="s">
        <v>511</v>
      </c>
      <c r="G548" s="690" t="s">
        <v>468</v>
      </c>
      <c r="H548" s="770" t="s">
        <v>468</v>
      </c>
      <c r="I548" s="1081" t="s">
        <v>1514</v>
      </c>
      <c r="J548" s="322"/>
      <c r="K548" s="62"/>
      <c r="L548" s="62"/>
    </row>
    <row r="549" spans="2:15" ht="10.5" customHeight="1">
      <c r="B549" s="1329" t="s">
        <v>957</v>
      </c>
      <c r="C549" s="1477"/>
      <c r="D549" s="1477"/>
      <c r="E549" s="1477"/>
      <c r="F549" s="1477"/>
      <c r="G549" s="1477"/>
      <c r="H549" s="1477"/>
      <c r="I549" s="1477"/>
      <c r="J549" s="1477"/>
      <c r="K549" s="1477"/>
      <c r="L549" s="1478"/>
    </row>
    <row r="550" spans="2:15" ht="10.5" customHeight="1">
      <c r="B550" s="1353" t="s">
        <v>281</v>
      </c>
      <c r="C550" s="319" t="s">
        <v>131</v>
      </c>
      <c r="D550" s="320" t="s">
        <v>136</v>
      </c>
      <c r="E550" s="320" t="s">
        <v>132</v>
      </c>
      <c r="F550" s="319" t="s">
        <v>717</v>
      </c>
      <c r="G550" s="319" t="s">
        <v>1368</v>
      </c>
      <c r="H550" s="320" t="s">
        <v>622</v>
      </c>
      <c r="I550" s="320" t="s">
        <v>295</v>
      </c>
      <c r="J550" s="320" t="s">
        <v>595</v>
      </c>
      <c r="K550" s="320" t="s">
        <v>137</v>
      </c>
      <c r="L550" s="319" t="s">
        <v>150</v>
      </c>
    </row>
    <row r="551" spans="2:15" ht="10.5" customHeight="1">
      <c r="B551" s="1422"/>
      <c r="C551" s="385" t="s">
        <v>292</v>
      </c>
      <c r="D551" s="385" t="s">
        <v>292</v>
      </c>
      <c r="E551" s="385" t="s">
        <v>292</v>
      </c>
      <c r="F551" s="385"/>
      <c r="G551" s="385" t="s">
        <v>293</v>
      </c>
      <c r="H551" s="385"/>
      <c r="I551" s="385" t="s">
        <v>296</v>
      </c>
      <c r="J551" s="385"/>
      <c r="K551" s="385" t="s">
        <v>138</v>
      </c>
      <c r="L551" s="385"/>
    </row>
    <row r="552" spans="2:15" ht="10.5" customHeight="1">
      <c r="B552" s="1354"/>
      <c r="C552" s="1418" t="s">
        <v>286</v>
      </c>
      <c r="D552" s="1428"/>
      <c r="E552" s="1428"/>
      <c r="F552" s="1428"/>
      <c r="G552" s="1428"/>
      <c r="H552" s="1428"/>
      <c r="I552" s="1428"/>
      <c r="J552" s="1428"/>
      <c r="K552" s="1428"/>
      <c r="L552" s="1429"/>
    </row>
    <row r="553" spans="2:15" ht="10.5" customHeight="1">
      <c r="B553" s="325" t="s">
        <v>466</v>
      </c>
      <c r="C553" s="1143" t="s">
        <v>381</v>
      </c>
      <c r="D553" s="1067">
        <v>8.8800000000000008</v>
      </c>
      <c r="E553" s="1143" t="s">
        <v>381</v>
      </c>
      <c r="F553" s="1067">
        <v>220.23</v>
      </c>
      <c r="G553" s="1067">
        <v>3</v>
      </c>
      <c r="H553" s="626">
        <v>26.64</v>
      </c>
      <c r="I553" s="1067">
        <v>170</v>
      </c>
      <c r="J553" s="1067">
        <v>5.35</v>
      </c>
      <c r="K553" s="626">
        <v>12.9</v>
      </c>
      <c r="L553" s="626">
        <f>SUM(C553:K553)</f>
        <v>447</v>
      </c>
      <c r="O553" s="62" t="s">
        <v>491</v>
      </c>
    </row>
    <row r="554" spans="2:15" ht="10.5" customHeight="1">
      <c r="B554" s="325" t="s">
        <v>467</v>
      </c>
      <c r="C554" s="1067" t="s">
        <v>381</v>
      </c>
      <c r="D554" s="1067">
        <v>2.5</v>
      </c>
      <c r="E554" s="1067" t="s">
        <v>381</v>
      </c>
      <c r="F554" s="626">
        <v>132.74</v>
      </c>
      <c r="G554" s="612" t="s">
        <v>381</v>
      </c>
      <c r="H554" s="626">
        <v>5.0999999999999996</v>
      </c>
      <c r="I554" s="1067">
        <v>92.66</v>
      </c>
      <c r="J554" s="1067">
        <v>5</v>
      </c>
      <c r="K554" s="626">
        <v>8.3000000000000007</v>
      </c>
      <c r="L554" s="626">
        <f>SUM(C554:K554)</f>
        <v>246.3</v>
      </c>
    </row>
    <row r="555" spans="2:15" ht="10.5" customHeight="1">
      <c r="B555" s="325" t="s">
        <v>330</v>
      </c>
      <c r="C555" s="1067" t="s">
        <v>381</v>
      </c>
      <c r="D555" s="1067">
        <v>1</v>
      </c>
      <c r="E555" s="1067" t="s">
        <v>381</v>
      </c>
      <c r="F555" s="626">
        <v>219.8</v>
      </c>
      <c r="G555" s="612" t="s">
        <v>381</v>
      </c>
      <c r="H555" s="626">
        <v>27.5</v>
      </c>
      <c r="I555" s="1067">
        <v>151.5</v>
      </c>
      <c r="J555" s="1067">
        <v>5</v>
      </c>
      <c r="K555" s="626">
        <v>40.200000000000003</v>
      </c>
      <c r="L555" s="626">
        <f>SUM(C555:K555)</f>
        <v>445</v>
      </c>
    </row>
    <row r="556" spans="2:15" ht="10.5" customHeight="1">
      <c r="B556" s="325" t="s">
        <v>331</v>
      </c>
      <c r="C556" s="1067" t="s">
        <v>381</v>
      </c>
      <c r="D556" s="1067">
        <v>0.9</v>
      </c>
      <c r="E556" s="1067" t="s">
        <v>381</v>
      </c>
      <c r="F556" s="626">
        <v>187</v>
      </c>
      <c r="G556" s="612" t="s">
        <v>381</v>
      </c>
      <c r="H556" s="626">
        <v>18.899999999999999</v>
      </c>
      <c r="I556" s="1067">
        <v>102.7</v>
      </c>
      <c r="J556" s="1067">
        <v>6.2</v>
      </c>
      <c r="K556" s="626">
        <v>39.299999999999997</v>
      </c>
      <c r="L556" s="626">
        <f>SUM(C556:K556)</f>
        <v>355</v>
      </c>
    </row>
    <row r="557" spans="2:15" ht="10.5" customHeight="1">
      <c r="B557" s="325" t="s">
        <v>332</v>
      </c>
      <c r="C557" s="626" t="s">
        <v>381</v>
      </c>
      <c r="D557" s="612" t="s">
        <v>381</v>
      </c>
      <c r="E557" s="1067" t="s">
        <v>381</v>
      </c>
      <c r="F557" s="1067">
        <v>140</v>
      </c>
      <c r="G557" s="1067">
        <v>0.2</v>
      </c>
      <c r="H557" s="626">
        <v>17</v>
      </c>
      <c r="I557" s="1067">
        <v>70</v>
      </c>
      <c r="J557" s="1067">
        <v>4.4000000000000004</v>
      </c>
      <c r="K557" s="626">
        <v>33</v>
      </c>
      <c r="L557" s="626">
        <f>SUM(C557:K557)</f>
        <v>264.60000000000002</v>
      </c>
    </row>
    <row r="558" spans="2:15" ht="10.5" customHeight="1">
      <c r="B558" s="325"/>
      <c r="C558" s="626"/>
      <c r="D558" s="1144"/>
      <c r="E558" s="1067"/>
      <c r="F558" s="1067"/>
      <c r="G558" s="1067"/>
      <c r="H558" s="626"/>
      <c r="I558" s="1067"/>
      <c r="J558" s="1067"/>
      <c r="K558" s="626"/>
      <c r="L558" s="626"/>
    </row>
    <row r="559" spans="2:15" ht="10.5" customHeight="1">
      <c r="B559" s="325" t="s">
        <v>333</v>
      </c>
      <c r="C559" s="626" t="s">
        <v>381</v>
      </c>
      <c r="D559" s="1144">
        <v>0.75</v>
      </c>
      <c r="E559" s="1067" t="s">
        <v>381</v>
      </c>
      <c r="F559" s="1067">
        <v>83</v>
      </c>
      <c r="G559" s="1067">
        <v>0.2</v>
      </c>
      <c r="H559" s="626">
        <v>3</v>
      </c>
      <c r="I559" s="1067">
        <v>40</v>
      </c>
      <c r="J559" s="1067">
        <v>10</v>
      </c>
      <c r="K559" s="626">
        <v>19</v>
      </c>
      <c r="L559" s="626">
        <f>SUM(C559:K559)</f>
        <v>155.94999999999999</v>
      </c>
    </row>
    <row r="560" spans="2:15" ht="10.5" customHeight="1">
      <c r="B560" s="325" t="s">
        <v>289</v>
      </c>
      <c r="C560" s="626" t="s">
        <v>381</v>
      </c>
      <c r="D560" s="612" t="s">
        <v>381</v>
      </c>
      <c r="E560" s="1067" t="s">
        <v>381</v>
      </c>
      <c r="F560" s="1067">
        <v>214.2</v>
      </c>
      <c r="G560" s="1067">
        <v>0.4</v>
      </c>
      <c r="H560" s="626">
        <v>24.15</v>
      </c>
      <c r="I560" s="1067">
        <v>70.2</v>
      </c>
      <c r="J560" s="1067">
        <v>9.9</v>
      </c>
      <c r="K560" s="626">
        <v>33.6</v>
      </c>
      <c r="L560" s="626">
        <f>SUM(C560:K560)</f>
        <v>352.45</v>
      </c>
    </row>
    <row r="561" spans="2:13" ht="10.5" customHeight="1">
      <c r="B561" s="325" t="s">
        <v>334</v>
      </c>
      <c r="C561" s="626" t="s">
        <v>381</v>
      </c>
      <c r="D561" s="612" t="s">
        <v>381</v>
      </c>
      <c r="E561" s="1067" t="s">
        <v>381</v>
      </c>
      <c r="F561" s="626">
        <v>87.5</v>
      </c>
      <c r="G561" s="612" t="s">
        <v>381</v>
      </c>
      <c r="H561" s="626">
        <v>14.28</v>
      </c>
      <c r="I561" s="1067">
        <v>41.65</v>
      </c>
      <c r="J561" s="1067">
        <v>5.75</v>
      </c>
      <c r="K561" s="626">
        <v>26.4</v>
      </c>
      <c r="L561" s="626">
        <f>SUM(C561:K561)</f>
        <v>175.58</v>
      </c>
    </row>
    <row r="562" spans="2:13" ht="10.5" customHeight="1">
      <c r="B562" s="544" t="s">
        <v>335</v>
      </c>
      <c r="C562" s="1067" t="s">
        <v>381</v>
      </c>
      <c r="D562" s="626">
        <v>0.4</v>
      </c>
      <c r="E562" s="1067" t="s">
        <v>381</v>
      </c>
      <c r="F562" s="626">
        <v>100</v>
      </c>
      <c r="G562" s="1144">
        <v>0.13</v>
      </c>
      <c r="H562" s="626">
        <v>18.899999999999999</v>
      </c>
      <c r="I562" s="626">
        <v>57.6</v>
      </c>
      <c r="J562" s="1144">
        <v>6.5</v>
      </c>
      <c r="K562" s="626">
        <v>13.75</v>
      </c>
      <c r="L562" s="626">
        <f>SUM(C562:K562)</f>
        <v>197.28</v>
      </c>
    </row>
    <row r="563" spans="2:13" ht="10.5" customHeight="1">
      <c r="B563" s="351" t="s">
        <v>288</v>
      </c>
      <c r="C563" s="1067" t="s">
        <v>381</v>
      </c>
      <c r="D563" s="1067">
        <v>0.03</v>
      </c>
      <c r="E563" s="1067" t="s">
        <v>381</v>
      </c>
      <c r="F563" s="626">
        <v>126.05</v>
      </c>
      <c r="G563" s="1144">
        <v>0.3</v>
      </c>
      <c r="H563" s="626">
        <v>12.46</v>
      </c>
      <c r="I563" s="626">
        <v>63.71</v>
      </c>
      <c r="J563" s="1144">
        <v>7.24</v>
      </c>
      <c r="K563" s="626">
        <v>9.73</v>
      </c>
      <c r="L563" s="626">
        <f>SUM(C563:K563)</f>
        <v>219.52</v>
      </c>
    </row>
    <row r="564" spans="2:13" ht="10.5" customHeight="1">
      <c r="B564" s="325"/>
      <c r="C564" s="1067"/>
      <c r="D564" s="1067"/>
      <c r="E564" s="1067"/>
      <c r="F564" s="626"/>
      <c r="G564" s="1144"/>
      <c r="H564" s="626"/>
      <c r="I564" s="1068"/>
      <c r="J564" s="1144"/>
      <c r="K564" s="626"/>
      <c r="L564" s="626"/>
    </row>
    <row r="565" spans="2:13" ht="10.5" customHeight="1">
      <c r="B565" s="325" t="s">
        <v>735</v>
      </c>
      <c r="C565" s="1067" t="s">
        <v>381</v>
      </c>
      <c r="D565" s="626">
        <v>0.3</v>
      </c>
      <c r="E565" s="1067" t="s">
        <v>381</v>
      </c>
      <c r="F565" s="626">
        <v>187.25</v>
      </c>
      <c r="G565" s="626">
        <v>0.4</v>
      </c>
      <c r="H565" s="626">
        <v>21.95</v>
      </c>
      <c r="I565" s="626">
        <v>115.78</v>
      </c>
      <c r="J565" s="626">
        <v>24.67</v>
      </c>
      <c r="K565" s="626">
        <v>22.65</v>
      </c>
      <c r="L565" s="626">
        <f>SUM(C565:K565)</f>
        <v>373</v>
      </c>
    </row>
    <row r="566" spans="2:13" ht="10.5" customHeight="1">
      <c r="B566" s="325" t="s">
        <v>763</v>
      </c>
      <c r="C566" s="1067" t="s">
        <v>381</v>
      </c>
      <c r="D566" s="1067" t="s">
        <v>381</v>
      </c>
      <c r="E566" s="1067" t="s">
        <v>381</v>
      </c>
      <c r="F566" s="626">
        <v>162.94999999999999</v>
      </c>
      <c r="G566" s="626">
        <v>0.5</v>
      </c>
      <c r="H566" s="626">
        <v>14.5</v>
      </c>
      <c r="I566" s="626">
        <v>56.84</v>
      </c>
      <c r="J566" s="626">
        <v>13.15</v>
      </c>
      <c r="K566" s="626">
        <v>12</v>
      </c>
      <c r="L566" s="626">
        <f>SUM(C566:K566)</f>
        <v>259.94</v>
      </c>
    </row>
    <row r="567" spans="2:13" ht="10.5" customHeight="1">
      <c r="B567" s="325" t="s">
        <v>512</v>
      </c>
      <c r="C567" s="1067" t="s">
        <v>381</v>
      </c>
      <c r="D567" s="626">
        <v>0.1</v>
      </c>
      <c r="E567" s="1067" t="s">
        <v>381</v>
      </c>
      <c r="F567" s="626">
        <v>38.4</v>
      </c>
      <c r="G567" s="626">
        <v>0.25</v>
      </c>
      <c r="H567" s="626">
        <v>16</v>
      </c>
      <c r="I567" s="626">
        <v>25.6</v>
      </c>
      <c r="J567" s="626">
        <v>5.25</v>
      </c>
      <c r="K567" s="626">
        <v>10.4</v>
      </c>
      <c r="L567" s="626">
        <f>SUM(C567:K567)</f>
        <v>96</v>
      </c>
    </row>
    <row r="568" spans="2:13" ht="10.5" customHeight="1">
      <c r="B568" s="325" t="s">
        <v>396</v>
      </c>
      <c r="C568" s="1067" t="s">
        <v>381</v>
      </c>
      <c r="D568" s="1067" t="s">
        <v>381</v>
      </c>
      <c r="E568" s="1067" t="s">
        <v>381</v>
      </c>
      <c r="F568" s="626">
        <v>96.5</v>
      </c>
      <c r="G568" s="626">
        <v>7</v>
      </c>
      <c r="H568" s="626">
        <v>3.5</v>
      </c>
      <c r="I568" s="626">
        <v>56</v>
      </c>
      <c r="J568" s="626">
        <v>3</v>
      </c>
      <c r="K568" s="626">
        <v>10</v>
      </c>
      <c r="L568" s="626">
        <f>SUM(C568:K568)</f>
        <v>176</v>
      </c>
    </row>
    <row r="569" spans="2:13" ht="10.5" customHeight="1">
      <c r="B569" s="325" t="s">
        <v>815</v>
      </c>
      <c r="C569" s="1067" t="s">
        <v>381</v>
      </c>
      <c r="D569" s="1067" t="s">
        <v>381</v>
      </c>
      <c r="E569" s="1067" t="s">
        <v>381</v>
      </c>
      <c r="F569" s="626">
        <v>142.5</v>
      </c>
      <c r="G569" s="626">
        <v>0.85</v>
      </c>
      <c r="H569" s="626">
        <v>36</v>
      </c>
      <c r="I569" s="626">
        <v>61.75</v>
      </c>
      <c r="J569" s="626">
        <v>2.7</v>
      </c>
      <c r="K569" s="626">
        <v>11.2</v>
      </c>
      <c r="L569" s="626">
        <f>SUM(C569:K569)</f>
        <v>254.99999999999997</v>
      </c>
    </row>
    <row r="570" spans="2:13" ht="10.5" customHeight="1">
      <c r="B570" s="325"/>
      <c r="C570" s="626"/>
      <c r="D570" s="626"/>
      <c r="E570" s="626"/>
      <c r="F570" s="626"/>
      <c r="G570" s="626"/>
      <c r="H570" s="626"/>
      <c r="I570" s="626"/>
      <c r="J570" s="626"/>
      <c r="K570" s="626"/>
      <c r="L570" s="626"/>
    </row>
    <row r="571" spans="2:13" ht="10.5" customHeight="1">
      <c r="B571" s="351" t="s">
        <v>506</v>
      </c>
      <c r="C571" s="1067" t="s">
        <v>381</v>
      </c>
      <c r="D571" s="1067" t="s">
        <v>381</v>
      </c>
      <c r="E571" s="1067" t="s">
        <v>381</v>
      </c>
      <c r="F571" s="626">
        <v>170.5</v>
      </c>
      <c r="G571" s="626">
        <v>0.9</v>
      </c>
      <c r="H571" s="626">
        <v>23</v>
      </c>
      <c r="I571" s="626">
        <v>66</v>
      </c>
      <c r="J571" s="626">
        <v>2.1</v>
      </c>
      <c r="K571" s="626">
        <v>14</v>
      </c>
      <c r="L571" s="626">
        <f>SUM(C571:K571)</f>
        <v>276.5</v>
      </c>
      <c r="M571" s="61"/>
    </row>
    <row r="572" spans="2:13" ht="10.5" customHeight="1">
      <c r="B572" s="351" t="s">
        <v>729</v>
      </c>
      <c r="C572" s="1067" t="s">
        <v>381</v>
      </c>
      <c r="D572" s="626">
        <v>0.06</v>
      </c>
      <c r="E572" s="1067" t="s">
        <v>381</v>
      </c>
      <c r="F572" s="626">
        <v>102</v>
      </c>
      <c r="G572" s="626">
        <v>0.48</v>
      </c>
      <c r="H572" s="626">
        <v>30</v>
      </c>
      <c r="I572" s="626">
        <v>47.8</v>
      </c>
      <c r="J572" s="626">
        <v>2.96</v>
      </c>
      <c r="K572" s="626">
        <v>13.2</v>
      </c>
      <c r="L572" s="626">
        <f>SUM(C572:K572)</f>
        <v>196.50000000000003</v>
      </c>
      <c r="M572" s="61"/>
    </row>
    <row r="573" spans="2:13" ht="10.5" customHeight="1">
      <c r="B573" s="351" t="s">
        <v>344</v>
      </c>
      <c r="C573" s="1067" t="s">
        <v>381</v>
      </c>
      <c r="D573" s="1067" t="s">
        <v>381</v>
      </c>
      <c r="E573" s="1067" t="s">
        <v>381</v>
      </c>
      <c r="F573" s="626">
        <v>81.55</v>
      </c>
      <c r="G573" s="626">
        <v>0.6</v>
      </c>
      <c r="H573" s="626">
        <v>14</v>
      </c>
      <c r="I573" s="626">
        <v>46.5</v>
      </c>
      <c r="J573" s="626">
        <v>2.75</v>
      </c>
      <c r="K573" s="626">
        <v>9.6</v>
      </c>
      <c r="L573" s="626">
        <f>SUM(C573:K573)</f>
        <v>154.99999999999997</v>
      </c>
      <c r="M573" s="61"/>
    </row>
    <row r="574" spans="2:13" ht="10.5" customHeight="1">
      <c r="B574" s="351" t="s">
        <v>347</v>
      </c>
      <c r="C574" s="1067" t="s">
        <v>381</v>
      </c>
      <c r="D574" s="1067" t="s">
        <v>381</v>
      </c>
      <c r="E574" s="1067" t="s">
        <v>381</v>
      </c>
      <c r="F574" s="626">
        <v>60.5</v>
      </c>
      <c r="G574" s="626">
        <v>0.8</v>
      </c>
      <c r="H574" s="626">
        <v>13.7</v>
      </c>
      <c r="I574" s="626">
        <v>49.45</v>
      </c>
      <c r="J574" s="626">
        <v>1.05</v>
      </c>
      <c r="K574" s="626">
        <v>10</v>
      </c>
      <c r="L574" s="626">
        <f>SUM(C574:K574)</f>
        <v>135.5</v>
      </c>
      <c r="M574" s="61"/>
    </row>
    <row r="575" spans="2:13" ht="10.5" customHeight="1">
      <c r="B575" s="351" t="s">
        <v>1455</v>
      </c>
      <c r="C575" s="1067" t="s">
        <v>381</v>
      </c>
      <c r="D575" s="1067" t="s">
        <v>381</v>
      </c>
      <c r="E575" s="1067" t="s">
        <v>381</v>
      </c>
      <c r="F575" s="626">
        <v>68.8</v>
      </c>
      <c r="G575" s="626">
        <v>1.3</v>
      </c>
      <c r="H575" s="626">
        <v>21</v>
      </c>
      <c r="I575" s="626">
        <v>42.6</v>
      </c>
      <c r="J575" s="626">
        <v>1.5</v>
      </c>
      <c r="K575" s="626">
        <v>12</v>
      </c>
      <c r="L575" s="626">
        <f>SUM(C575:K575)</f>
        <v>147.19999999999999</v>
      </c>
      <c r="M575" s="61"/>
    </row>
    <row r="576" spans="2:13" ht="10.5" customHeight="1">
      <c r="B576" s="351"/>
      <c r="C576" s="1067"/>
      <c r="D576" s="1067"/>
      <c r="E576" s="1067"/>
      <c r="F576" s="626"/>
      <c r="G576" s="626"/>
      <c r="H576" s="626"/>
      <c r="I576" s="626"/>
      <c r="J576" s="626"/>
      <c r="K576" s="626"/>
      <c r="L576" s="626"/>
      <c r="M576" s="61"/>
    </row>
    <row r="577" spans="2:19" ht="10.5" customHeight="1">
      <c r="B577" s="538" t="s">
        <v>1532</v>
      </c>
      <c r="C577" s="627" t="s">
        <v>381</v>
      </c>
      <c r="D577" s="627" t="s">
        <v>381</v>
      </c>
      <c r="E577" s="627" t="s">
        <v>381</v>
      </c>
      <c r="F577" s="627">
        <v>140</v>
      </c>
      <c r="G577" s="627">
        <v>3.4</v>
      </c>
      <c r="H577" s="627">
        <v>25.9</v>
      </c>
      <c r="I577" s="627">
        <v>44</v>
      </c>
      <c r="J577" s="627">
        <v>4.5</v>
      </c>
      <c r="K577" s="627">
        <v>21.8</v>
      </c>
      <c r="L577" s="627">
        <f>SUM(F577:K577)</f>
        <v>239.60000000000002</v>
      </c>
    </row>
    <row r="578" spans="2:19" s="62" customFormat="1" ht="10.5" customHeight="1">
      <c r="B578" s="236" t="s">
        <v>1085</v>
      </c>
      <c r="C578" s="91"/>
      <c r="D578" s="91"/>
      <c r="E578" s="91"/>
      <c r="F578" s="91"/>
      <c r="G578" s="91"/>
      <c r="H578" s="91"/>
      <c r="I578" s="91"/>
      <c r="J578" s="91"/>
      <c r="K578" s="91"/>
      <c r="L578" s="91"/>
    </row>
    <row r="579" spans="2:19" s="62" customFormat="1" ht="10.5" customHeight="1">
      <c r="B579" s="236" t="s">
        <v>1086</v>
      </c>
      <c r="C579" s="91"/>
      <c r="D579" s="91"/>
      <c r="E579" s="91"/>
      <c r="F579" s="91"/>
      <c r="G579" s="91"/>
      <c r="H579" s="91"/>
      <c r="I579" s="78"/>
      <c r="J579" s="91"/>
      <c r="K579" s="91"/>
      <c r="L579" s="91"/>
    </row>
    <row r="580" spans="2:19" ht="10.5" customHeight="1">
      <c r="B580" s="236" t="s">
        <v>1087</v>
      </c>
      <c r="C580" s="78"/>
      <c r="D580" s="78"/>
      <c r="E580" s="78"/>
      <c r="F580" s="78"/>
      <c r="G580" s="78"/>
      <c r="H580" s="78"/>
      <c r="I580" s="79"/>
      <c r="J580" s="78"/>
      <c r="K580" s="78"/>
      <c r="L580" s="78"/>
    </row>
    <row r="581" spans="2:19" ht="10.5" customHeight="1">
      <c r="B581" s="236" t="s">
        <v>1088</v>
      </c>
      <c r="C581" s="78"/>
      <c r="D581" s="78"/>
      <c r="E581" s="78"/>
      <c r="F581" s="78"/>
      <c r="G581" s="78"/>
      <c r="H581" s="78"/>
      <c r="I581" s="249"/>
      <c r="J581" s="78"/>
      <c r="K581" s="78"/>
      <c r="L581" s="78"/>
    </row>
    <row r="582" spans="2:19" ht="10.5" customHeight="1">
      <c r="B582" s="236" t="s">
        <v>1089</v>
      </c>
      <c r="C582" s="79"/>
      <c r="D582" s="79"/>
      <c r="E582" s="79"/>
      <c r="F582" s="79"/>
      <c r="G582" s="79"/>
      <c r="H582" s="79"/>
      <c r="I582" s="79"/>
      <c r="J582" s="79"/>
      <c r="K582" s="79"/>
      <c r="L582" s="79"/>
      <c r="M582" s="79"/>
      <c r="N582" s="79"/>
      <c r="O582" s="79"/>
      <c r="P582" s="79"/>
      <c r="Q582" s="79"/>
      <c r="R582" s="79"/>
      <c r="S582" s="79"/>
    </row>
    <row r="583" spans="2:19" ht="10.5" customHeight="1">
      <c r="B583" s="236" t="s">
        <v>1090</v>
      </c>
      <c r="C583" s="79"/>
      <c r="D583" s="79"/>
      <c r="E583" s="79"/>
      <c r="F583" s="79"/>
      <c r="G583" s="79"/>
      <c r="H583" s="79"/>
      <c r="I583" s="79"/>
      <c r="J583" s="79"/>
      <c r="K583" s="79"/>
      <c r="L583" s="79"/>
      <c r="M583" s="79"/>
      <c r="N583" s="79"/>
      <c r="O583" s="79"/>
      <c r="P583" s="79"/>
      <c r="Q583" s="79"/>
      <c r="R583" s="79"/>
      <c r="S583" s="79"/>
    </row>
    <row r="584" spans="2:19" ht="10.5" customHeight="1">
      <c r="B584" s="236" t="s">
        <v>1091</v>
      </c>
      <c r="C584" s="79"/>
      <c r="D584" s="79"/>
      <c r="E584" s="79"/>
      <c r="F584" s="79"/>
      <c r="G584" s="79"/>
      <c r="H584" s="79"/>
      <c r="I584" s="79"/>
      <c r="J584" s="79"/>
      <c r="K584" s="79"/>
      <c r="L584" s="79"/>
      <c r="M584" s="79"/>
      <c r="N584" s="79"/>
      <c r="O584" s="79"/>
      <c r="P584" s="79"/>
      <c r="Q584" s="79"/>
      <c r="R584" s="79"/>
      <c r="S584" s="79"/>
    </row>
    <row r="585" spans="2:19" ht="10.5" customHeight="1">
      <c r="B585" s="49"/>
      <c r="C585" s="79"/>
      <c r="D585" s="79"/>
      <c r="E585" s="79"/>
      <c r="F585" s="79"/>
      <c r="G585" s="79"/>
      <c r="H585" s="79"/>
      <c r="I585" s="79"/>
      <c r="J585" s="79"/>
      <c r="K585" s="79"/>
      <c r="L585" s="79"/>
      <c r="M585" s="79"/>
      <c r="N585" s="79"/>
      <c r="O585" s="79"/>
      <c r="P585" s="79"/>
      <c r="Q585" s="79"/>
      <c r="R585" s="79"/>
      <c r="S585" s="79"/>
    </row>
    <row r="586" spans="2:19" ht="10.5" customHeight="1">
      <c r="B586" s="49"/>
      <c r="C586" s="79"/>
      <c r="D586" s="79"/>
      <c r="E586" s="79"/>
      <c r="F586" s="79"/>
      <c r="G586" s="79"/>
      <c r="H586" s="79"/>
      <c r="I586" s="79"/>
      <c r="J586" s="79"/>
      <c r="K586" s="79"/>
      <c r="L586" s="79"/>
      <c r="M586" s="79"/>
      <c r="N586" s="79"/>
      <c r="O586" s="79"/>
      <c r="P586" s="79"/>
      <c r="Q586" s="79"/>
      <c r="R586" s="79"/>
      <c r="S586" s="79"/>
    </row>
    <row r="587" spans="2:19" ht="10.5" customHeight="1">
      <c r="B587" s="49"/>
      <c r="C587" s="79"/>
      <c r="D587" s="79"/>
      <c r="E587" s="79"/>
      <c r="F587" s="79"/>
      <c r="G587" s="79"/>
      <c r="H587" s="79"/>
      <c r="I587" s="79"/>
      <c r="J587" s="79"/>
      <c r="K587" s="79"/>
      <c r="L587" s="79"/>
      <c r="M587" s="79"/>
      <c r="N587" s="79"/>
      <c r="O587" s="79"/>
      <c r="P587" s="79"/>
      <c r="Q587" s="79"/>
      <c r="R587" s="79"/>
      <c r="S587" s="79"/>
    </row>
    <row r="588" spans="2:19" ht="10.5" customHeight="1">
      <c r="B588" s="49"/>
      <c r="C588" s="79"/>
      <c r="D588" s="79"/>
      <c r="E588" s="79"/>
      <c r="F588" s="79"/>
      <c r="G588" s="79"/>
      <c r="H588" s="79"/>
      <c r="I588" s="79"/>
      <c r="J588" s="79"/>
      <c r="K588" s="79"/>
      <c r="L588" s="79"/>
      <c r="M588" s="79"/>
      <c r="N588" s="79"/>
      <c r="O588" s="79"/>
      <c r="P588" s="79"/>
      <c r="Q588" s="79"/>
      <c r="R588" s="79"/>
      <c r="S588" s="79"/>
    </row>
    <row r="589" spans="2:19" ht="10.5" customHeight="1">
      <c r="B589" s="49"/>
      <c r="C589" s="79"/>
      <c r="D589" s="79"/>
      <c r="E589" s="79"/>
      <c r="F589" s="79"/>
      <c r="G589" s="79"/>
      <c r="H589" s="79"/>
      <c r="I589" s="79"/>
      <c r="J589" s="79"/>
      <c r="K589" s="79"/>
      <c r="L589" s="79"/>
      <c r="M589" s="79"/>
      <c r="N589" s="79"/>
      <c r="O589" s="79"/>
      <c r="P589" s="79"/>
      <c r="Q589" s="79"/>
      <c r="R589" s="79"/>
      <c r="S589" s="79"/>
    </row>
    <row r="590" spans="2:19" ht="10.5" customHeight="1">
      <c r="B590" s="49"/>
      <c r="C590" s="79"/>
      <c r="D590" s="79"/>
      <c r="E590" s="79"/>
      <c r="F590" s="79"/>
      <c r="G590" s="79"/>
      <c r="H590" s="79"/>
      <c r="I590" s="79"/>
      <c r="J590" s="79"/>
      <c r="K590" s="79"/>
      <c r="L590" s="79"/>
      <c r="M590" s="79"/>
      <c r="N590" s="79"/>
      <c r="O590" s="79"/>
      <c r="P590" s="79"/>
      <c r="Q590" s="79"/>
      <c r="R590" s="79"/>
      <c r="S590" s="79"/>
    </row>
    <row r="591" spans="2:19" ht="10.5" customHeight="1">
      <c r="B591" s="49"/>
      <c r="C591" s="79"/>
      <c r="D591" s="79"/>
      <c r="E591" s="79"/>
      <c r="F591" s="79"/>
      <c r="G591" s="153">
        <v>13</v>
      </c>
      <c r="H591" s="79"/>
      <c r="I591" s="79"/>
      <c r="J591" s="79"/>
      <c r="K591" s="79"/>
      <c r="L591" s="79"/>
      <c r="M591" s="79"/>
      <c r="N591" s="79"/>
      <c r="O591" s="79"/>
      <c r="P591" s="79"/>
      <c r="Q591" s="79"/>
      <c r="R591" s="79"/>
      <c r="S591" s="79"/>
    </row>
    <row r="592" spans="2:19" ht="10.5" customHeight="1">
      <c r="C592" s="79"/>
      <c r="D592" s="79"/>
      <c r="E592" s="79"/>
      <c r="F592" s="79"/>
      <c r="G592" s="79"/>
      <c r="H592" s="79"/>
      <c r="I592" s="79"/>
      <c r="J592" s="79"/>
      <c r="K592" s="44"/>
      <c r="L592" s="79"/>
      <c r="M592" s="79"/>
      <c r="N592" s="79"/>
      <c r="O592" s="79"/>
      <c r="P592" s="79"/>
      <c r="Q592" s="79"/>
      <c r="R592" s="79"/>
      <c r="S592" s="79"/>
    </row>
    <row r="593" spans="2:19" ht="11.45" customHeight="1">
      <c r="B593" s="62" t="s">
        <v>844</v>
      </c>
      <c r="C593" s="79"/>
      <c r="D593" s="79"/>
      <c r="E593" s="79"/>
      <c r="F593" s="79"/>
      <c r="G593" s="79"/>
      <c r="H593" s="79"/>
      <c r="J593" s="79"/>
      <c r="K593" s="79"/>
      <c r="L593" s="79"/>
      <c r="M593" s="79"/>
      <c r="N593" s="79"/>
      <c r="O593" s="79"/>
      <c r="P593" s="79"/>
      <c r="Q593" s="79"/>
      <c r="R593" s="79"/>
      <c r="S593" s="79"/>
    </row>
    <row r="594" spans="2:19" ht="45" customHeight="1">
      <c r="B594" s="1450" t="s">
        <v>505</v>
      </c>
      <c r="C594" s="279" t="s">
        <v>584</v>
      </c>
      <c r="D594" s="278" t="s">
        <v>1093</v>
      </c>
      <c r="E594" s="278" t="s">
        <v>37</v>
      </c>
      <c r="F594" s="278" t="s">
        <v>845</v>
      </c>
      <c r="G594" s="323" t="s">
        <v>1094</v>
      </c>
      <c r="H594" s="279" t="s">
        <v>149</v>
      </c>
      <c r="I594" s="323" t="s">
        <v>125</v>
      </c>
      <c r="J594" s="79"/>
      <c r="K594" s="79"/>
      <c r="L594" s="79"/>
      <c r="M594" s="79"/>
      <c r="N594" s="79"/>
      <c r="O594" s="79"/>
      <c r="P594" s="79"/>
      <c r="Q594" s="79"/>
      <c r="R594" s="79"/>
      <c r="S594" s="79"/>
    </row>
    <row r="595" spans="2:19" ht="10.5" customHeight="1">
      <c r="B595" s="1451"/>
      <c r="C595" s="1471" t="s">
        <v>286</v>
      </c>
      <c r="D595" s="1472"/>
      <c r="E595" s="1472"/>
      <c r="F595" s="1472"/>
      <c r="G595" s="1472"/>
      <c r="H595" s="1473"/>
      <c r="I595" s="1123" t="s">
        <v>944</v>
      </c>
      <c r="J595" s="79"/>
      <c r="K595" s="79"/>
      <c r="L595" s="79"/>
      <c r="M595" s="79"/>
      <c r="N595" s="79"/>
      <c r="O595" s="79"/>
    </row>
    <row r="596" spans="2:19" ht="10.5" customHeight="1">
      <c r="B596" s="438" t="s">
        <v>151</v>
      </c>
      <c r="C596" s="575" t="s">
        <v>468</v>
      </c>
      <c r="D596" s="575" t="s">
        <v>468</v>
      </c>
      <c r="E596" s="575" t="s">
        <v>468</v>
      </c>
      <c r="F596" s="575">
        <v>158</v>
      </c>
      <c r="G596" s="548">
        <v>56</v>
      </c>
      <c r="H596" s="546">
        <v>103</v>
      </c>
      <c r="I596" s="571">
        <v>36.42</v>
      </c>
      <c r="J596" s="79"/>
      <c r="K596" s="79"/>
      <c r="L596" s="79"/>
      <c r="M596" s="79"/>
      <c r="N596" s="79"/>
      <c r="O596" s="79"/>
    </row>
    <row r="597" spans="2:19" ht="10.5" customHeight="1">
      <c r="B597" s="438" t="s">
        <v>152</v>
      </c>
      <c r="C597" s="575" t="s">
        <v>468</v>
      </c>
      <c r="D597" s="575" t="s">
        <v>468</v>
      </c>
      <c r="E597" s="575" t="s">
        <v>468</v>
      </c>
      <c r="F597" s="575">
        <v>164</v>
      </c>
      <c r="G597" s="548">
        <v>78</v>
      </c>
      <c r="H597" s="546">
        <v>322</v>
      </c>
      <c r="I597" s="571">
        <v>36.26</v>
      </c>
      <c r="J597" s="79"/>
      <c r="K597" s="79"/>
      <c r="L597" s="79"/>
      <c r="M597" s="79"/>
      <c r="N597" s="79"/>
      <c r="O597" s="79"/>
    </row>
    <row r="598" spans="2:19" ht="10.5" customHeight="1">
      <c r="B598" s="438" t="s">
        <v>153</v>
      </c>
      <c r="C598" s="575">
        <v>280</v>
      </c>
      <c r="D598" s="575">
        <v>181</v>
      </c>
      <c r="E598" s="575">
        <f>SUM(C598:D598)</f>
        <v>461</v>
      </c>
      <c r="F598" s="575">
        <v>175</v>
      </c>
      <c r="G598" s="548">
        <v>85</v>
      </c>
      <c r="H598" s="546">
        <v>179</v>
      </c>
      <c r="I598" s="571">
        <v>41.78</v>
      </c>
      <c r="J598" s="79"/>
      <c r="K598" s="79"/>
      <c r="L598" s="79"/>
      <c r="M598" s="79"/>
      <c r="N598" s="79"/>
      <c r="O598" s="79"/>
    </row>
    <row r="599" spans="2:19" ht="10.5" customHeight="1">
      <c r="B599" s="438" t="s">
        <v>154</v>
      </c>
      <c r="C599" s="575">
        <v>1</v>
      </c>
      <c r="D599" s="575">
        <v>195</v>
      </c>
      <c r="E599" s="575">
        <f>SUM(C599:D599)</f>
        <v>196</v>
      </c>
      <c r="F599" s="575">
        <v>185</v>
      </c>
      <c r="G599" s="548">
        <v>4</v>
      </c>
      <c r="H599" s="546" t="s">
        <v>381</v>
      </c>
      <c r="I599" s="571" t="s">
        <v>381</v>
      </c>
      <c r="J599" s="79"/>
      <c r="K599" s="79"/>
      <c r="L599" s="79"/>
      <c r="M599" s="79"/>
      <c r="N599" s="79"/>
      <c r="O599" s="79"/>
    </row>
    <row r="600" spans="2:19" ht="10.5" customHeight="1">
      <c r="B600" s="438" t="s">
        <v>155</v>
      </c>
      <c r="C600" s="575">
        <v>418</v>
      </c>
      <c r="D600" s="575">
        <v>214</v>
      </c>
      <c r="E600" s="575">
        <f>SUM(C600:D600)</f>
        <v>632</v>
      </c>
      <c r="F600" s="575">
        <v>170</v>
      </c>
      <c r="G600" s="548">
        <v>58</v>
      </c>
      <c r="H600" s="546">
        <v>209</v>
      </c>
      <c r="I600" s="571">
        <v>76.83</v>
      </c>
      <c r="J600" s="79"/>
      <c r="K600" s="79"/>
      <c r="L600" s="79"/>
      <c r="M600" s="79"/>
      <c r="N600" s="79"/>
      <c r="O600" s="79"/>
    </row>
    <row r="601" spans="2:19" ht="10.5" customHeight="1">
      <c r="B601" s="438"/>
      <c r="C601" s="575"/>
      <c r="D601" s="575"/>
      <c r="E601" s="575"/>
      <c r="F601" s="575"/>
      <c r="G601" s="548"/>
      <c r="H601" s="546"/>
      <c r="I601" s="571"/>
      <c r="J601" s="79"/>
      <c r="K601" s="79"/>
      <c r="L601" s="79"/>
      <c r="M601" s="79"/>
      <c r="N601" s="79"/>
      <c r="O601" s="79"/>
    </row>
    <row r="602" spans="2:19" ht="10.5" customHeight="1">
      <c r="B602" s="438" t="s">
        <v>156</v>
      </c>
      <c r="C602" s="575">
        <v>210</v>
      </c>
      <c r="D602" s="575">
        <v>145</v>
      </c>
      <c r="E602" s="575">
        <f>SUM(C602:D602)</f>
        <v>355</v>
      </c>
      <c r="F602" s="575">
        <v>175</v>
      </c>
      <c r="G602" s="548">
        <v>109</v>
      </c>
      <c r="H602" s="546">
        <v>189</v>
      </c>
      <c r="I602" s="571">
        <v>75.510000000000005</v>
      </c>
      <c r="J602" s="79"/>
      <c r="K602" s="79"/>
      <c r="L602" s="79"/>
      <c r="M602" s="79"/>
      <c r="N602" s="79"/>
      <c r="O602" s="79"/>
    </row>
    <row r="603" spans="2:19" ht="10.5" customHeight="1">
      <c r="B603" s="438" t="s">
        <v>157</v>
      </c>
      <c r="C603" s="575">
        <v>44</v>
      </c>
      <c r="D603" s="575">
        <v>213</v>
      </c>
      <c r="E603" s="575">
        <f>SUM(C603:D603)</f>
        <v>257</v>
      </c>
      <c r="F603" s="575">
        <v>183</v>
      </c>
      <c r="G603" s="548">
        <v>61</v>
      </c>
      <c r="H603" s="546" t="s">
        <v>381</v>
      </c>
      <c r="I603" s="571" t="s">
        <v>381</v>
      </c>
      <c r="J603" s="79"/>
      <c r="K603" s="79"/>
      <c r="L603" s="79"/>
      <c r="M603" s="79"/>
      <c r="N603" s="79"/>
      <c r="O603" s="79"/>
    </row>
    <row r="604" spans="2:19" ht="10.5" customHeight="1">
      <c r="B604" s="438" t="s">
        <v>158</v>
      </c>
      <c r="C604" s="575">
        <v>193</v>
      </c>
      <c r="D604" s="575">
        <v>177</v>
      </c>
      <c r="E604" s="575">
        <f>SUM(C604:D604)</f>
        <v>370</v>
      </c>
      <c r="F604" s="575">
        <v>181</v>
      </c>
      <c r="G604" s="548">
        <v>79</v>
      </c>
      <c r="H604" s="546">
        <v>59</v>
      </c>
      <c r="I604" s="571">
        <v>73.290000000000006</v>
      </c>
      <c r="J604" s="79"/>
      <c r="K604" s="79"/>
      <c r="L604" s="79"/>
      <c r="M604" s="79"/>
      <c r="N604" s="79"/>
      <c r="O604" s="79"/>
    </row>
    <row r="605" spans="2:19" ht="10.5" customHeight="1">
      <c r="B605" s="438" t="s">
        <v>768</v>
      </c>
      <c r="C605" s="575">
        <v>385</v>
      </c>
      <c r="D605" s="575">
        <v>197</v>
      </c>
      <c r="E605" s="575">
        <f>SUM(C605:D605)</f>
        <v>582</v>
      </c>
      <c r="F605" s="575">
        <v>180</v>
      </c>
      <c r="G605" s="548">
        <v>51</v>
      </c>
      <c r="H605" s="546">
        <v>299</v>
      </c>
      <c r="I605" s="571">
        <v>82.26</v>
      </c>
      <c r="J605" s="79"/>
      <c r="K605" s="79"/>
      <c r="L605" s="79"/>
      <c r="M605" s="79"/>
      <c r="N605" s="79"/>
      <c r="O605" s="79"/>
    </row>
    <row r="606" spans="2:19" ht="10.5" customHeight="1">
      <c r="B606" s="438" t="s">
        <v>769</v>
      </c>
      <c r="C606" s="575">
        <v>57</v>
      </c>
      <c r="D606" s="575">
        <v>291</v>
      </c>
      <c r="E606" s="575">
        <f>SUM(C606:D606)</f>
        <v>348</v>
      </c>
      <c r="F606" s="575">
        <v>186</v>
      </c>
      <c r="G606" s="548">
        <v>7</v>
      </c>
      <c r="H606" s="546">
        <v>155</v>
      </c>
      <c r="I606" s="571">
        <v>89.34</v>
      </c>
      <c r="J606" s="79"/>
      <c r="K606" s="79"/>
      <c r="L606" s="79"/>
      <c r="M606" s="79"/>
      <c r="N606" s="79"/>
      <c r="O606" s="79"/>
    </row>
    <row r="607" spans="2:19" ht="10.5" customHeight="1">
      <c r="B607" s="438"/>
      <c r="C607" s="575"/>
      <c r="D607" s="575"/>
      <c r="E607" s="575"/>
      <c r="F607" s="575"/>
      <c r="G607" s="548"/>
      <c r="H607" s="546"/>
      <c r="I607" s="571"/>
      <c r="J607" s="79"/>
      <c r="K607" s="79"/>
      <c r="L607" s="79"/>
      <c r="M607" s="79"/>
      <c r="N607" s="79"/>
      <c r="O607" s="79"/>
    </row>
    <row r="608" spans="2:19" ht="10.5" customHeight="1">
      <c r="B608" s="438" t="s">
        <v>770</v>
      </c>
      <c r="C608" s="575">
        <v>454</v>
      </c>
      <c r="D608" s="575">
        <v>225</v>
      </c>
      <c r="E608" s="575">
        <f>SUM(C608:D608)</f>
        <v>679</v>
      </c>
      <c r="F608" s="575">
        <v>195</v>
      </c>
      <c r="G608" s="548">
        <v>127</v>
      </c>
      <c r="H608" s="546">
        <v>230</v>
      </c>
      <c r="I608" s="571">
        <v>111.17</v>
      </c>
      <c r="J608" s="79"/>
      <c r="K608" s="79"/>
      <c r="L608" s="79"/>
      <c r="M608" s="79"/>
      <c r="N608" s="79"/>
      <c r="O608" s="79"/>
    </row>
    <row r="609" spans="2:15" ht="10.5" customHeight="1">
      <c r="B609" s="438" t="s">
        <v>771</v>
      </c>
      <c r="C609" s="575">
        <v>194</v>
      </c>
      <c r="D609" s="575">
        <v>255</v>
      </c>
      <c r="E609" s="575">
        <f>SUM(C609:D609)</f>
        <v>449</v>
      </c>
      <c r="F609" s="575">
        <v>192</v>
      </c>
      <c r="G609" s="548">
        <v>186</v>
      </c>
      <c r="H609" s="546" t="s">
        <v>381</v>
      </c>
      <c r="I609" s="571" t="s">
        <v>381</v>
      </c>
      <c r="J609" s="79"/>
      <c r="K609" s="79"/>
      <c r="L609" s="79"/>
      <c r="M609" s="79"/>
      <c r="N609" s="79"/>
      <c r="O609" s="79"/>
    </row>
    <row r="610" spans="2:15" ht="10.5" customHeight="1">
      <c r="B610" s="438" t="s">
        <v>772</v>
      </c>
      <c r="C610" s="575">
        <v>1</v>
      </c>
      <c r="D610" s="575">
        <v>256</v>
      </c>
      <c r="E610" s="575">
        <f>SUM(C610:D610)</f>
        <v>257</v>
      </c>
      <c r="F610" s="575">
        <v>184</v>
      </c>
      <c r="G610" s="548">
        <v>70</v>
      </c>
      <c r="H610" s="546">
        <v>37</v>
      </c>
      <c r="I610" s="571">
        <v>119.96</v>
      </c>
      <c r="J610" s="79"/>
      <c r="K610" s="79"/>
      <c r="L610" s="79"/>
      <c r="M610" s="79"/>
      <c r="N610" s="79"/>
      <c r="O610" s="79"/>
    </row>
    <row r="611" spans="2:15" ht="10.5" customHeight="1">
      <c r="B611" s="438" t="s">
        <v>773</v>
      </c>
      <c r="C611" s="575" t="s">
        <v>381</v>
      </c>
      <c r="D611" s="575">
        <v>144</v>
      </c>
      <c r="E611" s="575">
        <f>SUM(C611:D611)</f>
        <v>144</v>
      </c>
      <c r="F611" s="575">
        <v>179</v>
      </c>
      <c r="G611" s="548">
        <v>37</v>
      </c>
      <c r="H611" s="546">
        <v>7</v>
      </c>
      <c r="I611" s="571">
        <v>148</v>
      </c>
      <c r="J611" s="79"/>
      <c r="K611" s="79"/>
      <c r="L611" s="79"/>
      <c r="M611" s="79"/>
      <c r="N611" s="79"/>
      <c r="O611" s="79"/>
    </row>
    <row r="612" spans="2:15" ht="10.5" customHeight="1">
      <c r="B612" s="438" t="s">
        <v>774</v>
      </c>
      <c r="C612" s="575">
        <v>86</v>
      </c>
      <c r="D612" s="575">
        <v>360</v>
      </c>
      <c r="E612" s="575">
        <f>SUM(C612:D612)</f>
        <v>446</v>
      </c>
      <c r="F612" s="575">
        <v>148</v>
      </c>
      <c r="G612" s="548">
        <v>61</v>
      </c>
      <c r="H612" s="546">
        <v>17</v>
      </c>
      <c r="I612" s="571">
        <v>177.33</v>
      </c>
      <c r="J612" s="79"/>
      <c r="K612" s="79"/>
      <c r="L612" s="79"/>
      <c r="M612" s="79"/>
      <c r="N612" s="79"/>
      <c r="O612" s="79"/>
    </row>
    <row r="613" spans="2:15" ht="10.5" customHeight="1">
      <c r="B613" s="438"/>
      <c r="C613" s="575"/>
      <c r="D613" s="575"/>
      <c r="E613" s="575"/>
      <c r="F613" s="575"/>
      <c r="G613" s="548"/>
      <c r="H613" s="546"/>
      <c r="I613" s="571"/>
      <c r="J613" s="79"/>
      <c r="K613" s="79"/>
      <c r="L613" s="79"/>
      <c r="M613" s="79"/>
      <c r="N613" s="79"/>
      <c r="O613" s="79"/>
    </row>
    <row r="614" spans="2:15" ht="10.5" customHeight="1">
      <c r="B614" s="438" t="s">
        <v>775</v>
      </c>
      <c r="C614" s="575">
        <v>380</v>
      </c>
      <c r="D614" s="575">
        <v>179</v>
      </c>
      <c r="E614" s="575">
        <f>SUM(C614:D614)</f>
        <v>559</v>
      </c>
      <c r="F614" s="575">
        <v>146</v>
      </c>
      <c r="G614" s="548">
        <v>267</v>
      </c>
      <c r="H614" s="546" t="s">
        <v>381</v>
      </c>
      <c r="I614" s="571" t="s">
        <v>381</v>
      </c>
      <c r="J614" s="79"/>
      <c r="K614" s="79"/>
      <c r="L614" s="79"/>
      <c r="M614" s="79"/>
      <c r="N614" s="79"/>
      <c r="O614" s="79"/>
    </row>
    <row r="615" spans="2:15" ht="10.5" customHeight="1">
      <c r="B615" s="438" t="s">
        <v>776</v>
      </c>
      <c r="C615" s="575">
        <v>52</v>
      </c>
      <c r="D615" s="575">
        <v>361</v>
      </c>
      <c r="E615" s="575">
        <f>SUM(C615:D615)</f>
        <v>413</v>
      </c>
      <c r="F615" s="575">
        <v>145</v>
      </c>
      <c r="G615" s="548">
        <v>257</v>
      </c>
      <c r="H615" s="546" t="s">
        <v>381</v>
      </c>
      <c r="I615" s="571" t="s">
        <v>381</v>
      </c>
      <c r="J615" s="79"/>
      <c r="K615" s="79"/>
      <c r="L615" s="79"/>
      <c r="M615" s="79"/>
      <c r="N615" s="79"/>
      <c r="O615" s="79"/>
    </row>
    <row r="616" spans="2:15" ht="10.5" customHeight="1">
      <c r="B616" s="438">
        <v>1987</v>
      </c>
      <c r="C616" s="575">
        <v>15</v>
      </c>
      <c r="D616" s="575">
        <v>461</v>
      </c>
      <c r="E616" s="575">
        <f>SUM(C616:D616)</f>
        <v>476</v>
      </c>
      <c r="F616" s="575">
        <v>131</v>
      </c>
      <c r="G616" s="548">
        <v>260</v>
      </c>
      <c r="H616" s="546" t="s">
        <v>381</v>
      </c>
      <c r="I616" s="571" t="s">
        <v>381</v>
      </c>
      <c r="J616" s="79"/>
      <c r="K616" s="79"/>
      <c r="L616" s="79"/>
      <c r="M616" s="79"/>
      <c r="N616" s="79"/>
      <c r="O616" s="79"/>
    </row>
    <row r="617" spans="2:15" ht="10.5" customHeight="1">
      <c r="B617" s="438">
        <v>1988</v>
      </c>
      <c r="C617" s="575">
        <v>12</v>
      </c>
      <c r="D617" s="575">
        <v>461</v>
      </c>
      <c r="E617" s="575">
        <f>SUM(C617:D617)</f>
        <v>473</v>
      </c>
      <c r="F617" s="575">
        <v>159</v>
      </c>
      <c r="G617" s="548">
        <v>178</v>
      </c>
      <c r="H617" s="546" t="s">
        <v>381</v>
      </c>
      <c r="I617" s="571" t="s">
        <v>381</v>
      </c>
      <c r="J617" s="79"/>
      <c r="K617" s="79"/>
      <c r="L617" s="79"/>
      <c r="M617" s="79"/>
      <c r="N617" s="79"/>
      <c r="O617" s="79"/>
    </row>
    <row r="618" spans="2:15" ht="10.5" customHeight="1">
      <c r="B618" s="438">
        <v>1989</v>
      </c>
      <c r="C618" s="575">
        <v>86</v>
      </c>
      <c r="D618" s="575">
        <v>386</v>
      </c>
      <c r="E618" s="575">
        <f>SUM(C618:D618)</f>
        <v>472</v>
      </c>
      <c r="F618" s="575">
        <v>165</v>
      </c>
      <c r="G618" s="548">
        <v>167</v>
      </c>
      <c r="H618" s="546">
        <v>23</v>
      </c>
      <c r="I618" s="571">
        <v>206.07</v>
      </c>
      <c r="J618" s="79"/>
      <c r="K618" s="79"/>
      <c r="L618" s="79"/>
      <c r="M618" s="79"/>
      <c r="N618" s="79"/>
      <c r="O618" s="79"/>
    </row>
    <row r="619" spans="2:15" ht="10.5" customHeight="1">
      <c r="B619" s="438"/>
      <c r="C619" s="575"/>
      <c r="D619" s="575"/>
      <c r="E619" s="575"/>
      <c r="F619" s="575"/>
      <c r="G619" s="548"/>
      <c r="H619" s="546"/>
      <c r="I619" s="571"/>
      <c r="J619" s="79"/>
      <c r="K619" s="79"/>
      <c r="L619" s="79"/>
      <c r="M619" s="79"/>
      <c r="N619" s="79"/>
      <c r="O619" s="79"/>
    </row>
    <row r="620" spans="2:15" ht="10.5" customHeight="1">
      <c r="B620" s="438">
        <v>1990</v>
      </c>
      <c r="C620" s="575">
        <v>52</v>
      </c>
      <c r="D620" s="575">
        <v>236</v>
      </c>
      <c r="E620" s="575">
        <f>SUM(C620:D620)</f>
        <v>288</v>
      </c>
      <c r="F620" s="575">
        <v>194</v>
      </c>
      <c r="G620" s="548">
        <v>122</v>
      </c>
      <c r="H620" s="546" t="s">
        <v>381</v>
      </c>
      <c r="I620" s="571" t="s">
        <v>381</v>
      </c>
      <c r="J620" s="79"/>
      <c r="K620" s="79"/>
      <c r="L620" s="79"/>
      <c r="M620" s="79"/>
      <c r="N620" s="79"/>
      <c r="O620" s="79"/>
    </row>
    <row r="621" spans="2:15" ht="10.5" customHeight="1">
      <c r="B621" s="438">
        <v>1991</v>
      </c>
      <c r="C621" s="575">
        <v>19</v>
      </c>
      <c r="D621" s="575">
        <v>223</v>
      </c>
      <c r="E621" s="575">
        <f>SUM(C621:D621)</f>
        <v>242</v>
      </c>
      <c r="F621" s="575">
        <v>195</v>
      </c>
      <c r="G621" s="548">
        <v>50</v>
      </c>
      <c r="H621" s="546" t="s">
        <v>381</v>
      </c>
      <c r="I621" s="571" t="s">
        <v>381</v>
      </c>
      <c r="J621" s="79"/>
      <c r="K621" s="79"/>
      <c r="L621" s="79"/>
      <c r="M621" s="79"/>
      <c r="N621" s="79"/>
      <c r="O621" s="79"/>
    </row>
    <row r="622" spans="2:15" ht="10.5" customHeight="1">
      <c r="B622" s="438">
        <v>1992</v>
      </c>
      <c r="C622" s="575" t="s">
        <v>381</v>
      </c>
      <c r="D622" s="575">
        <v>100</v>
      </c>
      <c r="E622" s="575">
        <f>SUM(C622:D622)</f>
        <v>100</v>
      </c>
      <c r="F622" s="575">
        <v>199</v>
      </c>
      <c r="G622" s="548">
        <v>44</v>
      </c>
      <c r="H622" s="546">
        <v>18</v>
      </c>
      <c r="I622" s="571">
        <v>458</v>
      </c>
      <c r="J622" s="79"/>
      <c r="K622" s="79"/>
      <c r="L622" s="79"/>
      <c r="M622" s="79"/>
      <c r="N622" s="79"/>
      <c r="O622" s="79"/>
    </row>
    <row r="623" spans="2:15" ht="10.5" customHeight="1">
      <c r="B623" s="438">
        <v>1993</v>
      </c>
      <c r="C623" s="575">
        <v>121</v>
      </c>
      <c r="D623" s="575">
        <v>307</v>
      </c>
      <c r="E623" s="575">
        <f>SUM(C623:D623)</f>
        <v>428</v>
      </c>
      <c r="F623" s="575">
        <v>200</v>
      </c>
      <c r="G623" s="548">
        <v>87</v>
      </c>
      <c r="H623" s="546">
        <v>6</v>
      </c>
      <c r="I623" s="571">
        <v>440</v>
      </c>
      <c r="J623" s="79"/>
      <c r="K623" s="79"/>
      <c r="L623" s="79"/>
      <c r="M623" s="79"/>
      <c r="N623" s="79"/>
      <c r="O623" s="79"/>
    </row>
    <row r="624" spans="2:15" ht="10.5" customHeight="1">
      <c r="B624" s="438">
        <v>1994</v>
      </c>
      <c r="C624" s="575">
        <v>240</v>
      </c>
      <c r="D624" s="575">
        <v>201</v>
      </c>
      <c r="E624" s="575">
        <f>SUM(C624:D624)</f>
        <v>441</v>
      </c>
      <c r="F624" s="575">
        <v>184</v>
      </c>
      <c r="G624" s="548">
        <v>226</v>
      </c>
      <c r="H624" s="546">
        <v>31</v>
      </c>
      <c r="I624" s="571">
        <v>357</v>
      </c>
      <c r="J624" s="79"/>
      <c r="K624" s="79"/>
      <c r="L624" s="79"/>
      <c r="M624" s="79"/>
      <c r="N624" s="79"/>
      <c r="O624" s="79"/>
    </row>
    <row r="625" spans="2:15" ht="10.5" customHeight="1">
      <c r="B625" s="438"/>
      <c r="C625" s="575"/>
      <c r="D625" s="575"/>
      <c r="E625" s="575"/>
      <c r="F625" s="575"/>
      <c r="G625" s="548"/>
      <c r="H625" s="546"/>
      <c r="I625" s="571"/>
      <c r="J625" s="79"/>
      <c r="K625" s="79"/>
      <c r="L625" s="79"/>
      <c r="M625" s="79"/>
      <c r="N625" s="79"/>
      <c r="O625" s="79"/>
    </row>
    <row r="626" spans="2:15" ht="10.5" customHeight="1">
      <c r="B626" s="438">
        <v>1995</v>
      </c>
      <c r="C626" s="575">
        <v>1</v>
      </c>
      <c r="D626" s="575">
        <v>187</v>
      </c>
      <c r="E626" s="575">
        <f>SUM(C626:D626)</f>
        <v>188</v>
      </c>
      <c r="F626" s="575">
        <v>183</v>
      </c>
      <c r="G626" s="548">
        <v>120</v>
      </c>
      <c r="H626" s="546">
        <v>35</v>
      </c>
      <c r="I626" s="571">
        <v>482</v>
      </c>
      <c r="J626" s="79"/>
      <c r="K626" s="79"/>
      <c r="L626" s="71"/>
      <c r="M626" s="79"/>
      <c r="N626" s="79"/>
      <c r="O626" s="79"/>
    </row>
    <row r="627" spans="2:15" ht="10.5" customHeight="1">
      <c r="B627" s="438">
        <v>1996</v>
      </c>
      <c r="C627" s="575">
        <v>101</v>
      </c>
      <c r="D627" s="575">
        <v>362</v>
      </c>
      <c r="E627" s="575">
        <f>SUM(C627:D627)</f>
        <v>463</v>
      </c>
      <c r="F627" s="575">
        <v>181</v>
      </c>
      <c r="G627" s="548">
        <v>150</v>
      </c>
      <c r="H627" s="546">
        <v>112</v>
      </c>
      <c r="I627" s="571">
        <v>550</v>
      </c>
      <c r="J627" s="79"/>
      <c r="K627" s="79"/>
      <c r="L627" s="79"/>
      <c r="M627" s="79"/>
      <c r="N627" s="79"/>
      <c r="O627" s="79"/>
    </row>
    <row r="628" spans="2:15" ht="10.5" customHeight="1">
      <c r="B628" s="438">
        <v>1997</v>
      </c>
      <c r="C628" s="575" t="s">
        <v>511</v>
      </c>
      <c r="D628" s="575">
        <v>381</v>
      </c>
      <c r="E628" s="575">
        <f>SUM(C628:D628)</f>
        <v>381</v>
      </c>
      <c r="F628" s="575">
        <v>179</v>
      </c>
      <c r="G628" s="548">
        <v>64</v>
      </c>
      <c r="H628" s="546">
        <v>57</v>
      </c>
      <c r="I628" s="571">
        <v>530</v>
      </c>
      <c r="J628" s="79"/>
      <c r="K628" s="79"/>
      <c r="L628" s="79"/>
      <c r="M628" s="79"/>
      <c r="N628" s="79"/>
      <c r="O628" s="79"/>
    </row>
    <row r="629" spans="2:15" ht="10.5" customHeight="1">
      <c r="B629" s="438">
        <v>1998</v>
      </c>
      <c r="C629" s="575" t="s">
        <v>511</v>
      </c>
      <c r="D629" s="575">
        <v>301</v>
      </c>
      <c r="E629" s="575">
        <f>SUM(C629:D629)</f>
        <v>301</v>
      </c>
      <c r="F629" s="575">
        <v>177</v>
      </c>
      <c r="G629" s="548">
        <v>58</v>
      </c>
      <c r="H629" s="546">
        <v>58</v>
      </c>
      <c r="I629" s="572" t="s">
        <v>468</v>
      </c>
      <c r="J629" s="79"/>
      <c r="K629" s="79"/>
      <c r="L629" s="79"/>
      <c r="M629" s="79"/>
      <c r="N629" s="79"/>
      <c r="O629" s="79"/>
    </row>
    <row r="630" spans="2:15" ht="10.5" customHeight="1">
      <c r="B630" s="438" t="s">
        <v>289</v>
      </c>
      <c r="C630" s="575" t="s">
        <v>511</v>
      </c>
      <c r="D630" s="575">
        <v>178</v>
      </c>
      <c r="E630" s="575">
        <f>SUM(C630:D630)</f>
        <v>178</v>
      </c>
      <c r="F630" s="575">
        <v>174</v>
      </c>
      <c r="G630" s="548">
        <v>36</v>
      </c>
      <c r="H630" s="546">
        <v>24</v>
      </c>
      <c r="I630" s="572" t="s">
        <v>468</v>
      </c>
      <c r="J630" s="79"/>
      <c r="K630" s="79"/>
      <c r="L630" s="79"/>
      <c r="M630" s="79"/>
      <c r="N630" s="79"/>
      <c r="O630" s="79"/>
    </row>
    <row r="631" spans="2:15" ht="10.5" customHeight="1">
      <c r="B631" s="438"/>
      <c r="C631" s="575"/>
      <c r="D631" s="575"/>
      <c r="E631" s="575"/>
      <c r="F631" s="575"/>
      <c r="G631" s="548"/>
      <c r="H631" s="546"/>
      <c r="I631" s="571"/>
      <c r="J631" s="79"/>
      <c r="K631" s="79"/>
      <c r="L631" s="79"/>
      <c r="M631" s="79"/>
      <c r="N631" s="79"/>
      <c r="O631" s="79"/>
    </row>
    <row r="632" spans="2:15" ht="10.5" customHeight="1">
      <c r="B632" s="438" t="s">
        <v>334</v>
      </c>
      <c r="C632" s="575" t="s">
        <v>511</v>
      </c>
      <c r="D632" s="575">
        <v>393</v>
      </c>
      <c r="E632" s="575">
        <f>SUM(C632:D632)</f>
        <v>393</v>
      </c>
      <c r="F632" s="575">
        <v>186</v>
      </c>
      <c r="G632" s="548">
        <v>23</v>
      </c>
      <c r="H632" s="546">
        <v>40</v>
      </c>
      <c r="I632" s="572" t="s">
        <v>468</v>
      </c>
      <c r="J632" s="79"/>
      <c r="K632" s="79"/>
      <c r="L632" s="79"/>
      <c r="M632" s="79"/>
      <c r="N632" s="79"/>
      <c r="O632" s="79"/>
    </row>
    <row r="633" spans="2:15" ht="10.5" customHeight="1">
      <c r="B633" s="438" t="s">
        <v>335</v>
      </c>
      <c r="C633" s="548" t="s">
        <v>511</v>
      </c>
      <c r="D633" s="548">
        <v>171</v>
      </c>
      <c r="E633" s="548">
        <f>SUM(C633:D633)</f>
        <v>171</v>
      </c>
      <c r="F633" s="629">
        <v>190</v>
      </c>
      <c r="G633" s="548">
        <v>16</v>
      </c>
      <c r="H633" s="548">
        <v>48</v>
      </c>
      <c r="I633" s="572" t="s">
        <v>468</v>
      </c>
      <c r="J633" s="79"/>
      <c r="K633" s="79"/>
      <c r="L633" s="79"/>
      <c r="M633" s="79"/>
      <c r="N633" s="79"/>
      <c r="O633" s="79"/>
    </row>
    <row r="634" spans="2:15" ht="10.5" customHeight="1">
      <c r="B634" s="438" t="s">
        <v>288</v>
      </c>
      <c r="C634" s="548" t="s">
        <v>511</v>
      </c>
      <c r="D634" s="548">
        <v>214</v>
      </c>
      <c r="E634" s="548">
        <f>SUM(C634:D634)</f>
        <v>214</v>
      </c>
      <c r="F634" s="629">
        <v>174</v>
      </c>
      <c r="G634" s="548">
        <v>22</v>
      </c>
      <c r="H634" s="548">
        <v>66</v>
      </c>
      <c r="I634" s="572" t="s">
        <v>468</v>
      </c>
      <c r="J634" s="79"/>
      <c r="K634" s="79"/>
      <c r="L634" s="79"/>
      <c r="M634" s="79"/>
      <c r="N634" s="79"/>
      <c r="O634" s="79"/>
    </row>
    <row r="635" spans="2:15" ht="10.5" customHeight="1">
      <c r="B635" s="438" t="s">
        <v>735</v>
      </c>
      <c r="C635" s="548" t="s">
        <v>511</v>
      </c>
      <c r="D635" s="548">
        <v>216</v>
      </c>
      <c r="E635" s="575">
        <f>SUM(C635:D635)</f>
        <v>216</v>
      </c>
      <c r="F635" s="575">
        <v>169</v>
      </c>
      <c r="G635" s="548">
        <v>10</v>
      </c>
      <c r="H635" s="548">
        <v>49</v>
      </c>
      <c r="I635" s="572" t="s">
        <v>468</v>
      </c>
      <c r="J635" s="79"/>
      <c r="K635" s="79"/>
      <c r="L635" s="79"/>
      <c r="M635" s="79"/>
      <c r="N635" s="79"/>
      <c r="O635" s="79"/>
    </row>
    <row r="636" spans="2:15" ht="10.5" customHeight="1">
      <c r="B636" s="438" t="s">
        <v>763</v>
      </c>
      <c r="C636" s="548" t="s">
        <v>511</v>
      </c>
      <c r="D636" s="548">
        <v>368</v>
      </c>
      <c r="E636" s="575">
        <f>SUM(C636:D636)</f>
        <v>368</v>
      </c>
      <c r="F636" s="575">
        <v>179</v>
      </c>
      <c r="G636" s="548">
        <v>10</v>
      </c>
      <c r="H636" s="548">
        <v>38</v>
      </c>
      <c r="I636" s="572" t="s">
        <v>468</v>
      </c>
      <c r="J636" s="79"/>
      <c r="K636" s="79"/>
      <c r="L636" s="79"/>
      <c r="M636" s="79"/>
      <c r="N636" s="79"/>
      <c r="O636" s="79"/>
    </row>
    <row r="637" spans="2:15" ht="10.5" customHeight="1">
      <c r="B637" s="438"/>
      <c r="C637" s="548"/>
      <c r="D637" s="548"/>
      <c r="E637" s="548"/>
      <c r="F637" s="575"/>
      <c r="G637" s="548"/>
      <c r="H637" s="548"/>
      <c r="I637" s="904"/>
      <c r="J637" s="79"/>
      <c r="K637" s="79"/>
      <c r="L637" s="79"/>
      <c r="M637" s="79"/>
      <c r="N637" s="79"/>
      <c r="O637" s="79"/>
    </row>
    <row r="638" spans="2:15" ht="10.5" customHeight="1">
      <c r="B638" s="325" t="s">
        <v>512</v>
      </c>
      <c r="C638" s="548" t="s">
        <v>511</v>
      </c>
      <c r="D638" s="548">
        <v>250</v>
      </c>
      <c r="E638" s="548">
        <v>250</v>
      </c>
      <c r="F638" s="575">
        <v>191</v>
      </c>
      <c r="G638" s="548">
        <v>12</v>
      </c>
      <c r="H638" s="548">
        <v>38</v>
      </c>
      <c r="I638" s="572" t="s">
        <v>468</v>
      </c>
      <c r="J638" s="79"/>
      <c r="K638" s="79"/>
      <c r="L638" s="79"/>
      <c r="M638" s="79"/>
      <c r="N638" s="79"/>
      <c r="O638" s="79"/>
    </row>
    <row r="639" spans="2:15" ht="10.5" customHeight="1">
      <c r="B639" s="325" t="s">
        <v>396</v>
      </c>
      <c r="C639" s="548" t="s">
        <v>511</v>
      </c>
      <c r="D639" s="548">
        <v>108</v>
      </c>
      <c r="E639" s="548">
        <v>108</v>
      </c>
      <c r="F639" s="548">
        <v>182</v>
      </c>
      <c r="G639" s="548">
        <v>8</v>
      </c>
      <c r="H639" s="548">
        <v>28</v>
      </c>
      <c r="I639" s="572" t="s">
        <v>468</v>
      </c>
      <c r="J639" s="79"/>
      <c r="K639" s="79"/>
      <c r="L639" s="79"/>
      <c r="M639" s="79"/>
      <c r="N639" s="79"/>
      <c r="O639" s="79"/>
    </row>
    <row r="640" spans="2:15" ht="10.5" customHeight="1">
      <c r="B640" s="325" t="s">
        <v>815</v>
      </c>
      <c r="C640" s="548" t="s">
        <v>511</v>
      </c>
      <c r="D640" s="548">
        <v>166</v>
      </c>
      <c r="E640" s="548">
        <v>166</v>
      </c>
      <c r="F640" s="548">
        <v>185</v>
      </c>
      <c r="G640" s="548">
        <v>11</v>
      </c>
      <c r="H640" s="548">
        <v>27</v>
      </c>
      <c r="I640" s="572" t="s">
        <v>468</v>
      </c>
      <c r="J640" s="79"/>
      <c r="K640" s="79"/>
      <c r="L640" s="79"/>
      <c r="M640" s="79"/>
      <c r="N640" s="79"/>
      <c r="O640" s="79"/>
    </row>
    <row r="641" spans="2:15" ht="10.5" customHeight="1">
      <c r="B641" s="327">
        <v>39692</v>
      </c>
      <c r="C641" s="548" t="s">
        <v>511</v>
      </c>
      <c r="D641" s="548">
        <v>251</v>
      </c>
      <c r="E641" s="548">
        <v>251</v>
      </c>
      <c r="F641" s="548">
        <v>177</v>
      </c>
      <c r="G641" s="548">
        <v>10</v>
      </c>
      <c r="H641" s="548">
        <v>37</v>
      </c>
      <c r="I641" s="572" t="s">
        <v>468</v>
      </c>
      <c r="J641" s="79"/>
      <c r="K641" s="79"/>
      <c r="L641" s="79"/>
      <c r="M641" s="79"/>
      <c r="N641" s="79"/>
      <c r="O641" s="79"/>
    </row>
    <row r="642" spans="2:15" ht="10.5" customHeight="1">
      <c r="B642" s="327">
        <v>40087</v>
      </c>
      <c r="C642" s="548" t="s">
        <v>511</v>
      </c>
      <c r="D642" s="548">
        <v>279</v>
      </c>
      <c r="E642" s="548">
        <v>279</v>
      </c>
      <c r="F642" s="548">
        <v>184</v>
      </c>
      <c r="G642" s="548">
        <v>8</v>
      </c>
      <c r="H642" s="548">
        <v>52</v>
      </c>
      <c r="I642" s="572" t="s">
        <v>468</v>
      </c>
      <c r="J642" s="79"/>
      <c r="K642" s="79"/>
      <c r="L642" s="79"/>
      <c r="M642" s="79"/>
      <c r="N642" s="79"/>
      <c r="O642" s="79"/>
    </row>
    <row r="643" spans="2:15" ht="10.5" customHeight="1">
      <c r="B643" s="325"/>
      <c r="C643" s="548"/>
      <c r="D643" s="548"/>
      <c r="E643" s="548"/>
      <c r="F643" s="548"/>
      <c r="G643" s="548"/>
      <c r="H643" s="548"/>
      <c r="I643" s="572"/>
      <c r="J643" s="79"/>
      <c r="K643" s="79"/>
      <c r="L643" s="79"/>
      <c r="M643" s="79"/>
      <c r="N643" s="79"/>
      <c r="O643" s="79"/>
    </row>
    <row r="644" spans="2:15" ht="10.5" customHeight="1">
      <c r="B644" s="327">
        <v>40483</v>
      </c>
      <c r="C644" s="548" t="s">
        <v>511</v>
      </c>
      <c r="D644" s="548">
        <v>190</v>
      </c>
      <c r="E644" s="548">
        <v>190</v>
      </c>
      <c r="F644" s="548">
        <v>182</v>
      </c>
      <c r="G644" s="548">
        <v>9</v>
      </c>
      <c r="H644" s="548">
        <v>24</v>
      </c>
      <c r="I644" s="572" t="s">
        <v>468</v>
      </c>
      <c r="J644" s="79"/>
      <c r="K644" s="79"/>
      <c r="L644" s="79"/>
      <c r="M644" s="79"/>
      <c r="N644" s="79"/>
      <c r="O644" s="79"/>
    </row>
    <row r="645" spans="2:15" ht="10.5" customHeight="1">
      <c r="B645" s="351" t="s">
        <v>347</v>
      </c>
      <c r="C645" s="548" t="s">
        <v>511</v>
      </c>
      <c r="D645" s="548">
        <v>164</v>
      </c>
      <c r="E645" s="548">
        <v>164</v>
      </c>
      <c r="F645" s="548">
        <v>182</v>
      </c>
      <c r="G645" s="548">
        <v>7</v>
      </c>
      <c r="H645" s="548">
        <v>25</v>
      </c>
      <c r="I645" s="572" t="s">
        <v>468</v>
      </c>
      <c r="J645" s="501"/>
      <c r="K645" s="501"/>
      <c r="L645" s="501"/>
      <c r="M645" s="501"/>
      <c r="N645" s="501"/>
      <c r="O645" s="501"/>
    </row>
    <row r="646" spans="2:15" ht="10.5" customHeight="1">
      <c r="B646" s="351" t="s">
        <v>1455</v>
      </c>
      <c r="C646" s="548" t="s">
        <v>511</v>
      </c>
      <c r="D646" s="548">
        <v>133</v>
      </c>
      <c r="E646" s="548">
        <v>133</v>
      </c>
      <c r="F646" s="548">
        <v>158</v>
      </c>
      <c r="G646" s="548">
        <v>6</v>
      </c>
      <c r="H646" s="548">
        <v>19</v>
      </c>
      <c r="I646" s="572" t="s">
        <v>468</v>
      </c>
      <c r="J646" s="1185"/>
      <c r="K646" s="1185"/>
      <c r="L646" s="1185"/>
      <c r="M646" s="1185"/>
      <c r="N646" s="1185"/>
      <c r="O646" s="1185"/>
    </row>
    <row r="647" spans="2:15" ht="10.5" customHeight="1">
      <c r="B647" s="352" t="s">
        <v>1506</v>
      </c>
      <c r="C647" s="566" t="s">
        <v>511</v>
      </c>
      <c r="D647" s="566">
        <v>145</v>
      </c>
      <c r="E647" s="566">
        <v>145</v>
      </c>
      <c r="F647" s="566">
        <v>171</v>
      </c>
      <c r="G647" s="566">
        <v>6</v>
      </c>
      <c r="H647" s="566">
        <v>15</v>
      </c>
      <c r="I647" s="573" t="s">
        <v>468</v>
      </c>
      <c r="J647" s="68"/>
      <c r="K647" s="68"/>
      <c r="L647" s="68"/>
      <c r="M647" s="79"/>
      <c r="N647" s="79"/>
      <c r="O647" s="79"/>
    </row>
    <row r="648" spans="2:15" ht="10.5" customHeight="1">
      <c r="B648" s="236" t="s">
        <v>640</v>
      </c>
      <c r="C648" s="233" t="s">
        <v>371</v>
      </c>
      <c r="M648" s="68"/>
    </row>
    <row r="649" spans="2:15" ht="10.5" customHeight="1">
      <c r="B649" s="236"/>
      <c r="C649" s="233" t="s">
        <v>30</v>
      </c>
      <c r="L649" s="62"/>
    </row>
    <row r="650" spans="2:15" ht="10.5" customHeight="1">
      <c r="B650" s="236"/>
      <c r="C650" s="227"/>
      <c r="L650" s="62"/>
    </row>
    <row r="651" spans="2:15" ht="10.5" customHeight="1">
      <c r="B651" s="236" t="s">
        <v>1329</v>
      </c>
      <c r="C651" s="227"/>
      <c r="L651" s="62"/>
    </row>
    <row r="652" spans="2:15" ht="10.5" customHeight="1">
      <c r="B652" s="236" t="s">
        <v>1330</v>
      </c>
      <c r="C652" s="227"/>
    </row>
    <row r="653" spans="2:15" ht="10.5" customHeight="1">
      <c r="B653" s="236" t="s">
        <v>1332</v>
      </c>
      <c r="C653" s="227"/>
    </row>
    <row r="654" spans="2:15" ht="10.5" customHeight="1">
      <c r="B654" s="236" t="s">
        <v>1331</v>
      </c>
      <c r="C654" s="227"/>
      <c r="J654" s="61"/>
    </row>
    <row r="655" spans="2:15" ht="10.5" customHeight="1">
      <c r="B655" s="49"/>
      <c r="C655" s="52"/>
      <c r="D655" s="52"/>
      <c r="E655" s="52"/>
      <c r="F655" s="52"/>
      <c r="G655" s="52"/>
      <c r="H655" s="52"/>
      <c r="I655" s="52"/>
    </row>
    <row r="656" spans="2:15" ht="10.5" customHeight="1">
      <c r="B656" s="49"/>
      <c r="C656" s="52"/>
      <c r="D656" s="52"/>
      <c r="E656" s="52"/>
      <c r="F656" s="52"/>
      <c r="G656" s="52"/>
      <c r="H656" s="52"/>
      <c r="I656" s="52"/>
    </row>
    <row r="657" spans="2:2" ht="10.5" customHeight="1">
      <c r="B657" s="49"/>
    </row>
    <row r="658" spans="2:2" ht="10.5" customHeight="1">
      <c r="B658" s="49"/>
    </row>
    <row r="659" spans="2:2" ht="10.5" customHeight="1">
      <c r="B659" s="49"/>
    </row>
    <row r="660" spans="2:2" ht="10.5" customHeight="1">
      <c r="B660" s="49"/>
    </row>
    <row r="661" spans="2:2" ht="10.5" customHeight="1">
      <c r="B661" s="49"/>
    </row>
    <row r="662" spans="2:2" ht="10.5" customHeight="1">
      <c r="B662" s="49"/>
    </row>
    <row r="663" spans="2:2" ht="10.5" customHeight="1">
      <c r="B663" s="49"/>
    </row>
    <row r="664" spans="2:2" ht="10.5" customHeight="1">
      <c r="B664" s="49"/>
    </row>
    <row r="665" spans="2:2" ht="10.5" customHeight="1">
      <c r="B665" s="49"/>
    </row>
    <row r="666" spans="2:2" ht="10.5" customHeight="1">
      <c r="B666" s="49"/>
    </row>
    <row r="667" spans="2:2" ht="10.5" customHeight="1">
      <c r="B667" s="49"/>
    </row>
    <row r="668" spans="2:2" ht="10.5" customHeight="1">
      <c r="B668" s="49"/>
    </row>
    <row r="669" spans="2:2" ht="10.5" customHeight="1">
      <c r="B669" s="49"/>
    </row>
    <row r="670" spans="2:2" ht="10.5" customHeight="1">
      <c r="B670" s="49"/>
    </row>
    <row r="671" spans="2:2" ht="10.5" customHeight="1">
      <c r="B671" s="49"/>
    </row>
    <row r="672" spans="2:2" ht="10.5" customHeight="1">
      <c r="B672" s="49"/>
    </row>
    <row r="673" spans="2:18" ht="10.5" customHeight="1">
      <c r="B673" s="49"/>
      <c r="G673" s="153">
        <v>14</v>
      </c>
    </row>
    <row r="674" spans="2:18" ht="10.5" customHeight="1">
      <c r="G674" s="76"/>
      <c r="I674" s="71"/>
      <c r="J674" s="61"/>
    </row>
    <row r="675" spans="2:18" ht="11.45" customHeight="1">
      <c r="B675" s="92" t="s">
        <v>840</v>
      </c>
      <c r="C675" s="79"/>
      <c r="D675" s="79"/>
      <c r="E675" s="79"/>
      <c r="F675" s="79"/>
      <c r="G675" s="79"/>
      <c r="H675" s="79"/>
      <c r="I675" s="45"/>
      <c r="J675" s="71"/>
      <c r="K675" s="79"/>
      <c r="L675" s="79"/>
    </row>
    <row r="676" spans="2:18" ht="10.5" customHeight="1">
      <c r="B676" s="1450" t="s">
        <v>281</v>
      </c>
      <c r="C676" s="1341" t="s">
        <v>937</v>
      </c>
      <c r="D676" s="1341" t="s">
        <v>1095</v>
      </c>
      <c r="E676" s="1341" t="s">
        <v>830</v>
      </c>
      <c r="F676" s="1418" t="s">
        <v>162</v>
      </c>
      <c r="G676" s="1420"/>
      <c r="H676" s="1341" t="s">
        <v>1080</v>
      </c>
      <c r="I676" s="1353" t="s">
        <v>1339</v>
      </c>
      <c r="J676" s="86"/>
      <c r="K676" s="62"/>
      <c r="L676" s="62"/>
      <c r="M676" s="79"/>
      <c r="N676" s="79"/>
      <c r="O676" s="79"/>
      <c r="P676" s="79"/>
      <c r="Q676" s="79"/>
      <c r="R676" s="79"/>
    </row>
    <row r="677" spans="2:18" ht="23.25" customHeight="1">
      <c r="B677" s="1479"/>
      <c r="C677" s="1342"/>
      <c r="D677" s="1342"/>
      <c r="E677" s="1342"/>
      <c r="F677" s="278" t="s">
        <v>1096</v>
      </c>
      <c r="G677" s="278" t="s">
        <v>1097</v>
      </c>
      <c r="H677" s="1342"/>
      <c r="I677" s="1452"/>
      <c r="J677" s="86"/>
      <c r="K677" s="62"/>
      <c r="L677" s="62"/>
    </row>
    <row r="678" spans="2:18" ht="10.5" customHeight="1">
      <c r="B678" s="1451"/>
      <c r="C678" s="282" t="s">
        <v>285</v>
      </c>
      <c r="D678" s="282" t="s">
        <v>286</v>
      </c>
      <c r="E678" s="282" t="s">
        <v>509</v>
      </c>
      <c r="F678" s="1329" t="s">
        <v>944</v>
      </c>
      <c r="G678" s="1330"/>
      <c r="H678" s="282" t="s">
        <v>341</v>
      </c>
      <c r="I678" s="1453"/>
      <c r="J678" s="86"/>
      <c r="K678" s="62"/>
      <c r="L678" s="62"/>
    </row>
    <row r="679" spans="2:18" ht="10.5" customHeight="1">
      <c r="B679" s="325" t="s">
        <v>770</v>
      </c>
      <c r="C679" s="575">
        <v>306</v>
      </c>
      <c r="D679" s="575">
        <v>223</v>
      </c>
      <c r="E679" s="575">
        <v>105807</v>
      </c>
      <c r="F679" s="588">
        <v>380</v>
      </c>
      <c r="G679" s="588">
        <v>444.42</v>
      </c>
      <c r="H679" s="767">
        <v>18</v>
      </c>
      <c r="I679" s="1082" t="s">
        <v>771</v>
      </c>
      <c r="J679" s="85"/>
      <c r="K679" s="62"/>
      <c r="L679" s="62"/>
    </row>
    <row r="680" spans="2:18" ht="10.5" customHeight="1">
      <c r="B680" s="325" t="s">
        <v>771</v>
      </c>
      <c r="C680" s="575">
        <v>245</v>
      </c>
      <c r="D680" s="575">
        <v>84</v>
      </c>
      <c r="E680" s="575">
        <v>47412</v>
      </c>
      <c r="F680" s="588">
        <v>434</v>
      </c>
      <c r="G680" s="588">
        <v>585.94000000000005</v>
      </c>
      <c r="H680" s="767">
        <v>23.8</v>
      </c>
      <c r="I680" s="1082" t="s">
        <v>772</v>
      </c>
      <c r="J680" s="85"/>
      <c r="K680" s="62"/>
      <c r="L680" s="62"/>
    </row>
    <row r="681" spans="2:18" ht="10.5" customHeight="1">
      <c r="B681" s="325" t="s">
        <v>772</v>
      </c>
      <c r="C681" s="575">
        <v>235</v>
      </c>
      <c r="D681" s="575">
        <v>63</v>
      </c>
      <c r="E681" s="575">
        <v>36216</v>
      </c>
      <c r="F681" s="588">
        <v>459</v>
      </c>
      <c r="G681" s="588">
        <v>542.52</v>
      </c>
      <c r="H681" s="767">
        <v>22</v>
      </c>
      <c r="I681" s="1082" t="s">
        <v>773</v>
      </c>
      <c r="J681" s="85"/>
      <c r="K681" s="62"/>
      <c r="L681" s="62"/>
    </row>
    <row r="682" spans="2:18" ht="10.5" customHeight="1">
      <c r="B682" s="325" t="s">
        <v>773</v>
      </c>
      <c r="C682" s="575">
        <v>246</v>
      </c>
      <c r="D682" s="575">
        <v>52</v>
      </c>
      <c r="E682" s="575">
        <v>31043</v>
      </c>
      <c r="F682" s="588">
        <v>554</v>
      </c>
      <c r="G682" s="588">
        <v>653.76</v>
      </c>
      <c r="H682" s="767">
        <v>26.4</v>
      </c>
      <c r="I682" s="1082" t="s">
        <v>774</v>
      </c>
      <c r="J682" s="85"/>
      <c r="K682" s="62"/>
      <c r="L682" s="62"/>
    </row>
    <row r="683" spans="2:18" ht="10.5" customHeight="1">
      <c r="B683" s="325" t="s">
        <v>774</v>
      </c>
      <c r="C683" s="575">
        <v>237</v>
      </c>
      <c r="D683" s="575">
        <v>139</v>
      </c>
      <c r="E683" s="575">
        <v>109752</v>
      </c>
      <c r="F683" s="588">
        <v>622</v>
      </c>
      <c r="G683" s="588">
        <v>785.33</v>
      </c>
      <c r="H683" s="767">
        <v>31.8</v>
      </c>
      <c r="I683" s="1082" t="s">
        <v>775</v>
      </c>
      <c r="J683" s="85"/>
      <c r="K683" s="62"/>
      <c r="L683" s="62"/>
    </row>
    <row r="684" spans="2:18" ht="10.5" customHeight="1">
      <c r="B684" s="325"/>
      <c r="C684" s="575"/>
      <c r="D684" s="575"/>
      <c r="E684" s="575"/>
      <c r="F684" s="588"/>
      <c r="G684" s="588"/>
      <c r="H684" s="767"/>
      <c r="I684" s="1082"/>
      <c r="J684" s="85"/>
      <c r="K684" s="62"/>
      <c r="L684" s="62"/>
    </row>
    <row r="685" spans="2:18" ht="10.5" customHeight="1">
      <c r="B685" s="325" t="s">
        <v>775</v>
      </c>
      <c r="C685" s="575">
        <v>236</v>
      </c>
      <c r="D685" s="575">
        <v>83</v>
      </c>
      <c r="E685" s="575">
        <v>83348</v>
      </c>
      <c r="F685" s="588">
        <v>559</v>
      </c>
      <c r="G685" s="588">
        <v>1024.54</v>
      </c>
      <c r="H685" s="767">
        <v>41.5</v>
      </c>
      <c r="I685" s="1082" t="s">
        <v>776</v>
      </c>
      <c r="J685" s="85"/>
      <c r="K685" s="62"/>
      <c r="L685" s="62"/>
    </row>
    <row r="686" spans="2:18" ht="10.5" customHeight="1">
      <c r="B686" s="325" t="s">
        <v>776</v>
      </c>
      <c r="C686" s="575">
        <v>193</v>
      </c>
      <c r="D686" s="575">
        <v>92</v>
      </c>
      <c r="E686" s="575">
        <v>96148</v>
      </c>
      <c r="F686" s="588">
        <v>657</v>
      </c>
      <c r="G686" s="588">
        <v>1051.57</v>
      </c>
      <c r="H686" s="767">
        <v>42.6</v>
      </c>
      <c r="I686" s="1082" t="s">
        <v>777</v>
      </c>
      <c r="J686" s="85"/>
      <c r="K686" s="62"/>
      <c r="L686" s="62"/>
    </row>
    <row r="687" spans="2:18" ht="10.5" customHeight="1">
      <c r="B687" s="325" t="s">
        <v>777</v>
      </c>
      <c r="C687" s="575">
        <v>231</v>
      </c>
      <c r="D687" s="575">
        <v>175</v>
      </c>
      <c r="E687" s="575">
        <v>155873</v>
      </c>
      <c r="F687" s="588">
        <v>565</v>
      </c>
      <c r="G687" s="588">
        <v>913.09</v>
      </c>
      <c r="H687" s="767">
        <v>37</v>
      </c>
      <c r="I687" s="1082" t="s">
        <v>778</v>
      </c>
      <c r="J687" s="85"/>
      <c r="K687" s="62"/>
      <c r="L687" s="62"/>
    </row>
    <row r="688" spans="2:18" ht="10.5" customHeight="1">
      <c r="B688" s="325" t="s">
        <v>778</v>
      </c>
      <c r="C688" s="575">
        <v>178</v>
      </c>
      <c r="D688" s="575">
        <v>126</v>
      </c>
      <c r="E688" s="575">
        <v>152415</v>
      </c>
      <c r="F688" s="588">
        <v>607</v>
      </c>
      <c r="G688" s="588">
        <v>1214.8599999999999</v>
      </c>
      <c r="H688" s="767">
        <v>49.2</v>
      </c>
      <c r="I688" s="1082" t="s">
        <v>779</v>
      </c>
      <c r="J688" s="85"/>
      <c r="K688" s="62"/>
      <c r="L688" s="62"/>
    </row>
    <row r="689" spans="2:12" ht="10.5" customHeight="1">
      <c r="B689" s="325" t="s">
        <v>779</v>
      </c>
      <c r="C689" s="575">
        <v>106</v>
      </c>
      <c r="D689" s="575">
        <v>87</v>
      </c>
      <c r="E689" s="575">
        <v>116369</v>
      </c>
      <c r="F689" s="588">
        <v>653</v>
      </c>
      <c r="G689" s="588">
        <v>1328.49</v>
      </c>
      <c r="H689" s="767">
        <v>53.9</v>
      </c>
      <c r="I689" s="1082" t="s">
        <v>780</v>
      </c>
      <c r="J689" s="85"/>
      <c r="K689" s="62"/>
      <c r="L689" s="62"/>
    </row>
    <row r="690" spans="2:12" ht="10.5" customHeight="1">
      <c r="B690" s="325"/>
      <c r="C690" s="575"/>
      <c r="D690" s="575"/>
      <c r="E690" s="575"/>
      <c r="F690" s="588"/>
      <c r="G690" s="588"/>
      <c r="H690" s="767"/>
      <c r="I690" s="1082"/>
      <c r="J690" s="85"/>
      <c r="K690" s="62"/>
      <c r="L690" s="62"/>
    </row>
    <row r="691" spans="2:12" ht="10.5" customHeight="1">
      <c r="B691" s="325" t="s">
        <v>780</v>
      </c>
      <c r="C691" s="575">
        <v>104</v>
      </c>
      <c r="D691" s="575">
        <v>88</v>
      </c>
      <c r="E691" s="575">
        <v>136705</v>
      </c>
      <c r="F691" s="588">
        <v>706</v>
      </c>
      <c r="G691" s="588">
        <v>1585.29</v>
      </c>
      <c r="H691" s="767">
        <v>64.2</v>
      </c>
      <c r="I691" s="1082" t="s">
        <v>781</v>
      </c>
      <c r="J691" s="85"/>
      <c r="K691" s="62"/>
      <c r="L691" s="62"/>
    </row>
    <row r="692" spans="2:12" ht="10.5" customHeight="1">
      <c r="B692" s="325" t="s">
        <v>781</v>
      </c>
      <c r="C692" s="575">
        <v>245</v>
      </c>
      <c r="D692" s="575">
        <v>89</v>
      </c>
      <c r="E692" s="575">
        <v>92771</v>
      </c>
      <c r="F692" s="588">
        <v>636</v>
      </c>
      <c r="G692" s="588">
        <v>1432.65</v>
      </c>
      <c r="H692" s="767">
        <v>58.1</v>
      </c>
      <c r="I692" s="1082" t="s">
        <v>465</v>
      </c>
      <c r="J692" s="85"/>
      <c r="K692" s="62"/>
      <c r="L692" s="62"/>
    </row>
    <row r="693" spans="2:12" ht="10.5" customHeight="1">
      <c r="B693" s="325" t="s">
        <v>465</v>
      </c>
      <c r="C693" s="575">
        <v>198</v>
      </c>
      <c r="D693" s="575">
        <v>101</v>
      </c>
      <c r="E693" s="575">
        <v>138312</v>
      </c>
      <c r="F693" s="588">
        <v>604</v>
      </c>
      <c r="G693" s="588">
        <v>1405.65</v>
      </c>
      <c r="H693" s="767">
        <v>57</v>
      </c>
      <c r="I693" s="1082" t="s">
        <v>466</v>
      </c>
      <c r="J693" s="85"/>
      <c r="K693" s="62"/>
      <c r="L693" s="62"/>
    </row>
    <row r="694" spans="2:12" ht="10.5" customHeight="1">
      <c r="B694" s="325" t="s">
        <v>466</v>
      </c>
      <c r="C694" s="575">
        <v>135</v>
      </c>
      <c r="D694" s="575">
        <v>117</v>
      </c>
      <c r="E694" s="575">
        <v>168246</v>
      </c>
      <c r="F694" s="588">
        <v>1442.2</v>
      </c>
      <c r="G694" s="588" t="s">
        <v>511</v>
      </c>
      <c r="H694" s="767">
        <v>58.5</v>
      </c>
      <c r="I694" s="1082" t="s">
        <v>467</v>
      </c>
      <c r="J694" s="85"/>
      <c r="K694" s="62"/>
      <c r="L694" s="62"/>
    </row>
    <row r="695" spans="2:12" ht="10.5" customHeight="1">
      <c r="B695" s="325" t="s">
        <v>467</v>
      </c>
      <c r="C695" s="575">
        <v>107</v>
      </c>
      <c r="D695" s="575">
        <v>79</v>
      </c>
      <c r="E695" s="575">
        <v>165024</v>
      </c>
      <c r="F695" s="588">
        <v>2100</v>
      </c>
      <c r="G695" s="588" t="s">
        <v>511</v>
      </c>
      <c r="H695" s="767">
        <v>85.1</v>
      </c>
      <c r="I695" s="1082" t="s">
        <v>330</v>
      </c>
      <c r="J695" s="85"/>
      <c r="K695" s="62"/>
      <c r="L695" s="62"/>
    </row>
    <row r="696" spans="2:12" ht="10.5" customHeight="1">
      <c r="B696" s="325"/>
      <c r="C696" s="575"/>
      <c r="D696" s="575"/>
      <c r="E696" s="575"/>
      <c r="F696" s="588"/>
      <c r="G696" s="588"/>
      <c r="H696" s="767"/>
      <c r="I696" s="1082"/>
      <c r="J696" s="85"/>
      <c r="K696" s="62"/>
      <c r="L696" s="62"/>
    </row>
    <row r="697" spans="2:12" ht="10.5" customHeight="1">
      <c r="B697" s="325" t="s">
        <v>330</v>
      </c>
      <c r="C697" s="575">
        <v>135</v>
      </c>
      <c r="D697" s="575">
        <v>145</v>
      </c>
      <c r="E697" s="575">
        <v>318173</v>
      </c>
      <c r="F697" s="588">
        <v>2200</v>
      </c>
      <c r="G697" s="588" t="s">
        <v>511</v>
      </c>
      <c r="H697" s="767">
        <v>89.2</v>
      </c>
      <c r="I697" s="1082" t="s">
        <v>331</v>
      </c>
      <c r="J697" s="85"/>
      <c r="K697" s="62"/>
      <c r="L697" s="62"/>
    </row>
    <row r="698" spans="2:12" ht="10.5" customHeight="1">
      <c r="B698" s="325" t="s">
        <v>331</v>
      </c>
      <c r="C698" s="575">
        <v>95</v>
      </c>
      <c r="D698" s="575">
        <v>106</v>
      </c>
      <c r="E698" s="575">
        <v>105935</v>
      </c>
      <c r="F698" s="588">
        <v>1001.49</v>
      </c>
      <c r="G698" s="588" t="s">
        <v>511</v>
      </c>
      <c r="H698" s="767">
        <v>40.6</v>
      </c>
      <c r="I698" s="1082" t="s">
        <v>332</v>
      </c>
      <c r="J698" s="85"/>
      <c r="K698" s="62"/>
      <c r="L698" s="62"/>
    </row>
    <row r="699" spans="2:12" ht="10.5" customHeight="1">
      <c r="B699" s="325" t="s">
        <v>332</v>
      </c>
      <c r="C699" s="575">
        <v>59</v>
      </c>
      <c r="D699" s="575">
        <v>73</v>
      </c>
      <c r="E699" s="575">
        <v>143603</v>
      </c>
      <c r="F699" s="588">
        <v>1976.48</v>
      </c>
      <c r="G699" s="588" t="s">
        <v>511</v>
      </c>
      <c r="H699" s="767">
        <v>80.099999999999994</v>
      </c>
      <c r="I699" s="1082" t="s">
        <v>333</v>
      </c>
      <c r="J699" s="85"/>
      <c r="K699" s="62"/>
      <c r="L699" s="62"/>
    </row>
    <row r="700" spans="2:12" ht="10.5" customHeight="1">
      <c r="B700" s="325" t="s">
        <v>333</v>
      </c>
      <c r="C700" s="575">
        <v>95</v>
      </c>
      <c r="D700" s="575">
        <v>138</v>
      </c>
      <c r="E700" s="575">
        <v>212281</v>
      </c>
      <c r="F700" s="588">
        <v>1538.13</v>
      </c>
      <c r="G700" s="588" t="s">
        <v>511</v>
      </c>
      <c r="H700" s="767">
        <v>62.4</v>
      </c>
      <c r="I700" s="1083" t="s">
        <v>289</v>
      </c>
      <c r="J700" s="85"/>
      <c r="K700" s="62"/>
      <c r="L700" s="62"/>
    </row>
    <row r="701" spans="2:12" ht="10.5" customHeight="1">
      <c r="B701" s="580" t="s">
        <v>289</v>
      </c>
      <c r="C701" s="575">
        <v>83</v>
      </c>
      <c r="D701" s="575">
        <v>136</v>
      </c>
      <c r="E701" s="575">
        <v>334937</v>
      </c>
      <c r="F701" s="588">
        <v>2460.4499999999998</v>
      </c>
      <c r="G701" s="588" t="s">
        <v>511</v>
      </c>
      <c r="H701" s="767">
        <v>99.8</v>
      </c>
      <c r="I701" s="1082" t="s">
        <v>334</v>
      </c>
      <c r="J701" s="85"/>
      <c r="K701" s="62"/>
      <c r="L701" s="62"/>
    </row>
    <row r="702" spans="2:12" ht="10.5" customHeight="1">
      <c r="B702" s="325"/>
      <c r="C702" s="575"/>
      <c r="D702" s="575"/>
      <c r="E702" s="575"/>
      <c r="F702" s="588"/>
      <c r="G702" s="588"/>
      <c r="H702" s="767"/>
      <c r="I702" s="1082"/>
      <c r="J702" s="85"/>
      <c r="K702" s="62"/>
      <c r="L702" s="62"/>
    </row>
    <row r="703" spans="2:12" ht="10.5" customHeight="1">
      <c r="B703" s="325" t="s">
        <v>334</v>
      </c>
      <c r="C703" s="575">
        <v>165</v>
      </c>
      <c r="D703" s="575">
        <v>222</v>
      </c>
      <c r="E703" s="575">
        <v>454720</v>
      </c>
      <c r="F703" s="588">
        <v>2045.35</v>
      </c>
      <c r="G703" s="588" t="s">
        <v>511</v>
      </c>
      <c r="H703" s="767">
        <v>83</v>
      </c>
      <c r="I703" s="1082" t="s">
        <v>335</v>
      </c>
      <c r="J703" s="85"/>
      <c r="K703" s="62"/>
      <c r="L703" s="62"/>
    </row>
    <row r="704" spans="2:12" ht="10.5" customHeight="1">
      <c r="B704" s="325" t="s">
        <v>335</v>
      </c>
      <c r="C704" s="548">
        <v>94</v>
      </c>
      <c r="D704" s="548">
        <v>134</v>
      </c>
      <c r="E704" s="548">
        <v>324410</v>
      </c>
      <c r="F704" s="572">
        <v>2425.86</v>
      </c>
      <c r="G704" s="572" t="s">
        <v>511</v>
      </c>
      <c r="H704" s="763">
        <v>98.4</v>
      </c>
      <c r="I704" s="1077" t="s">
        <v>288</v>
      </c>
      <c r="J704" s="89"/>
      <c r="K704" s="62"/>
      <c r="L704" s="62"/>
    </row>
    <row r="705" spans="2:14" ht="10.5" customHeight="1">
      <c r="B705" s="325" t="s">
        <v>288</v>
      </c>
      <c r="C705" s="548">
        <v>50</v>
      </c>
      <c r="D705" s="548">
        <v>67</v>
      </c>
      <c r="E705" s="548">
        <v>338009</v>
      </c>
      <c r="F705" s="572">
        <v>5049.8900000000003</v>
      </c>
      <c r="G705" s="572" t="s">
        <v>511</v>
      </c>
      <c r="H705" s="763">
        <v>204.8</v>
      </c>
      <c r="I705" s="1078" t="s">
        <v>735</v>
      </c>
      <c r="J705" s="85"/>
      <c r="K705" s="62"/>
      <c r="L705" s="62"/>
    </row>
    <row r="706" spans="2:14" ht="10.5" customHeight="1">
      <c r="B706" s="325" t="s">
        <v>735</v>
      </c>
      <c r="C706" s="548">
        <v>72</v>
      </c>
      <c r="D706" s="548">
        <v>128</v>
      </c>
      <c r="E706" s="548">
        <v>367305</v>
      </c>
      <c r="F706" s="572">
        <v>2870.15</v>
      </c>
      <c r="G706" s="572" t="s">
        <v>511</v>
      </c>
      <c r="H706" s="763">
        <v>116.5</v>
      </c>
      <c r="I706" s="1079" t="s">
        <v>763</v>
      </c>
      <c r="J706" s="89"/>
      <c r="K706" s="62"/>
      <c r="L706" s="62"/>
    </row>
    <row r="707" spans="2:14" ht="10.5" customHeight="1">
      <c r="B707" s="325" t="s">
        <v>763</v>
      </c>
      <c r="C707" s="548">
        <v>40</v>
      </c>
      <c r="D707" s="548">
        <v>72</v>
      </c>
      <c r="E707" s="548">
        <v>178456</v>
      </c>
      <c r="F707" s="572">
        <v>2464.21</v>
      </c>
      <c r="G707" s="572" t="s">
        <v>511</v>
      </c>
      <c r="H707" s="763">
        <v>100</v>
      </c>
      <c r="I707" s="1079" t="s">
        <v>512</v>
      </c>
      <c r="J707" s="89"/>
      <c r="K707" s="62"/>
      <c r="L707" s="62"/>
    </row>
    <row r="708" spans="2:14" ht="10.5" customHeight="1">
      <c r="B708" s="325"/>
      <c r="C708" s="548"/>
      <c r="D708" s="548"/>
      <c r="E708" s="548"/>
      <c r="F708" s="572"/>
      <c r="G708" s="572"/>
      <c r="H708" s="763"/>
      <c r="I708" s="1079"/>
      <c r="J708" s="89"/>
      <c r="K708" s="62"/>
      <c r="L708" s="62"/>
    </row>
    <row r="709" spans="2:14" ht="10.5" customHeight="1">
      <c r="B709" s="325" t="s">
        <v>512</v>
      </c>
      <c r="C709" s="548">
        <v>49</v>
      </c>
      <c r="D709" s="548">
        <v>84</v>
      </c>
      <c r="E709" s="548">
        <v>238569</v>
      </c>
      <c r="F709" s="572">
        <v>2898.33</v>
      </c>
      <c r="G709" s="572" t="s">
        <v>511</v>
      </c>
      <c r="H709" s="763">
        <v>117.6</v>
      </c>
      <c r="I709" s="1079" t="s">
        <v>396</v>
      </c>
      <c r="J709" s="89"/>
      <c r="K709" s="62"/>
      <c r="L709" s="62"/>
    </row>
    <row r="710" spans="2:14" ht="10.5" customHeight="1">
      <c r="B710" s="325" t="s">
        <v>396</v>
      </c>
      <c r="C710" s="548">
        <v>41</v>
      </c>
      <c r="D710" s="548">
        <v>66</v>
      </c>
      <c r="E710" s="548">
        <v>361907</v>
      </c>
      <c r="F710" s="572">
        <v>6069.16</v>
      </c>
      <c r="G710" s="572" t="s">
        <v>511</v>
      </c>
      <c r="H710" s="763">
        <v>246.3</v>
      </c>
      <c r="I710" s="1079" t="s">
        <v>815</v>
      </c>
      <c r="J710" s="89"/>
      <c r="K710" s="62"/>
      <c r="L710" s="62"/>
    </row>
    <row r="711" spans="2:14" ht="10.5" customHeight="1">
      <c r="B711" s="327">
        <v>39295</v>
      </c>
      <c r="C711" s="548">
        <v>54</v>
      </c>
      <c r="D711" s="548">
        <v>100</v>
      </c>
      <c r="E711" s="548">
        <v>615157</v>
      </c>
      <c r="F711" s="572">
        <v>5843.76</v>
      </c>
      <c r="G711" s="572" t="s">
        <v>511</v>
      </c>
      <c r="H711" s="763">
        <v>237.1</v>
      </c>
      <c r="I711" s="1079" t="s">
        <v>506</v>
      </c>
      <c r="J711" s="89"/>
      <c r="K711" s="62"/>
      <c r="L711" s="62"/>
    </row>
    <row r="712" spans="2:14" ht="10.5" customHeight="1">
      <c r="B712" s="327">
        <v>39692</v>
      </c>
      <c r="C712" s="548">
        <v>55</v>
      </c>
      <c r="D712" s="548">
        <v>113</v>
      </c>
      <c r="E712" s="548">
        <v>716143</v>
      </c>
      <c r="F712" s="572">
        <v>6248.81</v>
      </c>
      <c r="G712" s="572" t="s">
        <v>511</v>
      </c>
      <c r="H712" s="763">
        <v>253.6</v>
      </c>
      <c r="I712" s="1080">
        <v>40087</v>
      </c>
      <c r="J712" s="89"/>
      <c r="K712" s="62"/>
      <c r="L712" s="62"/>
    </row>
    <row r="713" spans="2:14" ht="10.5" customHeight="1">
      <c r="B713" s="327">
        <v>40087</v>
      </c>
      <c r="C713" s="548">
        <v>57</v>
      </c>
      <c r="D713" s="548">
        <v>100</v>
      </c>
      <c r="E713" s="548">
        <v>463990</v>
      </c>
      <c r="F713" s="572">
        <v>4444.87</v>
      </c>
      <c r="G713" s="572" t="s">
        <v>511</v>
      </c>
      <c r="H713" s="763">
        <v>180.4</v>
      </c>
      <c r="I713" s="1080">
        <v>40483</v>
      </c>
      <c r="J713" s="89"/>
      <c r="K713" s="62"/>
      <c r="L713" s="62"/>
    </row>
    <row r="714" spans="2:14" ht="10.5" customHeight="1">
      <c r="B714" s="327"/>
      <c r="C714" s="548"/>
      <c r="D714" s="548"/>
      <c r="E714" s="548"/>
      <c r="F714" s="572"/>
      <c r="G714" s="572"/>
      <c r="H714" s="763"/>
      <c r="I714" s="1080"/>
      <c r="J714" s="89"/>
      <c r="K714" s="62"/>
      <c r="L714" s="62"/>
    </row>
    <row r="715" spans="2:14" ht="10.5" customHeight="1">
      <c r="B715" s="537" t="s">
        <v>344</v>
      </c>
      <c r="C715" s="548">
        <v>55</v>
      </c>
      <c r="D715" s="548">
        <v>73</v>
      </c>
      <c r="E715" s="548">
        <v>378088</v>
      </c>
      <c r="F715" s="572">
        <v>4962.2700000000004</v>
      </c>
      <c r="G715" s="572" t="s">
        <v>511</v>
      </c>
      <c r="H715" s="766">
        <v>201.4</v>
      </c>
      <c r="I715" s="1075" t="s">
        <v>347</v>
      </c>
      <c r="J715" s="89"/>
      <c r="K715" s="98"/>
      <c r="L715" s="62"/>
    </row>
    <row r="716" spans="2:14" ht="10.5" customHeight="1">
      <c r="B716" s="351" t="s">
        <v>347</v>
      </c>
      <c r="C716" s="548">
        <v>45</v>
      </c>
      <c r="D716" s="548">
        <v>67</v>
      </c>
      <c r="E716" s="548">
        <v>553268</v>
      </c>
      <c r="F716" s="572">
        <v>8329.93</v>
      </c>
      <c r="G716" s="572" t="s">
        <v>511</v>
      </c>
      <c r="H716" s="766">
        <v>338</v>
      </c>
      <c r="I716" s="1075" t="s">
        <v>1455</v>
      </c>
      <c r="J716" s="89"/>
      <c r="K716" s="62"/>
      <c r="L716" s="62"/>
    </row>
    <row r="717" spans="2:14" ht="10.5" customHeight="1">
      <c r="B717" s="351" t="s">
        <v>1455</v>
      </c>
      <c r="C717" s="548">
        <v>47</v>
      </c>
      <c r="D717" s="548">
        <v>47</v>
      </c>
      <c r="E717" s="548">
        <v>411256</v>
      </c>
      <c r="F717" s="572">
        <v>8758.51</v>
      </c>
      <c r="G717" s="572" t="s">
        <v>511</v>
      </c>
      <c r="H717" s="766">
        <v>355.4</v>
      </c>
      <c r="I717" s="1075" t="s">
        <v>1510</v>
      </c>
      <c r="J717" s="89"/>
      <c r="K717" s="62"/>
      <c r="L717" s="62"/>
    </row>
    <row r="718" spans="2:14" ht="10.5" customHeight="1">
      <c r="B718" s="352" t="s">
        <v>1513</v>
      </c>
      <c r="C718" s="566">
        <v>53</v>
      </c>
      <c r="D718" s="566" t="s">
        <v>468</v>
      </c>
      <c r="E718" s="566" t="s">
        <v>468</v>
      </c>
      <c r="F718" s="573" t="s">
        <v>468</v>
      </c>
      <c r="G718" s="573" t="s">
        <v>511</v>
      </c>
      <c r="H718" s="770" t="s">
        <v>468</v>
      </c>
      <c r="I718" s="1081" t="s">
        <v>1514</v>
      </c>
      <c r="J718" s="329"/>
      <c r="K718" s="62"/>
      <c r="L718" s="62"/>
    </row>
    <row r="719" spans="2:14" ht="10.5" customHeight="1">
      <c r="B719" s="1353" t="s">
        <v>281</v>
      </c>
      <c r="C719" s="1427" t="s">
        <v>957</v>
      </c>
      <c r="D719" s="1428"/>
      <c r="E719" s="1428"/>
      <c r="F719" s="1428"/>
      <c r="G719" s="1428"/>
      <c r="H719" s="1428"/>
      <c r="I719" s="1428"/>
      <c r="J719" s="1428"/>
      <c r="K719" s="1428"/>
      <c r="L719" s="1429"/>
    </row>
    <row r="720" spans="2:14" ht="10.5" customHeight="1">
      <c r="B720" s="1422"/>
      <c r="C720" s="319" t="s">
        <v>131</v>
      </c>
      <c r="D720" s="320" t="s">
        <v>136</v>
      </c>
      <c r="E720" s="320" t="s">
        <v>132</v>
      </c>
      <c r="F720" s="319" t="s">
        <v>717</v>
      </c>
      <c r="G720" s="319" t="s">
        <v>1368</v>
      </c>
      <c r="H720" s="320" t="s">
        <v>622</v>
      </c>
      <c r="I720" s="320" t="s">
        <v>295</v>
      </c>
      <c r="J720" s="320" t="s">
        <v>595</v>
      </c>
      <c r="K720" s="320" t="s">
        <v>137</v>
      </c>
      <c r="L720" s="319" t="s">
        <v>150</v>
      </c>
      <c r="M720" s="76"/>
      <c r="N720" s="76"/>
    </row>
    <row r="721" spans="2:14" ht="10.5" customHeight="1">
      <c r="B721" s="1422"/>
      <c r="C721" s="385" t="s">
        <v>292</v>
      </c>
      <c r="D721" s="385" t="s">
        <v>292</v>
      </c>
      <c r="E721" s="385" t="s">
        <v>292</v>
      </c>
      <c r="F721" s="385"/>
      <c r="G721" s="385" t="s">
        <v>293</v>
      </c>
      <c r="H721" s="385"/>
      <c r="I721" s="385" t="s">
        <v>296</v>
      </c>
      <c r="J721" s="385"/>
      <c r="K721" s="385" t="s">
        <v>138</v>
      </c>
      <c r="L721" s="385"/>
      <c r="M721" s="76"/>
      <c r="N721" s="76"/>
    </row>
    <row r="722" spans="2:14" ht="10.5" customHeight="1">
      <c r="B722" s="1354"/>
      <c r="C722" s="1329" t="s">
        <v>286</v>
      </c>
      <c r="D722" s="1428"/>
      <c r="E722" s="1428"/>
      <c r="F722" s="1428"/>
      <c r="G722" s="1428"/>
      <c r="H722" s="1428"/>
      <c r="I722" s="1428"/>
      <c r="J722" s="1428"/>
      <c r="K722" s="1428"/>
      <c r="L722" s="1429"/>
    </row>
    <row r="723" spans="2:14" ht="10.5" customHeight="1">
      <c r="B723" s="325" t="s">
        <v>466</v>
      </c>
      <c r="C723" s="771" t="s">
        <v>381</v>
      </c>
      <c r="D723" s="909" t="s">
        <v>381</v>
      </c>
      <c r="E723" s="1179">
        <v>21.19</v>
      </c>
      <c r="F723" s="1179">
        <v>32.25</v>
      </c>
      <c r="G723" s="1178">
        <v>0.28000000000000003</v>
      </c>
      <c r="H723" s="1179">
        <v>1.84</v>
      </c>
      <c r="I723" s="1179">
        <v>1.84</v>
      </c>
      <c r="J723" s="1178">
        <v>0.65</v>
      </c>
      <c r="K723" s="1182">
        <v>49.76</v>
      </c>
      <c r="L723" s="1178">
        <f>SUM(E723:K723)</f>
        <v>107.81</v>
      </c>
    </row>
    <row r="724" spans="2:14" ht="10.5" customHeight="1">
      <c r="B724" s="325" t="s">
        <v>467</v>
      </c>
      <c r="C724" s="909" t="s">
        <v>381</v>
      </c>
      <c r="D724" s="909" t="s">
        <v>381</v>
      </c>
      <c r="E724" s="1179">
        <v>18.66</v>
      </c>
      <c r="F724" s="1179">
        <v>16.27</v>
      </c>
      <c r="G724" s="1178">
        <v>0.18</v>
      </c>
      <c r="H724" s="1179">
        <v>2.08</v>
      </c>
      <c r="I724" s="1179">
        <v>1.18</v>
      </c>
      <c r="J724" s="1178">
        <v>0.5</v>
      </c>
      <c r="K724" s="1182">
        <v>31.64</v>
      </c>
      <c r="L724" s="1178">
        <f>SUM(E724:K724)</f>
        <v>70.509999999999991</v>
      </c>
    </row>
    <row r="725" spans="2:14" ht="10.5" customHeight="1">
      <c r="B725" s="325" t="s">
        <v>330</v>
      </c>
      <c r="C725" s="909" t="s">
        <v>381</v>
      </c>
      <c r="D725" s="909" t="s">
        <v>381</v>
      </c>
      <c r="E725" s="1179">
        <v>22.54</v>
      </c>
      <c r="F725" s="1179">
        <v>38.28</v>
      </c>
      <c r="G725" s="1178">
        <v>0.39</v>
      </c>
      <c r="H725" s="1179">
        <v>2.4700000000000002</v>
      </c>
      <c r="I725" s="1179">
        <v>2.06</v>
      </c>
      <c r="J725" s="1178">
        <v>0.71</v>
      </c>
      <c r="K725" s="1182">
        <v>63.57</v>
      </c>
      <c r="L725" s="1178">
        <f>SUM(E725:K725)</f>
        <v>130.01999999999998</v>
      </c>
    </row>
    <row r="726" spans="2:14" ht="10.5" customHeight="1">
      <c r="B726" s="325" t="s">
        <v>331</v>
      </c>
      <c r="C726" s="909" t="s">
        <v>381</v>
      </c>
      <c r="D726" s="909" t="s">
        <v>381</v>
      </c>
      <c r="E726" s="1179">
        <v>24.09</v>
      </c>
      <c r="F726" s="1179">
        <v>26.96</v>
      </c>
      <c r="G726" s="1178">
        <v>0.32</v>
      </c>
      <c r="H726" s="1179">
        <v>5.25</v>
      </c>
      <c r="I726" s="1179">
        <v>0.35</v>
      </c>
      <c r="J726" s="1178">
        <v>0.35</v>
      </c>
      <c r="K726" s="1182">
        <v>37.68</v>
      </c>
      <c r="L726" s="1178">
        <f>SUM(E726:K726)</f>
        <v>95</v>
      </c>
    </row>
    <row r="727" spans="2:14" ht="10.5" customHeight="1">
      <c r="B727" s="325" t="s">
        <v>332</v>
      </c>
      <c r="C727" s="909" t="s">
        <v>381</v>
      </c>
      <c r="D727" s="909" t="s">
        <v>381</v>
      </c>
      <c r="E727" s="1179">
        <v>16.8</v>
      </c>
      <c r="F727" s="1179">
        <v>17.600000000000001</v>
      </c>
      <c r="G727" s="1178">
        <v>0.2</v>
      </c>
      <c r="H727" s="1179">
        <v>4.3</v>
      </c>
      <c r="I727" s="1179">
        <v>0.06</v>
      </c>
      <c r="J727" s="1178">
        <v>0.2</v>
      </c>
      <c r="K727" s="1182">
        <v>26</v>
      </c>
      <c r="L727" s="1178">
        <f>SUM(E727:K727)</f>
        <v>65.160000000000011</v>
      </c>
    </row>
    <row r="728" spans="2:14" ht="10.5" customHeight="1">
      <c r="B728" s="586"/>
      <c r="C728" s="771"/>
      <c r="D728" s="771"/>
      <c r="E728" s="1179"/>
      <c r="F728" s="1179"/>
      <c r="G728" s="1178"/>
      <c r="H728" s="1179"/>
      <c r="I728" s="1179"/>
      <c r="J728" s="1178"/>
      <c r="K728" s="1182"/>
      <c r="L728" s="1178"/>
    </row>
    <row r="729" spans="2:14" ht="10.5" customHeight="1">
      <c r="B729" s="325" t="s">
        <v>333</v>
      </c>
      <c r="C729" s="909" t="s">
        <v>381</v>
      </c>
      <c r="D729" s="909" t="s">
        <v>381</v>
      </c>
      <c r="E729" s="1179">
        <v>9</v>
      </c>
      <c r="F729" s="1179">
        <v>37</v>
      </c>
      <c r="G729" s="1178">
        <v>0.1</v>
      </c>
      <c r="H729" s="1179">
        <v>2.4</v>
      </c>
      <c r="I729" s="1179">
        <v>0.5</v>
      </c>
      <c r="J729" s="1178">
        <v>0.25</v>
      </c>
      <c r="K729" s="1182">
        <v>49</v>
      </c>
      <c r="L729" s="1178">
        <f>SUM(E729:K729)</f>
        <v>98.25</v>
      </c>
    </row>
    <row r="730" spans="2:14" ht="10.5" customHeight="1">
      <c r="B730" s="544" t="s">
        <v>289</v>
      </c>
      <c r="C730" s="909" t="s">
        <v>381</v>
      </c>
      <c r="D730" s="909" t="s">
        <v>381</v>
      </c>
      <c r="E730" s="1179">
        <v>22.95</v>
      </c>
      <c r="F730" s="1179">
        <v>28</v>
      </c>
      <c r="G730" s="1178">
        <v>0.2</v>
      </c>
      <c r="H730" s="1179">
        <v>3.9</v>
      </c>
      <c r="I730" s="1179">
        <v>1</v>
      </c>
      <c r="J730" s="1179" t="s">
        <v>381</v>
      </c>
      <c r="K730" s="1182">
        <v>57.5</v>
      </c>
      <c r="L730" s="1178">
        <f>SUM(E730:K730)</f>
        <v>113.55000000000001</v>
      </c>
    </row>
    <row r="731" spans="2:14" ht="10.5" customHeight="1">
      <c r="B731" s="325" t="s">
        <v>334</v>
      </c>
      <c r="C731" s="909" t="s">
        <v>381</v>
      </c>
      <c r="D731" s="909" t="s">
        <v>381</v>
      </c>
      <c r="E731" s="1179">
        <v>38.25</v>
      </c>
      <c r="F731" s="1179">
        <v>54.6</v>
      </c>
      <c r="G731" s="1178">
        <v>0.16</v>
      </c>
      <c r="H731" s="1179">
        <v>4.95</v>
      </c>
      <c r="I731" s="1179">
        <v>2.38</v>
      </c>
      <c r="J731" s="1178">
        <v>0.7</v>
      </c>
      <c r="K731" s="1182">
        <v>82.8</v>
      </c>
      <c r="L731" s="1178">
        <f>SUM(E731:K731)</f>
        <v>183.83999999999997</v>
      </c>
    </row>
    <row r="732" spans="2:14" ht="10.5" customHeight="1">
      <c r="B732" s="325" t="s">
        <v>335</v>
      </c>
      <c r="C732" s="909" t="s">
        <v>381</v>
      </c>
      <c r="D732" s="909" t="s">
        <v>381</v>
      </c>
      <c r="E732" s="1178">
        <v>18.75</v>
      </c>
      <c r="F732" s="1189">
        <v>37.950000000000003</v>
      </c>
      <c r="G732" s="1178">
        <v>0.2</v>
      </c>
      <c r="H732" s="1178">
        <v>7.5</v>
      </c>
      <c r="I732" s="1189">
        <v>0.38</v>
      </c>
      <c r="J732" s="1178">
        <v>0.21</v>
      </c>
      <c r="K732" s="1178">
        <v>55.2</v>
      </c>
      <c r="L732" s="1178">
        <f>SUM(E732:K732)</f>
        <v>120.19</v>
      </c>
    </row>
    <row r="733" spans="2:14" ht="10.5" customHeight="1">
      <c r="B733" s="325" t="s">
        <v>288</v>
      </c>
      <c r="C733" s="909" t="s">
        <v>381</v>
      </c>
      <c r="D733" s="909" t="s">
        <v>381</v>
      </c>
      <c r="E733" s="1178">
        <v>15.9</v>
      </c>
      <c r="F733" s="1189">
        <v>23</v>
      </c>
      <c r="G733" s="1178">
        <v>0.11</v>
      </c>
      <c r="H733" s="1178">
        <v>2.6</v>
      </c>
      <c r="I733" s="1189">
        <v>0.3</v>
      </c>
      <c r="J733" s="1179" t="s">
        <v>381</v>
      </c>
      <c r="K733" s="1178">
        <v>18.100000000000001</v>
      </c>
      <c r="L733" s="1178">
        <f>SUM(E733:K733)</f>
        <v>60.01</v>
      </c>
    </row>
    <row r="734" spans="2:14" ht="10.5" customHeight="1">
      <c r="B734" s="325"/>
      <c r="C734" s="648"/>
      <c r="D734" s="648"/>
      <c r="E734" s="1178"/>
      <c r="F734" s="1189"/>
      <c r="G734" s="1178"/>
      <c r="H734" s="1178"/>
      <c r="I734" s="1189"/>
      <c r="J734" s="1178"/>
      <c r="K734" s="1178"/>
      <c r="L734" s="1178"/>
    </row>
    <row r="735" spans="2:14" ht="10.5" customHeight="1">
      <c r="B735" s="325" t="s">
        <v>735</v>
      </c>
      <c r="C735" s="909" t="s">
        <v>381</v>
      </c>
      <c r="D735" s="909" t="s">
        <v>381</v>
      </c>
      <c r="E735" s="1178">
        <v>40</v>
      </c>
      <c r="F735" s="1189">
        <v>30.5</v>
      </c>
      <c r="G735" s="1178">
        <v>0.22</v>
      </c>
      <c r="H735" s="1178">
        <v>3.3</v>
      </c>
      <c r="I735" s="1189">
        <v>1.08</v>
      </c>
      <c r="J735" s="1179" t="s">
        <v>381</v>
      </c>
      <c r="K735" s="1178">
        <v>39.9</v>
      </c>
      <c r="L735" s="1178">
        <f>SUM(E735:K735)</f>
        <v>115</v>
      </c>
    </row>
    <row r="736" spans="2:14" ht="10.5" customHeight="1">
      <c r="B736" s="325" t="s">
        <v>763</v>
      </c>
      <c r="C736" s="909" t="s">
        <v>381</v>
      </c>
      <c r="D736" s="909" t="s">
        <v>381</v>
      </c>
      <c r="E736" s="1178">
        <v>18.45</v>
      </c>
      <c r="F736" s="1189">
        <v>27.5</v>
      </c>
      <c r="G736" s="1178">
        <v>0.25</v>
      </c>
      <c r="H736" s="1178">
        <v>2.15</v>
      </c>
      <c r="I736" s="1189">
        <v>0.72</v>
      </c>
      <c r="J736" s="1178">
        <v>0.05</v>
      </c>
      <c r="K736" s="1178">
        <v>14.88</v>
      </c>
      <c r="L736" s="1178">
        <f>SUM(E736:K736)</f>
        <v>64</v>
      </c>
    </row>
    <row r="737" spans="2:18" ht="10.5" customHeight="1">
      <c r="B737" s="325" t="s">
        <v>512</v>
      </c>
      <c r="C737" s="909" t="s">
        <v>381</v>
      </c>
      <c r="D737" s="909" t="s">
        <v>381</v>
      </c>
      <c r="E737" s="1178">
        <v>26.1</v>
      </c>
      <c r="F737" s="1178">
        <v>26</v>
      </c>
      <c r="G737" s="1178" t="s">
        <v>381</v>
      </c>
      <c r="H737" s="1178">
        <v>2.93</v>
      </c>
      <c r="I737" s="1179" t="s">
        <v>381</v>
      </c>
      <c r="J737" s="1178">
        <v>0.02</v>
      </c>
      <c r="K737" s="1178">
        <v>18.95</v>
      </c>
      <c r="L737" s="1178">
        <f>SUM(E737:K737)</f>
        <v>74</v>
      </c>
    </row>
    <row r="738" spans="2:18" ht="10.5" customHeight="1">
      <c r="B738" s="325" t="s">
        <v>396</v>
      </c>
      <c r="C738" s="909" t="s">
        <v>381</v>
      </c>
      <c r="D738" s="909" t="s">
        <v>381</v>
      </c>
      <c r="E738" s="1178">
        <v>21.75</v>
      </c>
      <c r="F738" s="1178">
        <v>20.75</v>
      </c>
      <c r="G738" s="1178">
        <v>0.03</v>
      </c>
      <c r="H738" s="1178">
        <v>2.42</v>
      </c>
      <c r="I738" s="1179" t="s">
        <v>381</v>
      </c>
      <c r="J738" s="1178">
        <v>0.05</v>
      </c>
      <c r="K738" s="1178">
        <v>13</v>
      </c>
      <c r="L738" s="1178">
        <f>SUM(E738:K738)</f>
        <v>58</v>
      </c>
    </row>
    <row r="739" spans="2:18" ht="10.5" customHeight="1">
      <c r="B739" s="327">
        <v>39295</v>
      </c>
      <c r="C739" s="909" t="s">
        <v>381</v>
      </c>
      <c r="D739" s="909" t="s">
        <v>381</v>
      </c>
      <c r="E739" s="1178">
        <v>21.5</v>
      </c>
      <c r="F739" s="1178">
        <v>35.700000000000003</v>
      </c>
      <c r="G739" s="1178">
        <v>0.08</v>
      </c>
      <c r="H739" s="1178">
        <v>5.81</v>
      </c>
      <c r="I739" s="1179" t="s">
        <v>381</v>
      </c>
      <c r="J739" s="1178">
        <v>0.06</v>
      </c>
      <c r="K739" s="1178">
        <v>25.65</v>
      </c>
      <c r="L739" s="1178">
        <f>SUM(E739:K739)</f>
        <v>88.800000000000011</v>
      </c>
    </row>
    <row r="740" spans="2:18" ht="10.5" customHeight="1">
      <c r="B740" s="327"/>
      <c r="C740" s="648"/>
      <c r="D740" s="648"/>
      <c r="E740" s="1178"/>
      <c r="F740" s="1178"/>
      <c r="G740" s="1178"/>
      <c r="H740" s="1178"/>
      <c r="I740" s="1178"/>
      <c r="J740" s="1178"/>
      <c r="K740" s="1178"/>
      <c r="L740" s="1178"/>
    </row>
    <row r="741" spans="2:18" ht="10.5" customHeight="1">
      <c r="B741" s="327">
        <v>39692</v>
      </c>
      <c r="C741" s="909" t="s">
        <v>381</v>
      </c>
      <c r="D741" s="909" t="s">
        <v>381</v>
      </c>
      <c r="E741" s="1178">
        <v>31</v>
      </c>
      <c r="F741" s="1178">
        <v>33.69</v>
      </c>
      <c r="G741" s="1178" t="s">
        <v>381</v>
      </c>
      <c r="H741" s="1178">
        <v>6.75</v>
      </c>
      <c r="I741" s="1179" t="s">
        <v>381</v>
      </c>
      <c r="J741" s="1178">
        <v>0.06</v>
      </c>
      <c r="K741" s="1178">
        <v>28</v>
      </c>
      <c r="L741" s="1178">
        <f>SUM(E741:K741)</f>
        <v>99.5</v>
      </c>
    </row>
    <row r="742" spans="2:18" ht="10.5" customHeight="1">
      <c r="B742" s="327">
        <v>40087</v>
      </c>
      <c r="C742" s="909" t="s">
        <v>381</v>
      </c>
      <c r="D742" s="909" t="s">
        <v>381</v>
      </c>
      <c r="E742" s="1178">
        <v>27.12</v>
      </c>
      <c r="F742" s="1178">
        <v>35</v>
      </c>
      <c r="G742" s="1178">
        <v>0.3</v>
      </c>
      <c r="H742" s="1178">
        <v>3.52</v>
      </c>
      <c r="I742" s="1179" t="s">
        <v>381</v>
      </c>
      <c r="J742" s="1178">
        <v>0.06</v>
      </c>
      <c r="K742" s="1178">
        <v>22</v>
      </c>
      <c r="L742" s="1178">
        <f>SUM(E742:K742)</f>
        <v>88</v>
      </c>
    </row>
    <row r="743" spans="2:18" ht="10.5" customHeight="1">
      <c r="B743" s="351" t="s">
        <v>344</v>
      </c>
      <c r="C743" s="909" t="s">
        <v>381</v>
      </c>
      <c r="D743" s="909" t="s">
        <v>381</v>
      </c>
      <c r="E743" s="1178">
        <v>18.95</v>
      </c>
      <c r="F743" s="1178">
        <v>20.7</v>
      </c>
      <c r="G743" s="1178">
        <v>0.2</v>
      </c>
      <c r="H743" s="1178">
        <v>3.5</v>
      </c>
      <c r="I743" s="1179" t="s">
        <v>381</v>
      </c>
      <c r="J743" s="1179" t="s">
        <v>381</v>
      </c>
      <c r="K743" s="1178">
        <v>20.9</v>
      </c>
      <c r="L743" s="1178">
        <f>SUM(E743:K743)</f>
        <v>64.25</v>
      </c>
    </row>
    <row r="744" spans="2:18" ht="10.5" customHeight="1">
      <c r="B744" s="351" t="s">
        <v>347</v>
      </c>
      <c r="C744" s="648" t="s">
        <v>381</v>
      </c>
      <c r="D744" s="648" t="s">
        <v>381</v>
      </c>
      <c r="E744" s="1178">
        <v>16.899999999999999</v>
      </c>
      <c r="F744" s="1178">
        <v>21.8</v>
      </c>
      <c r="G744" s="1178">
        <v>0.15</v>
      </c>
      <c r="H744" s="1178">
        <v>3.35</v>
      </c>
      <c r="I744" s="1178" t="s">
        <v>381</v>
      </c>
      <c r="J744" s="1178" t="s">
        <v>381</v>
      </c>
      <c r="K744" s="1178">
        <v>16.8</v>
      </c>
      <c r="L744" s="1178">
        <f>SUM(E744:K744)</f>
        <v>59</v>
      </c>
    </row>
    <row r="745" spans="2:18" ht="10.5" customHeight="1">
      <c r="B745" s="351" t="s">
        <v>1455</v>
      </c>
      <c r="C745" s="648" t="s">
        <v>381</v>
      </c>
      <c r="D745" s="648" t="s">
        <v>381</v>
      </c>
      <c r="E745" s="1178">
        <v>14</v>
      </c>
      <c r="F745" s="1178">
        <v>16.2</v>
      </c>
      <c r="G745" s="1178">
        <v>0.15</v>
      </c>
      <c r="H745" s="1178">
        <v>1.2</v>
      </c>
      <c r="I745" s="1178">
        <v>0.75</v>
      </c>
      <c r="J745" s="1178" t="s">
        <v>381</v>
      </c>
      <c r="K745" s="1178">
        <v>10</v>
      </c>
      <c r="L745" s="1178">
        <f>SUM(E745:K745)</f>
        <v>42.3</v>
      </c>
    </row>
    <row r="746" spans="2:18" ht="10.5" customHeight="1">
      <c r="B746" s="351"/>
      <c r="C746" s="648"/>
      <c r="D746" s="909"/>
      <c r="E746" s="1178"/>
      <c r="F746" s="1178"/>
      <c r="G746" s="1178"/>
      <c r="H746" s="1178"/>
      <c r="I746" s="1179"/>
      <c r="J746" s="1179"/>
      <c r="K746" s="1178"/>
      <c r="L746" s="1178"/>
    </row>
    <row r="747" spans="2:18" ht="10.5" customHeight="1">
      <c r="B747" s="352" t="s">
        <v>1513</v>
      </c>
      <c r="C747" s="910" t="s">
        <v>381</v>
      </c>
      <c r="D747" s="910" t="s">
        <v>381</v>
      </c>
      <c r="E747" s="1190">
        <v>20</v>
      </c>
      <c r="F747" s="1190">
        <v>30</v>
      </c>
      <c r="G747" s="1190">
        <v>0.09</v>
      </c>
      <c r="H747" s="1190">
        <v>3.6</v>
      </c>
      <c r="I747" s="1190">
        <v>0.08</v>
      </c>
      <c r="J747" s="1190" t="s">
        <v>381</v>
      </c>
      <c r="K747" s="1190">
        <v>28.6</v>
      </c>
      <c r="L747" s="1190">
        <f>SUM(E747:K747)</f>
        <v>82.37</v>
      </c>
    </row>
    <row r="748" spans="2:18" ht="10.5" customHeight="1">
      <c r="B748" s="236" t="s">
        <v>1333</v>
      </c>
      <c r="C748" s="237"/>
      <c r="D748" s="237"/>
      <c r="E748" s="237"/>
      <c r="F748" s="237"/>
      <c r="G748" s="237"/>
      <c r="H748" s="88"/>
      <c r="I748" s="88"/>
      <c r="J748" s="88"/>
      <c r="K748" s="88"/>
      <c r="L748" s="88"/>
    </row>
    <row r="749" spans="2:18" ht="10.5" customHeight="1">
      <c r="B749" s="236" t="s">
        <v>1334</v>
      </c>
      <c r="C749" s="236"/>
      <c r="D749" s="236"/>
      <c r="E749" s="236"/>
      <c r="F749" s="236"/>
      <c r="G749" s="236"/>
      <c r="H749" s="79"/>
      <c r="I749" s="79"/>
      <c r="J749" s="79"/>
      <c r="K749" s="79"/>
      <c r="L749" s="79"/>
      <c r="M749" s="78"/>
      <c r="N749" s="78"/>
      <c r="O749" s="78"/>
      <c r="P749" s="78"/>
      <c r="Q749" s="78"/>
      <c r="R749" s="78"/>
    </row>
    <row r="750" spans="2:18" ht="10.5" customHeight="1">
      <c r="B750" s="236" t="s">
        <v>1335</v>
      </c>
      <c r="C750" s="236"/>
      <c r="D750" s="236"/>
      <c r="E750" s="236"/>
      <c r="F750" s="236"/>
      <c r="G750" s="236"/>
      <c r="H750" s="79"/>
      <c r="I750" s="79"/>
      <c r="J750" s="79"/>
      <c r="K750" s="79"/>
      <c r="L750" s="79"/>
      <c r="M750" s="79"/>
      <c r="N750" s="79"/>
      <c r="O750" s="79"/>
      <c r="P750" s="79"/>
      <c r="Q750" s="79"/>
      <c r="R750" s="79"/>
    </row>
    <row r="751" spans="2:18" ht="10.5" customHeight="1">
      <c r="B751" s="236" t="s">
        <v>1287</v>
      </c>
      <c r="C751" s="236"/>
      <c r="D751" s="236"/>
      <c r="E751" s="236"/>
      <c r="F751" s="236"/>
      <c r="G751" s="236"/>
      <c r="H751" s="79"/>
      <c r="I751" s="79"/>
      <c r="J751" s="79"/>
      <c r="K751" s="79"/>
      <c r="L751" s="79"/>
      <c r="M751" s="79"/>
      <c r="N751" s="79"/>
      <c r="O751" s="79"/>
      <c r="P751" s="79"/>
      <c r="Q751" s="79"/>
      <c r="R751" s="79"/>
    </row>
    <row r="752" spans="2:18" ht="10.5" customHeight="1">
      <c r="B752" s="236" t="s">
        <v>1336</v>
      </c>
      <c r="C752" s="236"/>
      <c r="D752" s="236"/>
      <c r="E752" s="236"/>
      <c r="F752" s="236"/>
      <c r="G752" s="236"/>
      <c r="H752" s="79"/>
      <c r="I752" s="79"/>
      <c r="J752" s="71"/>
      <c r="K752" s="79"/>
      <c r="L752" s="79"/>
      <c r="M752" s="79"/>
      <c r="N752" s="79"/>
      <c r="O752" s="79"/>
      <c r="P752" s="79"/>
      <c r="Q752" s="79"/>
      <c r="R752" s="79"/>
    </row>
    <row r="753" spans="2:18" ht="10.5" customHeight="1">
      <c r="B753" s="236" t="s">
        <v>1288</v>
      </c>
      <c r="C753" s="236"/>
      <c r="D753" s="236"/>
      <c r="E753" s="236"/>
      <c r="F753" s="236"/>
      <c r="G753" s="236"/>
      <c r="H753" s="79"/>
      <c r="I753" s="79"/>
      <c r="J753" s="79"/>
      <c r="K753" s="79"/>
      <c r="L753" s="79"/>
      <c r="M753" s="79"/>
      <c r="N753" s="79"/>
      <c r="O753" s="79"/>
      <c r="P753" s="79"/>
      <c r="Q753" s="79"/>
      <c r="R753" s="79"/>
    </row>
    <row r="754" spans="2:18" ht="10.5" customHeight="1">
      <c r="B754" s="1410" t="s">
        <v>1337</v>
      </c>
      <c r="C754" s="1430"/>
      <c r="D754" s="1430"/>
      <c r="E754" s="1430"/>
      <c r="F754" s="1430"/>
      <c r="G754" s="1430"/>
      <c r="H754" s="79"/>
      <c r="I754" s="79"/>
      <c r="J754" s="79"/>
      <c r="K754" s="79"/>
      <c r="L754" s="79"/>
      <c r="M754" s="79"/>
      <c r="N754" s="79"/>
      <c r="O754" s="79"/>
      <c r="P754" s="79"/>
      <c r="Q754" s="79"/>
      <c r="R754" s="79"/>
    </row>
    <row r="755" spans="2:18" ht="10.5" customHeight="1">
      <c r="B755" s="236" t="s">
        <v>1338</v>
      </c>
      <c r="C755" s="236"/>
      <c r="D755" s="236"/>
      <c r="E755" s="236" t="s">
        <v>491</v>
      </c>
      <c r="F755" s="236"/>
      <c r="G755" s="236"/>
      <c r="H755" s="79"/>
      <c r="I755" s="79"/>
      <c r="J755" s="79"/>
      <c r="K755" s="79"/>
      <c r="L755" s="79"/>
      <c r="M755" s="79"/>
      <c r="N755" s="79"/>
      <c r="O755" s="79"/>
      <c r="P755" s="79"/>
      <c r="Q755" s="79"/>
      <c r="R755" s="79"/>
    </row>
    <row r="756" spans="2:18" ht="10.5" customHeight="1">
      <c r="B756" s="487"/>
      <c r="C756" s="487"/>
      <c r="D756" s="487"/>
      <c r="E756" s="487"/>
      <c r="F756" s="487"/>
      <c r="G756" s="487"/>
      <c r="H756" s="481"/>
      <c r="I756" s="481"/>
      <c r="J756" s="481"/>
      <c r="K756" s="481"/>
      <c r="L756" s="481"/>
      <c r="M756" s="481"/>
      <c r="N756" s="481"/>
      <c r="O756" s="481"/>
      <c r="P756" s="481"/>
      <c r="Q756" s="481"/>
      <c r="R756" s="481"/>
    </row>
    <row r="757" spans="2:18" ht="10.5" customHeight="1">
      <c r="B757" s="487"/>
      <c r="C757" s="487"/>
      <c r="D757" s="487"/>
      <c r="E757" s="487"/>
      <c r="F757" s="487"/>
      <c r="G757" s="487"/>
      <c r="H757" s="481"/>
      <c r="I757" s="481"/>
      <c r="J757" s="481"/>
      <c r="K757" s="481"/>
      <c r="L757" s="481"/>
      <c r="M757" s="481"/>
      <c r="N757" s="481"/>
      <c r="O757" s="481"/>
      <c r="P757" s="481"/>
      <c r="Q757" s="481"/>
      <c r="R757" s="481"/>
    </row>
    <row r="758" spans="2:18" ht="10.5" customHeight="1">
      <c r="B758" s="487"/>
      <c r="C758" s="487"/>
      <c r="D758" s="487"/>
      <c r="E758" s="487"/>
      <c r="F758" s="487"/>
      <c r="G758" s="487"/>
      <c r="H758" s="481"/>
      <c r="I758" s="481"/>
      <c r="J758" s="481"/>
      <c r="K758" s="481"/>
      <c r="L758" s="481"/>
      <c r="M758" s="481"/>
      <c r="N758" s="481"/>
      <c r="O758" s="481"/>
      <c r="P758" s="481"/>
      <c r="Q758" s="481"/>
      <c r="R758" s="481"/>
    </row>
    <row r="759" spans="2:18" ht="10.5" customHeight="1">
      <c r="B759" s="487"/>
      <c r="C759" s="487"/>
      <c r="D759" s="487"/>
      <c r="E759" s="487"/>
      <c r="F759" s="487"/>
      <c r="G759" s="487"/>
      <c r="H759" s="481"/>
      <c r="I759" s="481"/>
      <c r="J759" s="481"/>
      <c r="K759" s="481"/>
      <c r="L759" s="481"/>
      <c r="M759" s="481"/>
      <c r="N759" s="481"/>
      <c r="O759" s="481"/>
      <c r="P759" s="481"/>
      <c r="Q759" s="481"/>
      <c r="R759" s="481"/>
    </row>
    <row r="760" spans="2:18" ht="10.5" customHeight="1">
      <c r="B760" s="49"/>
      <c r="C760" s="88"/>
      <c r="D760" s="88"/>
      <c r="E760" s="88"/>
      <c r="F760" s="88"/>
      <c r="G760" s="153">
        <v>15</v>
      </c>
      <c r="H760" s="88"/>
      <c r="I760" s="88"/>
      <c r="J760" s="88"/>
      <c r="K760" s="88"/>
      <c r="L760" s="88"/>
      <c r="M760" s="79"/>
      <c r="N760" s="79"/>
      <c r="O760" s="79"/>
      <c r="P760" s="79"/>
      <c r="Q760" s="79"/>
      <c r="R760" s="79"/>
    </row>
    <row r="761" spans="2:18" ht="10.5" customHeight="1">
      <c r="B761" s="49"/>
      <c r="C761" s="79"/>
      <c r="D761" s="79"/>
      <c r="E761" s="79"/>
      <c r="F761" s="79"/>
      <c r="G761" s="196"/>
      <c r="H761" s="79"/>
      <c r="I761" s="79"/>
      <c r="J761" s="79"/>
      <c r="K761" s="79"/>
      <c r="L761" s="79"/>
      <c r="M761" s="79"/>
      <c r="N761" s="79"/>
      <c r="O761" s="79"/>
      <c r="P761" s="79"/>
      <c r="Q761" s="79"/>
      <c r="R761" s="79"/>
    </row>
    <row r="762" spans="2:18" ht="11.45" customHeight="1">
      <c r="B762" s="49" t="s">
        <v>841</v>
      </c>
      <c r="C762" s="79"/>
      <c r="D762" s="79"/>
      <c r="E762" s="79"/>
      <c r="F762" s="79"/>
      <c r="G762" s="79"/>
      <c r="H762" s="79"/>
      <c r="I762" s="90"/>
      <c r="J762" s="79"/>
      <c r="K762" s="79"/>
      <c r="L762" s="79"/>
      <c r="M762" s="79"/>
      <c r="N762" s="79"/>
      <c r="O762" s="79"/>
      <c r="P762" s="79"/>
      <c r="Q762" s="79"/>
      <c r="R762" s="79"/>
    </row>
    <row r="763" spans="2:18" ht="10.5" customHeight="1">
      <c r="B763" s="1353" t="s">
        <v>1339</v>
      </c>
      <c r="C763" s="1341" t="s">
        <v>148</v>
      </c>
      <c r="D763" s="1418" t="s">
        <v>36</v>
      </c>
      <c r="E763" s="1419"/>
      <c r="F763" s="1419"/>
      <c r="G763" s="1420"/>
      <c r="H763" s="1427" t="s">
        <v>149</v>
      </c>
      <c r="I763" s="1454"/>
      <c r="J763" s="1455"/>
      <c r="K763" s="79"/>
      <c r="L763" s="79"/>
      <c r="M763" s="79"/>
      <c r="N763" s="79"/>
      <c r="O763" s="79"/>
      <c r="P763" s="79"/>
      <c r="Q763" s="79"/>
      <c r="R763" s="79"/>
    </row>
    <row r="764" spans="2:18" ht="33.75" customHeight="1">
      <c r="B764" s="1422"/>
      <c r="C764" s="1342"/>
      <c r="D764" s="296" t="s">
        <v>38</v>
      </c>
      <c r="E764" s="296" t="s">
        <v>166</v>
      </c>
      <c r="F764" s="296" t="s">
        <v>1098</v>
      </c>
      <c r="G764" s="296" t="s">
        <v>150</v>
      </c>
      <c r="H764" s="296" t="s">
        <v>192</v>
      </c>
      <c r="I764" s="323" t="s">
        <v>846</v>
      </c>
      <c r="J764" s="296" t="s">
        <v>150</v>
      </c>
      <c r="K764" s="79"/>
      <c r="L764" s="79"/>
      <c r="M764" s="79"/>
      <c r="N764" s="79"/>
      <c r="O764" s="79"/>
      <c r="P764" s="79"/>
      <c r="Q764" s="79"/>
      <c r="R764" s="79"/>
    </row>
    <row r="765" spans="2:18" ht="10.5" customHeight="1">
      <c r="B765" s="1354"/>
      <c r="C765" s="1474" t="s">
        <v>1383</v>
      </c>
      <c r="D765" s="1475"/>
      <c r="E765" s="1475"/>
      <c r="F765" s="1475"/>
      <c r="G765" s="1475"/>
      <c r="H765" s="1475"/>
      <c r="I765" s="1475"/>
      <c r="J765" s="1476"/>
      <c r="K765" s="79"/>
      <c r="L765" s="79"/>
      <c r="M765" s="79"/>
      <c r="N765" s="79"/>
      <c r="O765" s="79"/>
      <c r="P765" s="79"/>
      <c r="Q765" s="79"/>
      <c r="R765" s="79"/>
    </row>
    <row r="766" spans="2:18" ht="10.5" customHeight="1">
      <c r="B766" s="325" t="s">
        <v>151</v>
      </c>
      <c r="C766" s="539">
        <v>207866</v>
      </c>
      <c r="D766" s="539">
        <v>116458</v>
      </c>
      <c r="E766" s="539">
        <v>19282</v>
      </c>
      <c r="F766" s="539">
        <v>14526</v>
      </c>
      <c r="G766" s="539">
        <f>SUM(D766:F766)</f>
        <v>150266</v>
      </c>
      <c r="H766" s="539">
        <v>28232</v>
      </c>
      <c r="I766" s="539">
        <v>28527</v>
      </c>
      <c r="J766" s="539">
        <f>SUM(H766:I766)</f>
        <v>56759</v>
      </c>
      <c r="K766" s="79"/>
      <c r="L766" s="79"/>
      <c r="M766" s="79"/>
      <c r="N766" s="79"/>
      <c r="O766" s="79"/>
      <c r="P766" s="79"/>
      <c r="Q766" s="79"/>
      <c r="R766" s="79"/>
    </row>
    <row r="767" spans="2:18" ht="10.5" customHeight="1">
      <c r="B767" s="325" t="s">
        <v>152</v>
      </c>
      <c r="C767" s="539">
        <v>257628</v>
      </c>
      <c r="D767" s="539">
        <v>139583</v>
      </c>
      <c r="E767" s="539">
        <v>22390</v>
      </c>
      <c r="F767" s="539">
        <v>13152</v>
      </c>
      <c r="G767" s="539">
        <f>SUM(D767:F767)</f>
        <v>175125</v>
      </c>
      <c r="H767" s="539">
        <v>37666</v>
      </c>
      <c r="I767" s="539">
        <v>38737</v>
      </c>
      <c r="J767" s="539">
        <f>SUM(H767:I767)</f>
        <v>76403</v>
      </c>
      <c r="K767" s="79"/>
      <c r="L767" s="79"/>
      <c r="M767" s="79"/>
      <c r="N767" s="79"/>
      <c r="O767" s="79"/>
      <c r="P767" s="79"/>
      <c r="Q767" s="79"/>
      <c r="R767" s="79"/>
    </row>
    <row r="768" spans="2:18" ht="10.5" customHeight="1">
      <c r="B768" s="325" t="s">
        <v>153</v>
      </c>
      <c r="C768" s="539">
        <v>272334</v>
      </c>
      <c r="D768" s="539">
        <v>150135</v>
      </c>
      <c r="E768" s="539">
        <v>22863</v>
      </c>
      <c r="F768" s="539">
        <v>10433</v>
      </c>
      <c r="G768" s="539">
        <f>SUM(D768:F768)</f>
        <v>183431</v>
      </c>
      <c r="H768" s="539">
        <v>12981</v>
      </c>
      <c r="I768" s="539">
        <v>52189</v>
      </c>
      <c r="J768" s="539">
        <f>SUM(H768:I768)</f>
        <v>65170</v>
      </c>
      <c r="K768" s="79"/>
      <c r="L768" s="79"/>
      <c r="M768" s="79"/>
      <c r="N768" s="79"/>
      <c r="O768" s="79"/>
      <c r="P768" s="79"/>
      <c r="Q768" s="79"/>
      <c r="R768" s="79"/>
    </row>
    <row r="769" spans="2:18" ht="10.5" customHeight="1">
      <c r="B769" s="325" t="s">
        <v>154</v>
      </c>
      <c r="C769" s="539">
        <v>125464</v>
      </c>
      <c r="D769" s="539">
        <v>90174</v>
      </c>
      <c r="E769" s="539">
        <v>22011</v>
      </c>
      <c r="F769" s="539">
        <v>16079</v>
      </c>
      <c r="G769" s="539">
        <f>SUM(D769:F769)</f>
        <v>128264</v>
      </c>
      <c r="H769" s="539" t="s">
        <v>381</v>
      </c>
      <c r="I769" s="539">
        <v>24816</v>
      </c>
      <c r="J769" s="539">
        <f>SUM(H769:I769)</f>
        <v>24816</v>
      </c>
      <c r="K769" s="79"/>
      <c r="L769" s="79"/>
      <c r="M769" s="79"/>
      <c r="N769" s="79"/>
      <c r="O769" s="79"/>
      <c r="P769" s="79"/>
      <c r="Q769" s="79"/>
      <c r="R769" s="79"/>
    </row>
    <row r="770" spans="2:18" ht="10.5" customHeight="1">
      <c r="B770" s="325" t="s">
        <v>155</v>
      </c>
      <c r="C770" s="539">
        <v>375349</v>
      </c>
      <c r="D770" s="539">
        <v>189102</v>
      </c>
      <c r="E770" s="539">
        <v>24477</v>
      </c>
      <c r="F770" s="539">
        <v>10132</v>
      </c>
      <c r="G770" s="539">
        <f>SUM(D770:F770)</f>
        <v>223711</v>
      </c>
      <c r="H770" s="539">
        <v>31562</v>
      </c>
      <c r="I770" s="539">
        <v>64092</v>
      </c>
      <c r="J770" s="539">
        <f>SUM(H770:I770)</f>
        <v>95654</v>
      </c>
      <c r="K770" s="79"/>
      <c r="L770" s="79"/>
      <c r="M770" s="79"/>
      <c r="N770" s="79"/>
      <c r="O770" s="79"/>
      <c r="P770" s="79"/>
      <c r="Q770" s="79"/>
      <c r="R770" s="79"/>
    </row>
    <row r="771" spans="2:18" ht="10.5" customHeight="1">
      <c r="B771" s="325"/>
      <c r="C771" s="539"/>
      <c r="D771" s="539"/>
      <c r="E771" s="539"/>
      <c r="F771" s="539"/>
      <c r="G771" s="539"/>
      <c r="H771" s="539"/>
      <c r="I771" s="539"/>
      <c r="J771" s="539"/>
      <c r="K771" s="79"/>
      <c r="L771" s="79"/>
      <c r="M771" s="79"/>
      <c r="N771" s="79"/>
      <c r="O771" s="79"/>
      <c r="P771" s="79"/>
      <c r="Q771" s="79"/>
      <c r="R771" s="79"/>
    </row>
    <row r="772" spans="2:18" ht="10.5" customHeight="1">
      <c r="B772" s="325" t="s">
        <v>156</v>
      </c>
      <c r="C772" s="539">
        <v>169700</v>
      </c>
      <c r="D772" s="539">
        <v>131638</v>
      </c>
      <c r="E772" s="539">
        <v>22879</v>
      </c>
      <c r="F772" s="539">
        <v>8728</v>
      </c>
      <c r="G772" s="539">
        <f>SUM(D772:F772)</f>
        <v>163245</v>
      </c>
      <c r="H772" s="539">
        <v>1247</v>
      </c>
      <c r="I772" s="539">
        <v>25845</v>
      </c>
      <c r="J772" s="539">
        <f>SUM(H772:I772)</f>
        <v>27092</v>
      </c>
      <c r="K772" s="79"/>
      <c r="L772" s="79"/>
      <c r="M772" s="79"/>
      <c r="N772" s="79"/>
      <c r="O772" s="79"/>
      <c r="P772" s="79"/>
      <c r="Q772" s="79"/>
      <c r="R772" s="79"/>
    </row>
    <row r="773" spans="2:18" ht="10.5" customHeight="1">
      <c r="B773" s="325" t="s">
        <v>157</v>
      </c>
      <c r="C773" s="539">
        <v>92507</v>
      </c>
      <c r="D773" s="539">
        <v>85863</v>
      </c>
      <c r="E773" s="539">
        <v>24325</v>
      </c>
      <c r="F773" s="539">
        <v>10751</v>
      </c>
      <c r="G773" s="539">
        <f>SUM(D773:F773)</f>
        <v>120939</v>
      </c>
      <c r="H773" s="539">
        <v>750</v>
      </c>
      <c r="I773" s="539">
        <v>11570</v>
      </c>
      <c r="J773" s="539">
        <f>SUM(H773:I773)</f>
        <v>12320</v>
      </c>
      <c r="K773" s="79"/>
      <c r="L773" s="79"/>
      <c r="M773" s="79"/>
      <c r="N773" s="79"/>
      <c r="O773" s="79"/>
      <c r="P773" s="79"/>
      <c r="Q773" s="79"/>
      <c r="R773" s="79"/>
    </row>
    <row r="774" spans="2:18" ht="10.5" customHeight="1">
      <c r="B774" s="325" t="s">
        <v>158</v>
      </c>
      <c r="C774" s="539">
        <v>158474</v>
      </c>
      <c r="D774" s="539">
        <v>84430</v>
      </c>
      <c r="E774" s="539">
        <v>23667</v>
      </c>
      <c r="F774" s="539">
        <v>15359</v>
      </c>
      <c r="G774" s="539">
        <f>SUM(D774:F774)</f>
        <v>123456</v>
      </c>
      <c r="H774" s="539">
        <v>9438</v>
      </c>
      <c r="I774" s="539">
        <v>26987</v>
      </c>
      <c r="J774" s="539">
        <f>SUM(H774:I774)</f>
        <v>36425</v>
      </c>
      <c r="K774" s="79"/>
      <c r="L774" s="79"/>
      <c r="M774" s="79"/>
      <c r="N774" s="79"/>
      <c r="O774" s="79"/>
      <c r="P774" s="79"/>
      <c r="Q774" s="79"/>
      <c r="R774" s="79"/>
    </row>
    <row r="775" spans="2:18" ht="10.5" customHeight="1">
      <c r="B775" s="325" t="s">
        <v>768</v>
      </c>
      <c r="C775" s="539">
        <v>208528</v>
      </c>
      <c r="D775" s="539">
        <v>96083</v>
      </c>
      <c r="E775" s="539">
        <v>30779</v>
      </c>
      <c r="F775" s="539">
        <v>14177</v>
      </c>
      <c r="G775" s="539">
        <f>SUM(D775:F775)</f>
        <v>141039</v>
      </c>
      <c r="H775" s="539">
        <v>31392</v>
      </c>
      <c r="I775" s="539">
        <v>31548</v>
      </c>
      <c r="J775" s="539">
        <f>SUM(H775:I775)</f>
        <v>62940</v>
      </c>
      <c r="K775" s="79"/>
      <c r="L775" s="79"/>
      <c r="M775" s="79"/>
      <c r="N775" s="79"/>
      <c r="O775" s="79"/>
      <c r="P775" s="79"/>
      <c r="Q775" s="79"/>
      <c r="R775" s="79"/>
    </row>
    <row r="776" spans="2:18" ht="10.5" customHeight="1">
      <c r="B776" s="325" t="s">
        <v>769</v>
      </c>
      <c r="C776" s="539">
        <v>125289</v>
      </c>
      <c r="D776" s="539">
        <v>61868</v>
      </c>
      <c r="E776" s="539">
        <v>28725</v>
      </c>
      <c r="F776" s="539">
        <v>16273</v>
      </c>
      <c r="G776" s="539">
        <f>SUM(D776:F776)</f>
        <v>106866</v>
      </c>
      <c r="H776" s="539" t="s">
        <v>381</v>
      </c>
      <c r="I776" s="539">
        <v>18524</v>
      </c>
      <c r="J776" s="539">
        <f>SUM(H776:I776)</f>
        <v>18524</v>
      </c>
      <c r="K776" s="79"/>
      <c r="L776" s="79"/>
      <c r="M776" s="79"/>
      <c r="N776" s="79"/>
      <c r="O776" s="79"/>
      <c r="P776" s="79"/>
      <c r="Q776" s="79"/>
      <c r="R776" s="79"/>
    </row>
    <row r="777" spans="2:18" ht="10.5" customHeight="1">
      <c r="B777" s="325"/>
      <c r="C777" s="539"/>
      <c r="D777" s="539"/>
      <c r="E777" s="539"/>
      <c r="F777" s="539"/>
      <c r="G777" s="539"/>
      <c r="H777" s="539"/>
      <c r="I777" s="539"/>
      <c r="J777" s="539"/>
      <c r="K777" s="79"/>
      <c r="L777" s="79"/>
      <c r="M777" s="79"/>
      <c r="N777" s="79"/>
      <c r="O777" s="79"/>
      <c r="P777" s="79"/>
      <c r="Q777" s="79"/>
      <c r="R777" s="79"/>
    </row>
    <row r="778" spans="2:18" ht="10.5" customHeight="1">
      <c r="B778" s="325" t="s">
        <v>770</v>
      </c>
      <c r="C778" s="539">
        <v>243634</v>
      </c>
      <c r="D778" s="539">
        <v>117708</v>
      </c>
      <c r="E778" s="539">
        <v>28278</v>
      </c>
      <c r="F778" s="539">
        <v>14616</v>
      </c>
      <c r="G778" s="539">
        <f>SUM(D778:F778)</f>
        <v>160602</v>
      </c>
      <c r="H778" s="539">
        <v>14678</v>
      </c>
      <c r="I778" s="539">
        <v>43650</v>
      </c>
      <c r="J778" s="539">
        <f>SUM(H778:I778)</f>
        <v>58328</v>
      </c>
      <c r="K778" s="79"/>
      <c r="L778" s="79"/>
      <c r="M778" s="79"/>
      <c r="N778" s="79"/>
      <c r="O778" s="79"/>
      <c r="P778" s="79"/>
      <c r="Q778" s="79"/>
      <c r="R778" s="79"/>
    </row>
    <row r="779" spans="2:18" ht="10.5" customHeight="1">
      <c r="B779" s="325" t="s">
        <v>771</v>
      </c>
      <c r="C779" s="539">
        <v>215772</v>
      </c>
      <c r="D779" s="539">
        <v>65497</v>
      </c>
      <c r="E779" s="539">
        <v>31914</v>
      </c>
      <c r="F779" s="539">
        <v>10141</v>
      </c>
      <c r="G779" s="539">
        <f>SUM(D779:F779)</f>
        <v>107552</v>
      </c>
      <c r="H779" s="539">
        <v>1170</v>
      </c>
      <c r="I779" s="539">
        <v>37675</v>
      </c>
      <c r="J779" s="539">
        <f>SUM(H779:I779)</f>
        <v>38845</v>
      </c>
      <c r="K779" s="79"/>
      <c r="L779" s="79"/>
      <c r="M779" s="79"/>
      <c r="N779" s="79"/>
      <c r="O779" s="79"/>
      <c r="P779" s="79"/>
      <c r="Q779" s="79"/>
      <c r="R779" s="79"/>
    </row>
    <row r="780" spans="2:18" ht="10.5" customHeight="1">
      <c r="B780" s="325" t="s">
        <v>772</v>
      </c>
      <c r="C780" s="539">
        <v>81291</v>
      </c>
      <c r="D780" s="539">
        <v>61605</v>
      </c>
      <c r="E780" s="539">
        <v>27204</v>
      </c>
      <c r="F780" s="539">
        <v>10070</v>
      </c>
      <c r="G780" s="539">
        <f>SUM(D780:F780)</f>
        <v>98879</v>
      </c>
      <c r="H780" s="539" t="s">
        <v>381</v>
      </c>
      <c r="I780" s="539">
        <v>28270</v>
      </c>
      <c r="J780" s="539">
        <f>SUM(H780:I780)</f>
        <v>28270</v>
      </c>
      <c r="K780" s="79"/>
      <c r="L780" s="79"/>
      <c r="M780" s="79"/>
      <c r="N780" s="79"/>
      <c r="O780" s="79"/>
      <c r="P780" s="79"/>
      <c r="Q780" s="79"/>
      <c r="R780" s="79"/>
    </row>
    <row r="781" spans="2:18" ht="10.5" customHeight="1">
      <c r="B781" s="325" t="s">
        <v>773</v>
      </c>
      <c r="C781" s="539">
        <v>60486</v>
      </c>
      <c r="D781" s="539">
        <v>35337</v>
      </c>
      <c r="E781" s="539">
        <v>9258</v>
      </c>
      <c r="F781" s="539">
        <v>9129</v>
      </c>
      <c r="G781" s="539">
        <f>SUM(D781:F781)</f>
        <v>53724</v>
      </c>
      <c r="H781" s="539" t="s">
        <v>381</v>
      </c>
      <c r="I781" s="539">
        <v>3514</v>
      </c>
      <c r="J781" s="539">
        <f>SUM(H781:I781)</f>
        <v>3514</v>
      </c>
      <c r="K781" s="79"/>
      <c r="L781" s="79"/>
      <c r="M781" s="79"/>
      <c r="N781" s="79"/>
      <c r="O781" s="79"/>
      <c r="P781" s="79"/>
      <c r="Q781" s="79"/>
      <c r="R781" s="79"/>
    </row>
    <row r="782" spans="2:18" ht="10.5" customHeight="1">
      <c r="B782" s="325" t="s">
        <v>774</v>
      </c>
      <c r="C782" s="539">
        <v>49888</v>
      </c>
      <c r="D782" s="539">
        <v>13301</v>
      </c>
      <c r="E782" s="539">
        <v>7699</v>
      </c>
      <c r="F782" s="539">
        <v>7258</v>
      </c>
      <c r="G782" s="539">
        <f>SUM(D782:F782)</f>
        <v>28258</v>
      </c>
      <c r="H782" s="539" t="s">
        <v>381</v>
      </c>
      <c r="I782" s="539">
        <v>3118</v>
      </c>
      <c r="J782" s="539">
        <f>SUM(H782:I782)</f>
        <v>3118</v>
      </c>
      <c r="K782" s="79"/>
      <c r="L782" s="79"/>
      <c r="M782" s="79"/>
      <c r="N782" s="79"/>
      <c r="O782" s="79"/>
      <c r="P782" s="79"/>
      <c r="Q782" s="79"/>
      <c r="R782" s="79"/>
    </row>
    <row r="783" spans="2:18" ht="10.5" customHeight="1">
      <c r="B783" s="325"/>
      <c r="C783" s="539"/>
      <c r="D783" s="539"/>
      <c r="E783" s="539"/>
      <c r="F783" s="539"/>
      <c r="G783" s="539"/>
      <c r="H783" s="539"/>
      <c r="I783" s="539"/>
      <c r="J783" s="539"/>
      <c r="K783" s="79"/>
      <c r="L783" s="79"/>
      <c r="M783" s="79"/>
      <c r="N783" s="79"/>
      <c r="O783" s="79"/>
      <c r="P783" s="79"/>
      <c r="Q783" s="79"/>
      <c r="R783" s="79"/>
    </row>
    <row r="784" spans="2:18" ht="10.5" customHeight="1">
      <c r="B784" s="325" t="s">
        <v>775</v>
      </c>
      <c r="C784" s="539">
        <v>136868</v>
      </c>
      <c r="D784" s="539">
        <v>54215</v>
      </c>
      <c r="E784" s="539">
        <v>14589</v>
      </c>
      <c r="F784" s="539">
        <v>8278</v>
      </c>
      <c r="G784" s="539">
        <f>SUM(D784:F784)</f>
        <v>77082</v>
      </c>
      <c r="H784" s="539" t="s">
        <v>381</v>
      </c>
      <c r="I784" s="539" t="s">
        <v>381</v>
      </c>
      <c r="J784" s="539" t="s">
        <v>381</v>
      </c>
      <c r="K784" s="79"/>
      <c r="L784" s="79"/>
      <c r="M784" s="79"/>
      <c r="N784" s="79"/>
      <c r="O784" s="79"/>
      <c r="P784" s="79"/>
      <c r="Q784" s="79"/>
      <c r="R784" s="79"/>
    </row>
    <row r="785" spans="2:18" ht="10.5" customHeight="1">
      <c r="B785" s="325" t="s">
        <v>776</v>
      </c>
      <c r="C785" s="539">
        <v>78341</v>
      </c>
      <c r="D785" s="539">
        <v>43708</v>
      </c>
      <c r="E785" s="539">
        <v>25286</v>
      </c>
      <c r="F785" s="539">
        <v>9952</v>
      </c>
      <c r="G785" s="539">
        <f>SUM(D785:F785)</f>
        <v>78946</v>
      </c>
      <c r="H785" s="539" t="s">
        <v>381</v>
      </c>
      <c r="I785" s="539">
        <v>9943</v>
      </c>
      <c r="J785" s="539">
        <f>SUM(H785:I785)</f>
        <v>9943</v>
      </c>
      <c r="K785" s="79"/>
      <c r="L785" s="79"/>
      <c r="M785" s="79"/>
      <c r="N785" s="79"/>
      <c r="O785" s="79"/>
      <c r="P785" s="79"/>
      <c r="Q785" s="79"/>
      <c r="R785" s="79"/>
    </row>
    <row r="786" spans="2:18" ht="10.5" customHeight="1">
      <c r="B786" s="325" t="s">
        <v>777</v>
      </c>
      <c r="C786" s="539">
        <v>83899</v>
      </c>
      <c r="D786" s="539">
        <v>37146</v>
      </c>
      <c r="E786" s="539">
        <v>25175</v>
      </c>
      <c r="F786" s="539">
        <v>11011</v>
      </c>
      <c r="G786" s="539">
        <f>SUM(D786:F786)</f>
        <v>73332</v>
      </c>
      <c r="H786" s="539" t="s">
        <v>381</v>
      </c>
      <c r="I786" s="539">
        <v>5435</v>
      </c>
      <c r="J786" s="539">
        <f>SUM(H786:I786)</f>
        <v>5435</v>
      </c>
      <c r="K786" s="79"/>
      <c r="L786" s="79"/>
      <c r="M786" s="79"/>
      <c r="N786" s="79"/>
      <c r="O786" s="79"/>
      <c r="P786" s="79"/>
      <c r="Q786" s="79"/>
      <c r="R786" s="79"/>
    </row>
    <row r="787" spans="2:18" ht="10.5" customHeight="1">
      <c r="B787" s="325" t="s">
        <v>778</v>
      </c>
      <c r="C787" s="539">
        <v>164472</v>
      </c>
      <c r="D787" s="539">
        <v>83229</v>
      </c>
      <c r="E787" s="539">
        <v>40020</v>
      </c>
      <c r="F787" s="539">
        <v>6137</v>
      </c>
      <c r="G787" s="539">
        <f>SUM(D787:F787)</f>
        <v>129386</v>
      </c>
      <c r="H787" s="539" t="s">
        <v>381</v>
      </c>
      <c r="I787" s="539">
        <v>42880</v>
      </c>
      <c r="J787" s="539">
        <f>SUM(H787:I787)</f>
        <v>42880</v>
      </c>
      <c r="K787" s="79"/>
      <c r="L787" s="79"/>
      <c r="M787" s="79"/>
      <c r="N787" s="79"/>
      <c r="O787" s="79"/>
      <c r="P787" s="79"/>
      <c r="Q787" s="79"/>
      <c r="R787" s="79"/>
    </row>
    <row r="788" spans="2:18" ht="10.5" customHeight="1">
      <c r="B788" s="325" t="s">
        <v>779</v>
      </c>
      <c r="C788" s="539">
        <v>116221</v>
      </c>
      <c r="D788" s="539">
        <v>40382</v>
      </c>
      <c r="E788" s="539">
        <v>27541</v>
      </c>
      <c r="F788" s="539">
        <v>4056</v>
      </c>
      <c r="G788" s="539">
        <f>SUM(D788:F788)</f>
        <v>71979</v>
      </c>
      <c r="H788" s="539" t="s">
        <v>381</v>
      </c>
      <c r="I788" s="539">
        <v>26748</v>
      </c>
      <c r="J788" s="539">
        <f>SUM(H788:I788)</f>
        <v>26748</v>
      </c>
      <c r="K788" s="79"/>
      <c r="L788" s="79"/>
      <c r="M788" s="79"/>
      <c r="N788" s="79"/>
      <c r="O788" s="79"/>
      <c r="P788" s="79"/>
      <c r="Q788" s="79"/>
      <c r="R788" s="79"/>
    </row>
    <row r="789" spans="2:18" ht="10.5" customHeight="1">
      <c r="B789" s="325"/>
      <c r="C789" s="539"/>
      <c r="D789" s="539"/>
      <c r="E789" s="539"/>
      <c r="F789" s="539"/>
      <c r="G789" s="539"/>
      <c r="H789" s="539"/>
      <c r="I789" s="539"/>
      <c r="J789" s="539"/>
      <c r="K789" s="79"/>
      <c r="L789" s="79"/>
      <c r="M789" s="79"/>
      <c r="N789" s="79"/>
      <c r="O789" s="79"/>
      <c r="P789" s="79"/>
      <c r="Q789" s="79"/>
      <c r="R789" s="79"/>
    </row>
    <row r="790" spans="2:18" ht="10.5" customHeight="1">
      <c r="B790" s="325" t="s">
        <v>780</v>
      </c>
      <c r="C790" s="539">
        <v>79042</v>
      </c>
      <c r="D790" s="539">
        <v>9808</v>
      </c>
      <c r="E790" s="539">
        <v>34027</v>
      </c>
      <c r="F790" s="539">
        <v>6053</v>
      </c>
      <c r="G790" s="539">
        <f>SUM(D790:F790)</f>
        <v>49888</v>
      </c>
      <c r="H790" s="539" t="s">
        <v>381</v>
      </c>
      <c r="I790" s="539">
        <v>23423</v>
      </c>
      <c r="J790" s="539">
        <f>SUM(H790:I790)</f>
        <v>23423</v>
      </c>
      <c r="K790" s="79"/>
      <c r="L790" s="79"/>
      <c r="M790" s="79"/>
      <c r="N790" s="79"/>
      <c r="O790" s="79"/>
      <c r="P790" s="79"/>
      <c r="Q790" s="79"/>
      <c r="R790" s="79"/>
    </row>
    <row r="791" spans="2:18" ht="10.5" customHeight="1">
      <c r="B791" s="325" t="s">
        <v>781</v>
      </c>
      <c r="C791" s="539">
        <v>78774</v>
      </c>
      <c r="D791" s="539">
        <v>18489</v>
      </c>
      <c r="E791" s="539">
        <v>29599</v>
      </c>
      <c r="F791" s="539">
        <v>11210</v>
      </c>
      <c r="G791" s="539">
        <f>SUM(D791:F791)</f>
        <v>59298</v>
      </c>
      <c r="H791" s="539" t="s">
        <v>381</v>
      </c>
      <c r="I791" s="539">
        <v>21478</v>
      </c>
      <c r="J791" s="539">
        <f>SUM(H791:I791)</f>
        <v>21478</v>
      </c>
      <c r="K791" s="79"/>
      <c r="L791" s="79"/>
      <c r="M791" s="79"/>
      <c r="N791" s="79"/>
      <c r="O791" s="79"/>
      <c r="P791" s="79"/>
      <c r="Q791" s="79"/>
      <c r="R791" s="79"/>
    </row>
    <row r="792" spans="2:18" ht="10.5" customHeight="1">
      <c r="B792" s="325" t="s">
        <v>465</v>
      </c>
      <c r="C792" s="539">
        <v>79649</v>
      </c>
      <c r="D792" s="539">
        <v>12555</v>
      </c>
      <c r="E792" s="539">
        <v>30651</v>
      </c>
      <c r="F792" s="539">
        <v>8630</v>
      </c>
      <c r="G792" s="539">
        <f>SUM(D792:F792)</f>
        <v>51836</v>
      </c>
      <c r="H792" s="539" t="s">
        <v>381</v>
      </c>
      <c r="I792" s="539">
        <v>7720</v>
      </c>
      <c r="J792" s="539">
        <f>SUM(H792:I792)</f>
        <v>7720</v>
      </c>
      <c r="K792" s="79"/>
      <c r="L792" s="79"/>
      <c r="M792" s="79"/>
      <c r="N792" s="79"/>
      <c r="O792" s="79"/>
      <c r="P792" s="79"/>
      <c r="Q792" s="79"/>
      <c r="R792" s="79"/>
    </row>
    <row r="793" spans="2:18" ht="10.5" customHeight="1">
      <c r="B793" s="325" t="s">
        <v>466</v>
      </c>
      <c r="C793" s="539">
        <v>90393</v>
      </c>
      <c r="D793" s="539">
        <v>26523</v>
      </c>
      <c r="E793" s="539">
        <v>39057</v>
      </c>
      <c r="F793" s="539">
        <v>6578</v>
      </c>
      <c r="G793" s="539">
        <f>SUM(D793:F793)</f>
        <v>72158</v>
      </c>
      <c r="H793" s="539" t="s">
        <v>381</v>
      </c>
      <c r="I793" s="539">
        <v>20955</v>
      </c>
      <c r="J793" s="539">
        <f>SUM(H793:I793)</f>
        <v>20955</v>
      </c>
      <c r="K793" s="79"/>
      <c r="L793" s="79"/>
      <c r="M793" s="79"/>
      <c r="N793" s="79"/>
      <c r="O793" s="79"/>
      <c r="P793" s="79"/>
      <c r="Q793" s="79"/>
      <c r="R793" s="79"/>
    </row>
    <row r="794" spans="2:18" ht="10.5" customHeight="1">
      <c r="B794" s="325" t="s">
        <v>467</v>
      </c>
      <c r="C794" s="539">
        <v>107810</v>
      </c>
      <c r="D794" s="587">
        <v>40000</v>
      </c>
      <c r="E794" s="587">
        <v>50000</v>
      </c>
      <c r="F794" s="587">
        <v>8000</v>
      </c>
      <c r="G794" s="539">
        <f>SUM(D794:F794)</f>
        <v>98000</v>
      </c>
      <c r="H794" s="539" t="s">
        <v>381</v>
      </c>
      <c r="I794" s="539">
        <v>32000</v>
      </c>
      <c r="J794" s="539">
        <f>SUM(H794:I794)</f>
        <v>32000</v>
      </c>
      <c r="K794" s="79"/>
      <c r="L794" s="79"/>
      <c r="M794" s="79"/>
      <c r="N794" s="79"/>
      <c r="O794" s="79"/>
      <c r="P794" s="79"/>
      <c r="Q794" s="79"/>
      <c r="R794" s="79"/>
    </row>
    <row r="795" spans="2:18" ht="10.5" customHeight="1">
      <c r="B795" s="325"/>
      <c r="C795" s="539"/>
      <c r="D795" s="587"/>
      <c r="E795" s="587"/>
      <c r="F795" s="587"/>
      <c r="G795" s="906"/>
      <c r="H795" s="539"/>
      <c r="I795" s="539"/>
      <c r="J795" s="539"/>
      <c r="K795" s="79"/>
      <c r="L795" s="79"/>
      <c r="M795" s="79"/>
      <c r="N795" s="79"/>
      <c r="O795" s="79"/>
      <c r="P795" s="79"/>
      <c r="Q795" s="79"/>
      <c r="R795" s="79"/>
    </row>
    <row r="796" spans="2:18" ht="10.5" customHeight="1">
      <c r="B796" s="325" t="s">
        <v>330</v>
      </c>
      <c r="C796" s="539">
        <v>70500</v>
      </c>
      <c r="D796" s="587">
        <v>13000</v>
      </c>
      <c r="E796" s="587">
        <v>38000</v>
      </c>
      <c r="F796" s="587">
        <v>5500</v>
      </c>
      <c r="G796" s="539">
        <f>SUM(D796:F796)</f>
        <v>56500</v>
      </c>
      <c r="H796" s="539" t="s">
        <v>381</v>
      </c>
      <c r="I796" s="539">
        <v>12000</v>
      </c>
      <c r="J796" s="539">
        <f>SUM(H796:I796)</f>
        <v>12000</v>
      </c>
      <c r="K796" s="84"/>
      <c r="M796" s="79"/>
      <c r="N796" s="79"/>
      <c r="O796" s="79"/>
      <c r="P796" s="79"/>
      <c r="Q796" s="79"/>
      <c r="R796" s="79"/>
    </row>
    <row r="797" spans="2:18" ht="10.5" customHeight="1">
      <c r="B797" s="325" t="s">
        <v>331</v>
      </c>
      <c r="C797" s="539">
        <v>130000</v>
      </c>
      <c r="D797" s="587">
        <v>20000</v>
      </c>
      <c r="E797" s="587">
        <v>55000</v>
      </c>
      <c r="F797" s="587">
        <v>10000</v>
      </c>
      <c r="G797" s="539">
        <f>SUM(D797:F797)</f>
        <v>85000</v>
      </c>
      <c r="H797" s="539" t="s">
        <v>381</v>
      </c>
      <c r="I797" s="539">
        <v>50000</v>
      </c>
      <c r="J797" s="539">
        <f>SUM(H797:I797)</f>
        <v>50000</v>
      </c>
      <c r="L797" s="79"/>
      <c r="M797" s="79"/>
      <c r="N797" s="79"/>
      <c r="O797" s="79"/>
      <c r="P797" s="79"/>
      <c r="Q797" s="79"/>
      <c r="R797" s="79"/>
    </row>
    <row r="798" spans="2:18" ht="10.5" customHeight="1">
      <c r="B798" s="325" t="s">
        <v>332</v>
      </c>
      <c r="C798" s="539">
        <v>95000</v>
      </c>
      <c r="D798" s="539">
        <v>15160</v>
      </c>
      <c r="E798" s="539">
        <v>29000</v>
      </c>
      <c r="F798" s="539">
        <v>5000</v>
      </c>
      <c r="G798" s="539">
        <f>SUM(D798:F798)</f>
        <v>49160</v>
      </c>
      <c r="H798" s="539" t="s">
        <v>381</v>
      </c>
      <c r="I798" s="539">
        <v>16000</v>
      </c>
      <c r="J798" s="539">
        <f>SUM(H798:I798)</f>
        <v>16000</v>
      </c>
      <c r="L798" s="79"/>
      <c r="N798" s="79"/>
      <c r="O798" s="79"/>
      <c r="P798" s="79"/>
      <c r="Q798" s="79"/>
      <c r="R798" s="79"/>
    </row>
    <row r="799" spans="2:18" ht="10.5" customHeight="1">
      <c r="B799" s="325" t="s">
        <v>333</v>
      </c>
      <c r="C799" s="539">
        <v>77872</v>
      </c>
      <c r="D799" s="539">
        <v>15750</v>
      </c>
      <c r="E799" s="539">
        <v>31963</v>
      </c>
      <c r="F799" s="539">
        <v>3177</v>
      </c>
      <c r="G799" s="539">
        <f>SUM(D799:F799)</f>
        <v>50890</v>
      </c>
      <c r="H799" s="539" t="s">
        <v>381</v>
      </c>
      <c r="I799" s="539">
        <v>37900</v>
      </c>
      <c r="J799" s="539">
        <f>SUM(H799:I799)</f>
        <v>37900</v>
      </c>
      <c r="K799" s="79"/>
      <c r="L799" s="79"/>
      <c r="N799" s="79"/>
      <c r="O799" s="79"/>
      <c r="P799" s="79"/>
      <c r="Q799" s="79"/>
      <c r="R799" s="79"/>
    </row>
    <row r="800" spans="2:18" ht="10.5" customHeight="1">
      <c r="B800" s="325" t="s">
        <v>289</v>
      </c>
      <c r="C800" s="539">
        <v>138300</v>
      </c>
      <c r="D800" s="539">
        <v>13600</v>
      </c>
      <c r="E800" s="539">
        <v>48100</v>
      </c>
      <c r="F800" s="539">
        <v>3300</v>
      </c>
      <c r="G800" s="539">
        <f>SUM(D800:F800)</f>
        <v>65000</v>
      </c>
      <c r="H800" s="539" t="s">
        <v>381</v>
      </c>
      <c r="I800" s="539">
        <v>33900</v>
      </c>
      <c r="J800" s="539">
        <f>SUM(H800:I800)</f>
        <v>33900</v>
      </c>
      <c r="N800" s="79"/>
      <c r="O800" s="79"/>
      <c r="P800" s="79"/>
      <c r="Q800" s="79"/>
      <c r="R800" s="79"/>
    </row>
    <row r="801" spans="2:18" ht="10.5" customHeight="1">
      <c r="B801" s="325"/>
      <c r="C801" s="539"/>
      <c r="D801" s="539"/>
      <c r="E801" s="539"/>
      <c r="F801" s="539"/>
      <c r="G801" s="145"/>
      <c r="H801" s="539"/>
      <c r="I801" s="539"/>
      <c r="J801" s="539"/>
      <c r="K801" s="79"/>
      <c r="N801" s="79"/>
      <c r="O801" s="79"/>
      <c r="P801" s="79"/>
      <c r="Q801" s="79"/>
      <c r="R801" s="79"/>
    </row>
    <row r="802" spans="2:18" ht="10.5" customHeight="1">
      <c r="B802" s="325" t="s">
        <v>334</v>
      </c>
      <c r="C802" s="539">
        <v>122300</v>
      </c>
      <c r="D802" s="539">
        <v>7800</v>
      </c>
      <c r="E802" s="539">
        <v>47500</v>
      </c>
      <c r="F802" s="458">
        <v>9700</v>
      </c>
      <c r="G802" s="539">
        <f>SUM(D802:F802)</f>
        <v>65000</v>
      </c>
      <c r="H802" s="539" t="s">
        <v>381</v>
      </c>
      <c r="I802" s="539">
        <v>44900</v>
      </c>
      <c r="J802" s="539">
        <f>SUM(H802:I802)</f>
        <v>44900</v>
      </c>
      <c r="K802" s="79"/>
      <c r="L802" s="79"/>
      <c r="N802" s="79"/>
      <c r="O802" s="79"/>
      <c r="P802" s="79"/>
      <c r="Q802" s="79"/>
      <c r="R802" s="79"/>
    </row>
    <row r="803" spans="2:18" ht="10.5" customHeight="1">
      <c r="B803" s="325" t="s">
        <v>335</v>
      </c>
      <c r="C803" s="539">
        <v>186100</v>
      </c>
      <c r="D803" s="539">
        <v>13900</v>
      </c>
      <c r="E803" s="539">
        <v>43400</v>
      </c>
      <c r="F803" s="458">
        <v>3900</v>
      </c>
      <c r="G803" s="539">
        <f>SUM(D803:F803)</f>
        <v>61200</v>
      </c>
      <c r="H803" s="539" t="s">
        <v>381</v>
      </c>
      <c r="I803" s="539">
        <v>50500</v>
      </c>
      <c r="J803" s="539">
        <f>SUM(H803:I803)</f>
        <v>50500</v>
      </c>
      <c r="K803" s="79"/>
      <c r="L803" s="79"/>
      <c r="M803" s="79"/>
      <c r="N803" s="79"/>
      <c r="O803" s="79"/>
      <c r="P803" s="79"/>
      <c r="Q803" s="79"/>
      <c r="R803" s="79"/>
    </row>
    <row r="804" spans="2:18" ht="10.5" customHeight="1">
      <c r="B804" s="325" t="s">
        <v>288</v>
      </c>
      <c r="C804" s="540">
        <v>95600</v>
      </c>
      <c r="D804" s="540">
        <v>15200</v>
      </c>
      <c r="E804" s="540">
        <v>63400</v>
      </c>
      <c r="F804" s="458">
        <v>3600</v>
      </c>
      <c r="G804" s="539">
        <f>SUM(D804:F804)</f>
        <v>82200</v>
      </c>
      <c r="H804" s="540" t="s">
        <v>381</v>
      </c>
      <c r="I804" s="540">
        <v>48900</v>
      </c>
      <c r="J804" s="539">
        <f>SUM(H804:I804)</f>
        <v>48900</v>
      </c>
      <c r="K804" s="79"/>
      <c r="L804" s="79"/>
      <c r="M804" s="79"/>
      <c r="N804" s="79"/>
      <c r="O804" s="79"/>
      <c r="P804" s="79"/>
      <c r="Q804" s="79"/>
      <c r="R804" s="79"/>
    </row>
    <row r="805" spans="2:18" ht="10.5" customHeight="1">
      <c r="B805" s="351" t="s">
        <v>735</v>
      </c>
      <c r="C805" s="540">
        <v>52000</v>
      </c>
      <c r="D805" s="540">
        <v>3300</v>
      </c>
      <c r="E805" s="540">
        <v>54900</v>
      </c>
      <c r="F805" s="458">
        <v>5600</v>
      </c>
      <c r="G805" s="539">
        <f>SUM(D805:F805)</f>
        <v>63800</v>
      </c>
      <c r="H805" s="540" t="s">
        <v>381</v>
      </c>
      <c r="I805" s="540">
        <v>20400</v>
      </c>
      <c r="J805" s="539">
        <f>SUM(H805:I805)</f>
        <v>20400</v>
      </c>
      <c r="K805" s="79"/>
      <c r="L805" s="79"/>
      <c r="M805" s="79"/>
      <c r="N805" s="79"/>
      <c r="O805" s="79"/>
      <c r="P805" s="79"/>
      <c r="Q805" s="79"/>
      <c r="R805" s="79"/>
    </row>
    <row r="806" spans="2:18" ht="10.5" customHeight="1">
      <c r="B806" s="325" t="s">
        <v>763</v>
      </c>
      <c r="C806" s="540">
        <v>107700</v>
      </c>
      <c r="D806" s="540">
        <v>2600</v>
      </c>
      <c r="E806" s="540">
        <v>53800</v>
      </c>
      <c r="F806" s="458">
        <v>2700</v>
      </c>
      <c r="G806" s="539">
        <f>SUM(D806:F806)</f>
        <v>59100</v>
      </c>
      <c r="H806" s="540" t="s">
        <v>381</v>
      </c>
      <c r="I806" s="540">
        <v>21100</v>
      </c>
      <c r="J806" s="539">
        <f>SUM(H806:I806)</f>
        <v>21100</v>
      </c>
      <c r="K806" s="79"/>
      <c r="L806" s="79"/>
      <c r="M806" s="79"/>
      <c r="N806" s="79"/>
      <c r="O806" s="79"/>
      <c r="P806" s="79"/>
      <c r="Q806" s="79"/>
      <c r="R806" s="79"/>
    </row>
    <row r="807" spans="2:18" ht="10.5" customHeight="1">
      <c r="B807" s="325"/>
      <c r="C807" s="540"/>
      <c r="D807" s="540"/>
      <c r="E807" s="540"/>
      <c r="F807" s="458"/>
      <c r="G807" s="907"/>
      <c r="H807" s="540"/>
      <c r="I807" s="540"/>
      <c r="J807" s="540"/>
      <c r="K807" s="79"/>
      <c r="L807" s="79"/>
      <c r="M807" s="79"/>
      <c r="N807" s="79"/>
      <c r="O807" s="79"/>
      <c r="P807" s="79"/>
      <c r="Q807" s="79"/>
      <c r="R807" s="79"/>
    </row>
    <row r="808" spans="2:18" ht="10.5" customHeight="1">
      <c r="B808" s="325" t="s">
        <v>512</v>
      </c>
      <c r="C808" s="457">
        <v>51400</v>
      </c>
      <c r="D808" s="458">
        <v>4700</v>
      </c>
      <c r="E808" s="458">
        <v>61700</v>
      </c>
      <c r="F808" s="458">
        <v>3300</v>
      </c>
      <c r="G808" s="539">
        <f>SUM(D808:F808)</f>
        <v>69700</v>
      </c>
      <c r="H808" s="540" t="s">
        <v>381</v>
      </c>
      <c r="I808" s="540">
        <v>22200</v>
      </c>
      <c r="J808" s="539">
        <f>SUM(H808:I808)</f>
        <v>22200</v>
      </c>
      <c r="K808" s="79"/>
      <c r="L808" s="79"/>
      <c r="M808" s="79"/>
      <c r="N808" s="79"/>
      <c r="O808" s="79"/>
      <c r="P808" s="79"/>
      <c r="Q808" s="79"/>
      <c r="R808" s="79"/>
    </row>
    <row r="809" spans="2:18" ht="10.5" customHeight="1">
      <c r="B809" s="325" t="s">
        <v>396</v>
      </c>
      <c r="C809" s="457">
        <v>67700</v>
      </c>
      <c r="D809" s="458">
        <v>100</v>
      </c>
      <c r="E809" s="458">
        <v>57900</v>
      </c>
      <c r="F809" s="458">
        <v>4100</v>
      </c>
      <c r="G809" s="539">
        <f>SUM(D809:F809)</f>
        <v>62100</v>
      </c>
      <c r="H809" s="540" t="s">
        <v>381</v>
      </c>
      <c r="I809" s="540">
        <v>17800</v>
      </c>
      <c r="J809" s="539">
        <f>SUM(H809:I809)</f>
        <v>17800</v>
      </c>
      <c r="K809" s="79"/>
      <c r="L809" s="79"/>
      <c r="M809" s="79"/>
      <c r="N809" s="79"/>
      <c r="O809" s="79"/>
      <c r="P809" s="79"/>
      <c r="Q809" s="79"/>
      <c r="R809" s="79"/>
    </row>
    <row r="810" spans="2:18" ht="10.5" customHeight="1">
      <c r="B810" s="325" t="s">
        <v>815</v>
      </c>
      <c r="C810" s="457">
        <v>52400</v>
      </c>
      <c r="D810" s="458">
        <v>700</v>
      </c>
      <c r="E810" s="458">
        <v>57500</v>
      </c>
      <c r="F810" s="458">
        <v>3800</v>
      </c>
      <c r="G810" s="539">
        <f>SUM(D810:F810)</f>
        <v>62000</v>
      </c>
      <c r="H810" s="540" t="s">
        <v>381</v>
      </c>
      <c r="I810" s="540">
        <v>11300</v>
      </c>
      <c r="J810" s="539">
        <f>SUM(H810:I810)</f>
        <v>11300</v>
      </c>
      <c r="K810" s="79"/>
      <c r="L810" s="79"/>
      <c r="M810" s="79"/>
      <c r="N810" s="79"/>
      <c r="O810" s="79"/>
      <c r="P810" s="79"/>
      <c r="Q810" s="79"/>
      <c r="R810" s="79"/>
    </row>
    <row r="811" spans="2:18" ht="10.5" customHeight="1">
      <c r="B811" s="327">
        <v>39692</v>
      </c>
      <c r="C811" s="457">
        <v>89800</v>
      </c>
      <c r="D811" s="458">
        <v>1000</v>
      </c>
      <c r="E811" s="458">
        <v>63800</v>
      </c>
      <c r="F811" s="458">
        <v>3900</v>
      </c>
      <c r="G811" s="539">
        <f>SUM(D811:F811)</f>
        <v>68700</v>
      </c>
      <c r="H811" s="540" t="s">
        <v>381</v>
      </c>
      <c r="I811" s="540">
        <v>22600</v>
      </c>
      <c r="J811" s="539">
        <f>SUM(H811:I811)</f>
        <v>22600</v>
      </c>
      <c r="K811" s="79"/>
      <c r="L811" s="79"/>
      <c r="M811" s="79"/>
      <c r="N811" s="79"/>
      <c r="O811" s="79"/>
      <c r="P811" s="79"/>
      <c r="Q811" s="79"/>
      <c r="R811" s="79"/>
    </row>
    <row r="812" spans="2:18" ht="10.5" customHeight="1">
      <c r="B812" s="327">
        <v>40087</v>
      </c>
      <c r="C812" s="457">
        <v>88900</v>
      </c>
      <c r="D812" s="457">
        <v>1900</v>
      </c>
      <c r="E812" s="457">
        <v>57700</v>
      </c>
      <c r="F812" s="457">
        <v>2600</v>
      </c>
      <c r="G812" s="539">
        <f>SUM(D812:F812)</f>
        <v>62200</v>
      </c>
      <c r="H812" s="540" t="s">
        <v>381</v>
      </c>
      <c r="I812" s="540">
        <v>15600</v>
      </c>
      <c r="J812" s="539">
        <f>SUM(H812:I812)</f>
        <v>15600</v>
      </c>
      <c r="K812" s="79"/>
      <c r="L812" s="79"/>
      <c r="M812" s="79"/>
      <c r="N812" s="79"/>
      <c r="O812" s="79"/>
      <c r="P812" s="79"/>
      <c r="Q812" s="79"/>
      <c r="R812" s="79"/>
    </row>
    <row r="813" spans="2:18" ht="10.5" customHeight="1">
      <c r="B813" s="327"/>
      <c r="C813" s="457"/>
      <c r="D813" s="458"/>
      <c r="E813" s="458"/>
      <c r="F813" s="458"/>
      <c r="G813" s="458"/>
      <c r="H813" s="540"/>
      <c r="I813" s="540"/>
      <c r="J813" s="540"/>
      <c r="K813" s="79"/>
      <c r="L813" s="79"/>
      <c r="M813" s="79"/>
      <c r="N813" s="79"/>
      <c r="O813" s="79"/>
      <c r="P813" s="79"/>
      <c r="Q813" s="79"/>
      <c r="R813" s="79"/>
    </row>
    <row r="814" spans="2:18" ht="10.5" customHeight="1">
      <c r="B814" s="327">
        <v>40483</v>
      </c>
      <c r="C814" s="457">
        <v>83800</v>
      </c>
      <c r="D814" s="457">
        <v>6100</v>
      </c>
      <c r="E814" s="457">
        <v>63000</v>
      </c>
      <c r="F814" s="457">
        <v>2200</v>
      </c>
      <c r="G814" s="539">
        <f>SUM(D814:F814)</f>
        <v>71300</v>
      </c>
      <c r="H814" s="540" t="s">
        <v>381</v>
      </c>
      <c r="I814" s="540">
        <v>28700</v>
      </c>
      <c r="J814" s="539">
        <f>SUM(H814:I814)</f>
        <v>28700</v>
      </c>
      <c r="K814" s="79"/>
      <c r="L814" s="79"/>
      <c r="M814" s="79"/>
      <c r="N814" s="79"/>
      <c r="O814" s="79"/>
      <c r="P814" s="79"/>
      <c r="Q814" s="79"/>
      <c r="R814" s="79"/>
    </row>
    <row r="815" spans="2:18" ht="10.5" customHeight="1">
      <c r="B815" s="537" t="s">
        <v>347</v>
      </c>
      <c r="C815" s="457" t="s">
        <v>1467</v>
      </c>
      <c r="D815" s="457" t="s">
        <v>1468</v>
      </c>
      <c r="E815" s="457" t="s">
        <v>1469</v>
      </c>
      <c r="F815" s="457" t="s">
        <v>1470</v>
      </c>
      <c r="G815" s="457" t="s">
        <v>1471</v>
      </c>
      <c r="H815" s="540" t="s">
        <v>381</v>
      </c>
      <c r="I815" s="146">
        <v>20100</v>
      </c>
      <c r="J815" s="539">
        <f>SUM(H815:I815)</f>
        <v>20100</v>
      </c>
      <c r="K815" s="501"/>
      <c r="L815" s="501"/>
      <c r="M815" s="501"/>
      <c r="N815" s="501"/>
      <c r="O815" s="501"/>
      <c r="P815" s="501"/>
      <c r="Q815" s="501"/>
      <c r="R815" s="501"/>
    </row>
    <row r="816" spans="2:18" ht="10.5" customHeight="1">
      <c r="B816" s="351" t="s">
        <v>1455</v>
      </c>
      <c r="C816" s="457">
        <v>57256</v>
      </c>
      <c r="D816" s="457" t="s">
        <v>1472</v>
      </c>
      <c r="E816" s="457">
        <v>50700</v>
      </c>
      <c r="F816" s="457">
        <v>2900</v>
      </c>
      <c r="G816" s="457">
        <v>56000</v>
      </c>
      <c r="H816" s="540" t="s">
        <v>381</v>
      </c>
      <c r="I816" s="146">
        <v>15300</v>
      </c>
      <c r="J816" s="539">
        <f>SUM(H816:I816)</f>
        <v>15300</v>
      </c>
      <c r="K816" s="1177"/>
      <c r="L816" s="1177"/>
      <c r="M816" s="1177"/>
      <c r="N816" s="1177"/>
      <c r="O816" s="1177"/>
      <c r="P816" s="1177"/>
      <c r="Q816" s="1177"/>
      <c r="R816" s="1177"/>
    </row>
    <row r="817" spans="2:18" ht="10.5" customHeight="1">
      <c r="B817" s="352" t="s">
        <v>1512</v>
      </c>
      <c r="C817" s="908">
        <v>40265</v>
      </c>
      <c r="D817" s="908">
        <v>1240</v>
      </c>
      <c r="E817" s="908">
        <v>51855</v>
      </c>
      <c r="F817" s="908">
        <v>3570</v>
      </c>
      <c r="G817" s="908">
        <v>56665</v>
      </c>
      <c r="H817" s="543" t="s">
        <v>381</v>
      </c>
      <c r="I817" s="691">
        <v>10500</v>
      </c>
      <c r="J817" s="691">
        <f>SUM(H817:I817)</f>
        <v>10500</v>
      </c>
      <c r="K817" s="79"/>
      <c r="L817" s="79"/>
      <c r="M817" s="79"/>
      <c r="N817" s="79"/>
      <c r="O817" s="79"/>
      <c r="P817" s="79"/>
      <c r="Q817" s="79"/>
      <c r="R817" s="79"/>
    </row>
    <row r="818" spans="2:18" ht="10.5" customHeight="1">
      <c r="B818" s="236" t="s">
        <v>459</v>
      </c>
      <c r="C818" s="236" t="s">
        <v>371</v>
      </c>
      <c r="D818" s="236"/>
      <c r="E818" s="236"/>
      <c r="F818" s="236"/>
      <c r="G818" s="79"/>
      <c r="H818" s="79"/>
      <c r="I818" s="79"/>
      <c r="J818" s="79"/>
      <c r="K818" s="79"/>
      <c r="L818" s="79"/>
      <c r="M818" s="79"/>
      <c r="N818" s="79"/>
      <c r="O818" s="79"/>
      <c r="P818" s="79"/>
      <c r="Q818" s="79"/>
      <c r="R818" s="79"/>
    </row>
    <row r="819" spans="2:18" ht="10.5" customHeight="1">
      <c r="B819" s="233"/>
      <c r="C819" s="236" t="s">
        <v>460</v>
      </c>
      <c r="D819" s="236"/>
      <c r="E819" s="236"/>
      <c r="F819" s="236"/>
      <c r="G819" s="79"/>
      <c r="H819" s="79"/>
      <c r="I819" s="79"/>
      <c r="J819" s="79"/>
      <c r="K819" s="79"/>
      <c r="L819" s="79"/>
      <c r="M819" s="79"/>
      <c r="N819" s="79"/>
      <c r="O819" s="79"/>
      <c r="P819" s="79"/>
      <c r="Q819" s="79"/>
      <c r="R819" s="79"/>
    </row>
    <row r="820" spans="2:18" ht="10.5" customHeight="1">
      <c r="B820" s="233"/>
      <c r="C820" s="236"/>
      <c r="D820" s="236"/>
      <c r="E820" s="236"/>
      <c r="F820" s="236"/>
      <c r="G820" s="249"/>
      <c r="H820" s="249"/>
      <c r="I820" s="249"/>
      <c r="J820" s="249"/>
      <c r="K820" s="249"/>
      <c r="L820" s="249"/>
      <c r="M820" s="249"/>
      <c r="N820" s="249"/>
      <c r="O820" s="249"/>
      <c r="P820" s="249"/>
      <c r="Q820" s="249"/>
      <c r="R820" s="249"/>
    </row>
    <row r="821" spans="2:18" ht="10.5" customHeight="1">
      <c r="B821" s="1410" t="s">
        <v>1289</v>
      </c>
      <c r="C821" s="1430"/>
      <c r="D821" s="1430"/>
      <c r="E821" s="1430"/>
      <c r="F821" s="1430"/>
      <c r="G821" s="79"/>
      <c r="H821" s="79"/>
      <c r="I821" s="79"/>
      <c r="J821" s="79"/>
      <c r="K821" s="79"/>
      <c r="L821" s="79"/>
      <c r="M821" s="79"/>
      <c r="N821" s="79"/>
      <c r="O821" s="79"/>
      <c r="P821" s="79"/>
      <c r="Q821" s="79"/>
      <c r="R821" s="79"/>
    </row>
    <row r="822" spans="2:18" ht="10.5" customHeight="1">
      <c r="B822" s="236" t="s">
        <v>1290</v>
      </c>
      <c r="C822" s="236"/>
      <c r="D822" s="236"/>
      <c r="E822" s="236"/>
      <c r="F822" s="236"/>
      <c r="G822" s="79"/>
      <c r="H822" s="79"/>
      <c r="I822" s="79"/>
      <c r="J822" s="79"/>
      <c r="K822" s="79"/>
      <c r="L822" s="79"/>
      <c r="M822" s="79"/>
      <c r="N822" s="79"/>
      <c r="O822" s="79"/>
      <c r="P822" s="79"/>
      <c r="Q822" s="79"/>
      <c r="R822" s="79"/>
    </row>
    <row r="823" spans="2:18" ht="10.5" customHeight="1">
      <c r="B823" s="236" t="s">
        <v>1291</v>
      </c>
      <c r="C823" s="236"/>
      <c r="D823" s="236"/>
      <c r="E823" s="236"/>
      <c r="F823" s="236"/>
      <c r="G823" s="71"/>
      <c r="H823" s="79"/>
      <c r="I823" s="79"/>
      <c r="J823" s="71"/>
      <c r="K823" s="79"/>
      <c r="L823" s="79"/>
      <c r="M823" s="79"/>
      <c r="N823" s="79"/>
      <c r="O823" s="79"/>
      <c r="P823" s="79"/>
      <c r="Q823" s="79"/>
      <c r="R823" s="79"/>
    </row>
    <row r="824" spans="2:18" ht="10.5" customHeight="1">
      <c r="B824" s="236" t="s">
        <v>1141</v>
      </c>
      <c r="C824" s="236"/>
      <c r="D824" s="236"/>
      <c r="E824" s="236"/>
      <c r="F824" s="236"/>
      <c r="G824" s="79"/>
      <c r="H824" s="79"/>
      <c r="I824" s="79"/>
      <c r="J824" s="79"/>
      <c r="K824" s="79"/>
      <c r="L824" s="79"/>
      <c r="M824" s="79"/>
      <c r="N824" s="79"/>
      <c r="O824" s="79"/>
      <c r="P824" s="79"/>
      <c r="Q824" s="79"/>
      <c r="R824" s="79"/>
    </row>
    <row r="825" spans="2:18" ht="10.5" customHeight="1">
      <c r="B825" s="49"/>
      <c r="C825" s="177"/>
      <c r="D825" s="177"/>
      <c r="E825" s="177"/>
      <c r="F825" s="177"/>
      <c r="G825" s="177"/>
      <c r="H825" s="177"/>
      <c r="I825" s="177"/>
      <c r="J825" s="177"/>
      <c r="K825" s="79"/>
      <c r="L825" s="79"/>
      <c r="M825" s="79"/>
      <c r="N825" s="79"/>
      <c r="O825" s="79"/>
      <c r="P825" s="79"/>
      <c r="Q825" s="79"/>
      <c r="R825" s="79"/>
    </row>
    <row r="826" spans="2:18" ht="10.5" customHeight="1">
      <c r="B826" s="49"/>
      <c r="C826" s="177"/>
      <c r="D826" s="177"/>
      <c r="E826" s="177"/>
      <c r="F826" s="177"/>
      <c r="G826" s="177"/>
      <c r="H826" s="177"/>
      <c r="I826" s="177"/>
      <c r="J826" s="177"/>
      <c r="K826" s="79"/>
      <c r="L826" s="79"/>
      <c r="M826" s="79"/>
      <c r="N826" s="79"/>
      <c r="O826" s="79"/>
      <c r="P826" s="79"/>
      <c r="Q826" s="79"/>
      <c r="R826" s="79"/>
    </row>
    <row r="827" spans="2:18" ht="10.5" customHeight="1">
      <c r="B827" s="49"/>
      <c r="C827" s="79"/>
      <c r="D827" s="79"/>
      <c r="E827" s="79"/>
      <c r="F827" s="79"/>
      <c r="G827" s="79"/>
      <c r="H827" s="79"/>
      <c r="I827" s="79"/>
      <c r="J827" s="79"/>
      <c r="K827" s="79"/>
      <c r="L827" s="79"/>
      <c r="M827" s="79"/>
      <c r="N827" s="79"/>
      <c r="O827" s="79"/>
      <c r="P827" s="79"/>
      <c r="Q827" s="79"/>
      <c r="R827" s="79"/>
    </row>
    <row r="828" spans="2:18" ht="10.5" customHeight="1">
      <c r="B828" s="49"/>
      <c r="C828" s="79"/>
      <c r="D828" s="79"/>
      <c r="E828" s="79"/>
      <c r="F828" s="79"/>
      <c r="G828" s="79"/>
      <c r="H828" s="79"/>
      <c r="I828" s="79"/>
      <c r="J828" s="79"/>
      <c r="K828" s="79"/>
      <c r="L828" s="79"/>
      <c r="M828" s="79"/>
      <c r="N828" s="79"/>
      <c r="O828" s="79"/>
      <c r="P828" s="79"/>
      <c r="Q828" s="79"/>
      <c r="R828" s="79"/>
    </row>
    <row r="829" spans="2:18" ht="10.5" customHeight="1">
      <c r="B829" s="49"/>
      <c r="C829" s="79"/>
      <c r="D829" s="79"/>
      <c r="E829" s="79"/>
      <c r="F829" s="79"/>
      <c r="G829" s="79"/>
      <c r="H829" s="79"/>
      <c r="I829" s="79"/>
      <c r="J829" s="79"/>
      <c r="K829" s="79"/>
      <c r="L829" s="79"/>
      <c r="M829" s="79"/>
      <c r="N829" s="79"/>
      <c r="O829" s="79"/>
      <c r="P829" s="79"/>
      <c r="Q829" s="79"/>
      <c r="R829" s="79"/>
    </row>
    <row r="830" spans="2:18" ht="10.5" customHeight="1">
      <c r="B830" s="49"/>
      <c r="C830" s="79"/>
      <c r="D830" s="79"/>
      <c r="E830" s="79"/>
      <c r="F830" s="79"/>
      <c r="G830" s="79"/>
      <c r="H830" s="79"/>
      <c r="I830" s="79"/>
      <c r="J830" s="79"/>
      <c r="K830" s="79"/>
      <c r="L830" s="79"/>
      <c r="M830" s="79"/>
      <c r="N830" s="79"/>
      <c r="O830" s="79"/>
      <c r="P830" s="79"/>
      <c r="Q830" s="79"/>
      <c r="R830" s="79"/>
    </row>
    <row r="831" spans="2:18" ht="10.5" customHeight="1">
      <c r="B831" s="49"/>
      <c r="C831" s="79"/>
      <c r="D831" s="79"/>
      <c r="E831" s="79"/>
      <c r="F831" s="79"/>
      <c r="G831" s="79"/>
      <c r="H831" s="79"/>
      <c r="I831" s="79"/>
      <c r="J831" s="79"/>
      <c r="K831" s="79"/>
      <c r="L831" s="79"/>
      <c r="M831" s="79"/>
      <c r="N831" s="79"/>
      <c r="O831" s="79"/>
      <c r="P831" s="79"/>
      <c r="Q831" s="79"/>
      <c r="R831" s="79"/>
    </row>
    <row r="832" spans="2:18" ht="10.5" customHeight="1">
      <c r="B832" s="49"/>
      <c r="C832" s="79"/>
      <c r="D832" s="79"/>
      <c r="E832" s="79"/>
      <c r="F832" s="79"/>
      <c r="G832" s="79"/>
      <c r="H832" s="79"/>
      <c r="I832" s="79"/>
      <c r="J832" s="79"/>
      <c r="K832" s="79"/>
      <c r="L832" s="79"/>
      <c r="M832" s="79"/>
      <c r="N832" s="79"/>
      <c r="O832" s="79"/>
      <c r="P832" s="79"/>
      <c r="Q832" s="79"/>
      <c r="R832" s="79"/>
    </row>
    <row r="833" spans="2:18" ht="10.5" customHeight="1">
      <c r="B833" s="49"/>
      <c r="C833" s="79"/>
      <c r="D833" s="79"/>
      <c r="E833" s="79"/>
      <c r="F833" s="79"/>
      <c r="G833" s="79"/>
      <c r="H833" s="79"/>
      <c r="I833" s="79"/>
      <c r="J833" s="79"/>
      <c r="K833" s="79"/>
      <c r="L833" s="79"/>
      <c r="M833" s="79"/>
      <c r="N833" s="79"/>
      <c r="O833" s="79"/>
      <c r="P833" s="79"/>
      <c r="Q833" s="79"/>
      <c r="R833" s="79"/>
    </row>
    <row r="834" spans="2:18" ht="10.5" customHeight="1">
      <c r="B834" s="49"/>
      <c r="C834" s="79"/>
      <c r="D834" s="79"/>
      <c r="E834" s="79"/>
      <c r="F834" s="79"/>
      <c r="G834" s="79"/>
      <c r="H834" s="79"/>
      <c r="I834" s="79"/>
      <c r="J834" s="79"/>
      <c r="K834" s="79"/>
      <c r="L834" s="79"/>
      <c r="M834" s="79"/>
      <c r="N834" s="79"/>
      <c r="O834" s="79"/>
      <c r="P834" s="79"/>
      <c r="Q834" s="79"/>
      <c r="R834" s="79"/>
    </row>
    <row r="835" spans="2:18" ht="10.5" customHeight="1">
      <c r="B835" s="49"/>
      <c r="C835" s="79"/>
      <c r="D835" s="79"/>
      <c r="E835" s="79"/>
      <c r="F835" s="79"/>
      <c r="G835" s="79"/>
      <c r="H835" s="79"/>
      <c r="I835" s="79"/>
      <c r="J835" s="79"/>
      <c r="K835" s="79"/>
      <c r="L835" s="79"/>
      <c r="M835" s="79"/>
      <c r="N835" s="79"/>
      <c r="O835" s="79"/>
      <c r="P835" s="79"/>
      <c r="Q835" s="79"/>
      <c r="R835" s="79"/>
    </row>
    <row r="836" spans="2:18" ht="10.5" customHeight="1">
      <c r="B836" s="49"/>
      <c r="C836" s="79"/>
      <c r="D836" s="79"/>
      <c r="E836" s="79"/>
      <c r="F836" s="79"/>
      <c r="G836" s="79"/>
      <c r="H836" s="79"/>
      <c r="I836" s="79"/>
      <c r="J836" s="79"/>
      <c r="K836" s="79"/>
      <c r="L836" s="79"/>
      <c r="M836" s="79"/>
      <c r="N836" s="79"/>
      <c r="O836" s="79"/>
      <c r="P836" s="79"/>
      <c r="Q836" s="79"/>
      <c r="R836" s="79"/>
    </row>
    <row r="837" spans="2:18" ht="10.5" customHeight="1">
      <c r="B837" s="49"/>
      <c r="C837" s="79"/>
      <c r="D837" s="79"/>
      <c r="E837" s="79"/>
      <c r="F837" s="79"/>
      <c r="G837" s="79"/>
      <c r="H837" s="79"/>
      <c r="I837" s="79"/>
      <c r="J837" s="79"/>
      <c r="K837" s="79"/>
      <c r="L837" s="79"/>
      <c r="M837" s="79"/>
      <c r="N837" s="79"/>
      <c r="O837" s="79"/>
      <c r="P837" s="79"/>
      <c r="Q837" s="79"/>
      <c r="R837" s="79"/>
    </row>
    <row r="838" spans="2:18" ht="10.5" customHeight="1">
      <c r="B838" s="49"/>
      <c r="C838" s="79"/>
      <c r="D838" s="79"/>
      <c r="E838" s="79"/>
      <c r="F838" s="79"/>
      <c r="G838" s="79"/>
      <c r="H838" s="79"/>
      <c r="I838" s="79"/>
      <c r="J838" s="79"/>
      <c r="K838" s="79"/>
      <c r="L838" s="79"/>
      <c r="M838" s="79"/>
      <c r="N838" s="79"/>
      <c r="O838" s="79"/>
      <c r="P838" s="79"/>
      <c r="Q838" s="79"/>
      <c r="R838" s="79"/>
    </row>
    <row r="839" spans="2:18" ht="10.5" customHeight="1">
      <c r="B839" s="49"/>
      <c r="C839" s="79"/>
      <c r="D839" s="79"/>
      <c r="E839" s="79"/>
      <c r="F839" s="79"/>
      <c r="G839" s="79"/>
      <c r="H839" s="79"/>
      <c r="I839" s="79"/>
      <c r="J839" s="79"/>
      <c r="K839" s="79"/>
      <c r="L839" s="79"/>
      <c r="M839" s="79"/>
      <c r="N839" s="79"/>
      <c r="O839" s="79"/>
      <c r="P839" s="79"/>
      <c r="Q839" s="79"/>
      <c r="R839" s="79"/>
    </row>
    <row r="840" spans="2:18" ht="10.5" customHeight="1">
      <c r="B840" s="49"/>
      <c r="C840" s="79"/>
      <c r="D840" s="79"/>
      <c r="E840" s="79"/>
      <c r="F840" s="79"/>
      <c r="G840" s="79"/>
      <c r="H840" s="79"/>
      <c r="I840" s="79"/>
      <c r="J840" s="79"/>
      <c r="K840" s="79"/>
      <c r="L840" s="79"/>
      <c r="M840" s="79"/>
      <c r="N840" s="79"/>
      <c r="O840" s="79"/>
      <c r="P840" s="79"/>
      <c r="Q840" s="79"/>
      <c r="R840" s="79"/>
    </row>
    <row r="841" spans="2:18" ht="10.5" customHeight="1">
      <c r="B841" s="79"/>
      <c r="C841" s="79"/>
      <c r="D841" s="79"/>
      <c r="E841" s="79"/>
      <c r="F841" s="79"/>
      <c r="G841" s="153">
        <v>16</v>
      </c>
      <c r="H841" s="79"/>
      <c r="I841" s="79"/>
      <c r="J841" s="79"/>
      <c r="K841" s="79"/>
      <c r="L841" s="79"/>
      <c r="M841" s="79"/>
      <c r="N841" s="79"/>
      <c r="O841" s="79"/>
      <c r="P841" s="79"/>
      <c r="Q841" s="79"/>
      <c r="R841" s="79"/>
    </row>
    <row r="842" spans="2:18" ht="10.5" customHeight="1">
      <c r="B842" s="79"/>
      <c r="C842" s="79"/>
      <c r="D842" s="79"/>
      <c r="E842" s="79"/>
      <c r="F842" s="79"/>
      <c r="G842" s="76"/>
      <c r="H842" s="79"/>
      <c r="I842" s="79"/>
      <c r="J842" s="79"/>
      <c r="K842" s="79"/>
      <c r="L842" s="79"/>
      <c r="M842" s="79"/>
      <c r="N842" s="79"/>
      <c r="O842" s="79"/>
      <c r="P842" s="79"/>
      <c r="Q842" s="79"/>
      <c r="R842" s="79"/>
    </row>
    <row r="843" spans="2:18" ht="11.45" customHeight="1">
      <c r="B843" s="49" t="s">
        <v>842</v>
      </c>
      <c r="C843" s="79"/>
      <c r="D843" s="79"/>
      <c r="E843" s="79"/>
      <c r="F843" s="79"/>
      <c r="G843" s="79"/>
      <c r="H843" s="79"/>
      <c r="J843" s="79"/>
      <c r="K843" s="79"/>
      <c r="L843" s="79"/>
      <c r="M843" s="79"/>
      <c r="N843" s="79"/>
      <c r="O843" s="79"/>
      <c r="P843" s="79"/>
      <c r="Q843" s="79"/>
      <c r="R843" s="79"/>
    </row>
    <row r="844" spans="2:18" ht="10.5" customHeight="1">
      <c r="B844" s="1353" t="s">
        <v>281</v>
      </c>
      <c r="C844" s="1341" t="s">
        <v>937</v>
      </c>
      <c r="D844" s="1341" t="s">
        <v>1099</v>
      </c>
      <c r="E844" s="1341" t="s">
        <v>830</v>
      </c>
      <c r="F844" s="1418" t="s">
        <v>1070</v>
      </c>
      <c r="G844" s="1420"/>
      <c r="H844" s="1341" t="s">
        <v>1080</v>
      </c>
      <c r="I844" s="1353" t="s">
        <v>1292</v>
      </c>
      <c r="J844" s="274"/>
      <c r="K844" s="274"/>
      <c r="L844" s="62"/>
      <c r="M844" s="79"/>
      <c r="N844" s="79"/>
      <c r="O844" s="79"/>
      <c r="P844" s="79"/>
      <c r="Q844" s="79"/>
      <c r="R844" s="79"/>
    </row>
    <row r="845" spans="2:18" ht="24" customHeight="1">
      <c r="B845" s="1422"/>
      <c r="C845" s="1342"/>
      <c r="D845" s="1342"/>
      <c r="E845" s="1342"/>
      <c r="F845" s="278" t="s">
        <v>1100</v>
      </c>
      <c r="G845" s="278" t="s">
        <v>1101</v>
      </c>
      <c r="H845" s="1342"/>
      <c r="I845" s="1480"/>
      <c r="J845" s="274"/>
      <c r="K845" s="274"/>
      <c r="L845" s="62"/>
      <c r="M845" s="79"/>
      <c r="N845" s="79"/>
      <c r="O845" s="79"/>
      <c r="P845" s="79"/>
      <c r="Q845" s="79"/>
      <c r="R845" s="79"/>
    </row>
    <row r="846" spans="2:18" ht="10.5" customHeight="1">
      <c r="B846" s="1354"/>
      <c r="C846" s="282" t="s">
        <v>285</v>
      </c>
      <c r="D846" s="282" t="s">
        <v>286</v>
      </c>
      <c r="E846" s="282" t="s">
        <v>509</v>
      </c>
      <c r="F846" s="1329" t="s">
        <v>944</v>
      </c>
      <c r="G846" s="1330"/>
      <c r="H846" s="334" t="s">
        <v>341</v>
      </c>
      <c r="I846" s="1481"/>
      <c r="J846" s="274"/>
      <c r="K846" s="274"/>
      <c r="L846" s="62"/>
    </row>
    <row r="847" spans="2:18" ht="10.5" customHeight="1">
      <c r="B847" s="325" t="s">
        <v>156</v>
      </c>
      <c r="C847" s="575">
        <v>287</v>
      </c>
      <c r="D847" s="575">
        <v>271</v>
      </c>
      <c r="E847" s="575">
        <v>45066</v>
      </c>
      <c r="F847" s="588">
        <v>160</v>
      </c>
      <c r="G847" s="588">
        <v>170.25</v>
      </c>
      <c r="H847" s="767">
        <v>10.8</v>
      </c>
      <c r="I847" s="1084" t="s">
        <v>157</v>
      </c>
      <c r="J847" s="274"/>
      <c r="K847" s="274"/>
      <c r="L847" s="62"/>
    </row>
    <row r="848" spans="2:18" ht="10.5" customHeight="1">
      <c r="B848" s="325" t="s">
        <v>157</v>
      </c>
      <c r="C848" s="575">
        <v>391</v>
      </c>
      <c r="D848" s="575">
        <v>481</v>
      </c>
      <c r="E848" s="575">
        <v>98875</v>
      </c>
      <c r="F848" s="588">
        <v>174</v>
      </c>
      <c r="G848" s="588">
        <v>178.78</v>
      </c>
      <c r="H848" s="767">
        <v>11.3</v>
      </c>
      <c r="I848" s="1076" t="s">
        <v>158</v>
      </c>
      <c r="J848" s="274"/>
      <c r="K848" s="274"/>
      <c r="L848" s="62"/>
    </row>
    <row r="849" spans="2:12" ht="10.5" customHeight="1">
      <c r="B849" s="325" t="s">
        <v>158</v>
      </c>
      <c r="C849" s="575">
        <v>547</v>
      </c>
      <c r="D849" s="575">
        <v>454</v>
      </c>
      <c r="E849" s="575">
        <v>78621</v>
      </c>
      <c r="F849" s="588">
        <v>140</v>
      </c>
      <c r="G849" s="588">
        <v>179.52</v>
      </c>
      <c r="H849" s="767">
        <v>11.4</v>
      </c>
      <c r="I849" s="1076" t="s">
        <v>768</v>
      </c>
      <c r="J849" s="274"/>
      <c r="K849" s="274"/>
      <c r="L849" s="62"/>
    </row>
    <row r="850" spans="2:12" ht="10.5" customHeight="1">
      <c r="B850" s="325" t="s">
        <v>768</v>
      </c>
      <c r="C850" s="575">
        <v>372</v>
      </c>
      <c r="D850" s="575">
        <v>315</v>
      </c>
      <c r="E850" s="575">
        <v>67201</v>
      </c>
      <c r="F850" s="588">
        <v>180</v>
      </c>
      <c r="G850" s="588">
        <v>218.51</v>
      </c>
      <c r="H850" s="767">
        <v>13.8</v>
      </c>
      <c r="I850" s="1076" t="s">
        <v>769</v>
      </c>
      <c r="J850" s="274"/>
      <c r="K850" s="274"/>
      <c r="L850" s="62"/>
    </row>
    <row r="851" spans="2:12" ht="10.5" customHeight="1">
      <c r="B851" s="325" t="s">
        <v>769</v>
      </c>
      <c r="C851" s="575">
        <v>293</v>
      </c>
      <c r="D851" s="575">
        <v>333</v>
      </c>
      <c r="E851" s="575">
        <v>85950</v>
      </c>
      <c r="F851" s="588">
        <v>220</v>
      </c>
      <c r="G851" s="588">
        <v>253.02</v>
      </c>
      <c r="H851" s="767">
        <v>16</v>
      </c>
      <c r="I851" s="1076" t="s">
        <v>770</v>
      </c>
      <c r="J851" s="274"/>
      <c r="K851" s="274"/>
      <c r="L851" s="62"/>
    </row>
    <row r="852" spans="2:12" ht="10.5" customHeight="1">
      <c r="B852" s="325"/>
      <c r="C852" s="575"/>
      <c r="D852" s="575"/>
      <c r="E852" s="575"/>
      <c r="F852" s="588"/>
      <c r="G852" s="588"/>
      <c r="H852" s="767"/>
      <c r="I852" s="1076"/>
      <c r="J852" s="274"/>
      <c r="K852" s="274"/>
      <c r="L852" s="62"/>
    </row>
    <row r="853" spans="2:12" ht="10.5" customHeight="1">
      <c r="B853" s="325" t="s">
        <v>770</v>
      </c>
      <c r="C853" s="575">
        <v>331</v>
      </c>
      <c r="D853" s="575">
        <v>530</v>
      </c>
      <c r="E853" s="575">
        <v>142135</v>
      </c>
      <c r="F853" s="588">
        <v>223</v>
      </c>
      <c r="G853" s="588">
        <v>265.47000000000003</v>
      </c>
      <c r="H853" s="767">
        <v>16.8</v>
      </c>
      <c r="I853" s="1076" t="s">
        <v>771</v>
      </c>
      <c r="J853" s="274"/>
      <c r="K853" s="274"/>
      <c r="L853" s="62"/>
    </row>
    <row r="854" spans="2:12" ht="10.5" customHeight="1">
      <c r="B854" s="325" t="s">
        <v>771</v>
      </c>
      <c r="C854" s="575">
        <v>270</v>
      </c>
      <c r="D854" s="575">
        <v>261</v>
      </c>
      <c r="E854" s="575">
        <v>73037</v>
      </c>
      <c r="F854" s="588">
        <v>261</v>
      </c>
      <c r="G854" s="588">
        <v>289.33999999999997</v>
      </c>
      <c r="H854" s="767">
        <v>18.3</v>
      </c>
      <c r="I854" s="1076" t="s">
        <v>772</v>
      </c>
      <c r="J854" s="274"/>
      <c r="K854" s="274"/>
      <c r="L854" s="62"/>
    </row>
    <row r="855" spans="2:12" ht="10.5" customHeight="1">
      <c r="B855" s="325" t="s">
        <v>772</v>
      </c>
      <c r="C855" s="575">
        <v>310</v>
      </c>
      <c r="D855" s="575">
        <v>218</v>
      </c>
      <c r="E855" s="575">
        <v>63968</v>
      </c>
      <c r="F855" s="588">
        <v>291.5</v>
      </c>
      <c r="G855" s="588">
        <v>306.2</v>
      </c>
      <c r="H855" s="767">
        <v>19.399999999999999</v>
      </c>
      <c r="I855" s="1076" t="s">
        <v>773</v>
      </c>
      <c r="J855" s="274"/>
      <c r="K855" s="274"/>
      <c r="L855" s="62"/>
    </row>
    <row r="856" spans="2:12" ht="10.5" customHeight="1">
      <c r="B856" s="325" t="s">
        <v>773</v>
      </c>
      <c r="C856" s="575">
        <v>343</v>
      </c>
      <c r="D856" s="575">
        <v>186</v>
      </c>
      <c r="E856" s="575">
        <v>63634</v>
      </c>
      <c r="F856" s="588">
        <v>329</v>
      </c>
      <c r="G856" s="588">
        <v>329</v>
      </c>
      <c r="H856" s="767">
        <v>20.9</v>
      </c>
      <c r="I856" s="1076" t="s">
        <v>774</v>
      </c>
      <c r="J856" s="274"/>
      <c r="K856" s="274"/>
      <c r="L856" s="62"/>
    </row>
    <row r="857" spans="2:12" ht="10.5" customHeight="1">
      <c r="B857" s="325" t="s">
        <v>774</v>
      </c>
      <c r="C857" s="575">
        <v>315</v>
      </c>
      <c r="D857" s="575">
        <v>244</v>
      </c>
      <c r="E857" s="575">
        <v>101811</v>
      </c>
      <c r="F857" s="588">
        <v>358</v>
      </c>
      <c r="G857" s="588">
        <v>417.64</v>
      </c>
      <c r="H857" s="767">
        <v>26.4</v>
      </c>
      <c r="I857" s="1076" t="s">
        <v>775</v>
      </c>
      <c r="J857" s="274"/>
      <c r="K857" s="274"/>
      <c r="L857" s="62"/>
    </row>
    <row r="858" spans="2:12" ht="10.5" customHeight="1">
      <c r="B858" s="325"/>
      <c r="C858" s="575"/>
      <c r="D858" s="575"/>
      <c r="E858" s="575"/>
      <c r="F858" s="588"/>
      <c r="G858" s="588"/>
      <c r="H858" s="767"/>
      <c r="I858" s="1076"/>
      <c r="J858" s="274"/>
      <c r="K858" s="274"/>
      <c r="L858" s="62"/>
    </row>
    <row r="859" spans="2:12" ht="10.5" customHeight="1">
      <c r="B859" s="325" t="s">
        <v>775</v>
      </c>
      <c r="C859" s="575">
        <v>327</v>
      </c>
      <c r="D859" s="575">
        <v>278</v>
      </c>
      <c r="E859" s="575">
        <v>127922</v>
      </c>
      <c r="F859" s="588">
        <v>400</v>
      </c>
      <c r="G859" s="588">
        <v>460.84</v>
      </c>
      <c r="H859" s="767">
        <v>26.6</v>
      </c>
      <c r="I859" s="1076" t="s">
        <v>776</v>
      </c>
      <c r="J859" s="274"/>
      <c r="K859" s="274"/>
      <c r="L859" s="62"/>
    </row>
    <row r="860" spans="2:12" ht="10.5" customHeight="1">
      <c r="B860" s="325" t="s">
        <v>776</v>
      </c>
      <c r="C860" s="575">
        <v>394</v>
      </c>
      <c r="D860" s="575">
        <v>385</v>
      </c>
      <c r="E860" s="575">
        <v>217447</v>
      </c>
      <c r="F860" s="588">
        <v>464</v>
      </c>
      <c r="G860" s="588">
        <v>564.5</v>
      </c>
      <c r="H860" s="767">
        <v>35.799999999999997</v>
      </c>
      <c r="I860" s="1076" t="s">
        <v>777</v>
      </c>
      <c r="J860" s="274"/>
      <c r="K860" s="274"/>
      <c r="L860" s="62"/>
    </row>
    <row r="861" spans="2:12" ht="10.5" customHeight="1">
      <c r="B861" s="325" t="s">
        <v>777</v>
      </c>
      <c r="C861" s="575">
        <v>476</v>
      </c>
      <c r="D861" s="575">
        <v>438</v>
      </c>
      <c r="E861" s="575">
        <v>233522</v>
      </c>
      <c r="F861" s="588">
        <v>464</v>
      </c>
      <c r="G861" s="588">
        <v>580.80999999999995</v>
      </c>
      <c r="H861" s="767">
        <v>36.799999999999997</v>
      </c>
      <c r="I861" s="1076" t="s">
        <v>778</v>
      </c>
      <c r="J861" s="274"/>
      <c r="K861" s="274"/>
      <c r="L861" s="62"/>
    </row>
    <row r="862" spans="2:12" ht="10.5" customHeight="1">
      <c r="B862" s="325" t="s">
        <v>778</v>
      </c>
      <c r="C862" s="575">
        <v>436</v>
      </c>
      <c r="D862" s="575">
        <v>444</v>
      </c>
      <c r="E862" s="575">
        <v>303917</v>
      </c>
      <c r="F862" s="588">
        <v>548</v>
      </c>
      <c r="G862" s="588">
        <v>683.91</v>
      </c>
      <c r="H862" s="767">
        <v>43.3</v>
      </c>
      <c r="I862" s="1076" t="s">
        <v>779</v>
      </c>
      <c r="J862" s="274"/>
      <c r="K862" s="274"/>
      <c r="L862" s="62"/>
    </row>
    <row r="863" spans="2:12" ht="10.5" customHeight="1">
      <c r="B863" s="325" t="s">
        <v>779</v>
      </c>
      <c r="C863" s="575">
        <v>555</v>
      </c>
      <c r="D863" s="575">
        <v>649</v>
      </c>
      <c r="E863" s="575">
        <v>461033</v>
      </c>
      <c r="F863" s="588">
        <v>619</v>
      </c>
      <c r="G863" s="588">
        <v>739.29</v>
      </c>
      <c r="H863" s="767">
        <v>46.8</v>
      </c>
      <c r="I863" s="1076" t="s">
        <v>780</v>
      </c>
      <c r="J863" s="274"/>
      <c r="K863" s="274"/>
      <c r="L863" s="62"/>
    </row>
    <row r="864" spans="2:12" ht="10.5" customHeight="1">
      <c r="B864" s="325"/>
      <c r="C864" s="575"/>
      <c r="D864" s="575"/>
      <c r="E864" s="575"/>
      <c r="F864" s="588"/>
      <c r="G864" s="588"/>
      <c r="H864" s="767"/>
      <c r="I864" s="1076"/>
      <c r="J864" s="274"/>
      <c r="K864" s="274"/>
      <c r="L864" s="62"/>
    </row>
    <row r="865" spans="2:12" ht="10.5" customHeight="1">
      <c r="B865" s="325" t="s">
        <v>780</v>
      </c>
      <c r="C865" s="575">
        <v>621</v>
      </c>
      <c r="D865" s="575">
        <v>621</v>
      </c>
      <c r="E865" s="575">
        <v>457164</v>
      </c>
      <c r="F865" s="588">
        <v>676</v>
      </c>
      <c r="G865" s="588">
        <v>736.4</v>
      </c>
      <c r="H865" s="767">
        <v>46.6</v>
      </c>
      <c r="I865" s="1076" t="s">
        <v>781</v>
      </c>
      <c r="J865" s="274"/>
      <c r="K865" s="274"/>
      <c r="L865" s="62"/>
    </row>
    <row r="866" spans="2:12" ht="10.5" customHeight="1">
      <c r="B866" s="325" t="s">
        <v>781</v>
      </c>
      <c r="C866" s="575">
        <v>474</v>
      </c>
      <c r="D866" s="575">
        <v>183</v>
      </c>
      <c r="E866" s="575">
        <v>152596</v>
      </c>
      <c r="F866" s="588">
        <v>746</v>
      </c>
      <c r="G866" s="588">
        <v>835.1</v>
      </c>
      <c r="H866" s="767">
        <v>52.9</v>
      </c>
      <c r="I866" s="1076" t="s">
        <v>465</v>
      </c>
      <c r="J866" s="274"/>
      <c r="K866" s="274"/>
      <c r="L866" s="62"/>
    </row>
    <row r="867" spans="2:12" ht="10.5" customHeight="1">
      <c r="B867" s="325" t="s">
        <v>465</v>
      </c>
      <c r="C867" s="575">
        <v>435</v>
      </c>
      <c r="D867" s="575">
        <v>350</v>
      </c>
      <c r="E867" s="575">
        <v>295825</v>
      </c>
      <c r="F867" s="588">
        <v>820</v>
      </c>
      <c r="G867" s="588">
        <v>845</v>
      </c>
      <c r="H867" s="767">
        <v>53.5</v>
      </c>
      <c r="I867" s="1076" t="s">
        <v>466</v>
      </c>
      <c r="J867" s="274"/>
      <c r="K867" s="274"/>
      <c r="L867" s="62"/>
    </row>
    <row r="868" spans="2:12" ht="10.5" customHeight="1">
      <c r="B868" s="325" t="s">
        <v>466</v>
      </c>
      <c r="C868" s="575">
        <v>411</v>
      </c>
      <c r="D868" s="575">
        <v>366</v>
      </c>
      <c r="E868" s="575">
        <v>328998</v>
      </c>
      <c r="F868" s="588">
        <v>898</v>
      </c>
      <c r="G868" s="588" t="s">
        <v>66</v>
      </c>
      <c r="H868" s="767">
        <v>56.9</v>
      </c>
      <c r="I868" s="1076" t="s">
        <v>467</v>
      </c>
      <c r="J868" s="274"/>
      <c r="K868" s="274"/>
      <c r="L868" s="62"/>
    </row>
    <row r="869" spans="2:12" ht="10.5" customHeight="1">
      <c r="B869" s="325" t="s">
        <v>467</v>
      </c>
      <c r="C869" s="575">
        <v>540</v>
      </c>
      <c r="D869" s="575">
        <v>539</v>
      </c>
      <c r="E869" s="575">
        <v>528167</v>
      </c>
      <c r="F869" s="588">
        <v>980</v>
      </c>
      <c r="G869" s="588" t="s">
        <v>511</v>
      </c>
      <c r="H869" s="767">
        <v>62.1</v>
      </c>
      <c r="I869" s="1076" t="s">
        <v>330</v>
      </c>
      <c r="J869" s="274"/>
      <c r="K869" s="274"/>
      <c r="L869" s="62"/>
    </row>
    <row r="870" spans="2:12" ht="10.5" customHeight="1">
      <c r="B870" s="325"/>
      <c r="C870" s="575"/>
      <c r="D870" s="575"/>
      <c r="E870" s="575"/>
      <c r="F870" s="588"/>
      <c r="G870" s="588"/>
      <c r="H870" s="767"/>
      <c r="I870" s="1076"/>
      <c r="J870" s="274"/>
      <c r="K870" s="274"/>
      <c r="L870" s="62"/>
    </row>
    <row r="871" spans="2:12" ht="10.5" customHeight="1">
      <c r="B871" s="325" t="s">
        <v>330</v>
      </c>
      <c r="C871" s="575">
        <v>608</v>
      </c>
      <c r="D871" s="575">
        <v>784</v>
      </c>
      <c r="E871" s="575">
        <v>681932</v>
      </c>
      <c r="F871" s="588">
        <v>870</v>
      </c>
      <c r="G871" s="588" t="s">
        <v>511</v>
      </c>
      <c r="H871" s="767">
        <v>55.1</v>
      </c>
      <c r="I871" s="1076" t="s">
        <v>331</v>
      </c>
      <c r="J871" s="274"/>
      <c r="K871" s="274"/>
      <c r="L871" s="62"/>
    </row>
    <row r="872" spans="2:12" ht="10.5" customHeight="1">
      <c r="B872" s="325" t="s">
        <v>331</v>
      </c>
      <c r="C872" s="575">
        <v>464</v>
      </c>
      <c r="D872" s="575">
        <v>468</v>
      </c>
      <c r="E872" s="549">
        <v>446935</v>
      </c>
      <c r="F872" s="588">
        <v>1003.74</v>
      </c>
      <c r="G872" s="588" t="s">
        <v>511</v>
      </c>
      <c r="H872" s="767">
        <v>63.5</v>
      </c>
      <c r="I872" s="1076" t="s">
        <v>332</v>
      </c>
      <c r="J872" s="274"/>
      <c r="K872" s="274"/>
      <c r="L872" s="62"/>
    </row>
    <row r="873" spans="2:12" ht="10.5" customHeight="1">
      <c r="B873" s="325" t="s">
        <v>332</v>
      </c>
      <c r="C873" s="575">
        <v>511</v>
      </c>
      <c r="D873" s="575">
        <v>584</v>
      </c>
      <c r="E873" s="549">
        <v>797340</v>
      </c>
      <c r="F873" s="588">
        <v>1364.17</v>
      </c>
      <c r="G873" s="588" t="s">
        <v>511</v>
      </c>
      <c r="H873" s="767">
        <v>86.4</v>
      </c>
      <c r="I873" s="1076" t="s">
        <v>333</v>
      </c>
      <c r="J873" s="274"/>
      <c r="K873" s="274"/>
      <c r="L873" s="62"/>
    </row>
    <row r="874" spans="2:12" ht="10.5" customHeight="1">
      <c r="B874" s="325" t="s">
        <v>333</v>
      </c>
      <c r="C874" s="575">
        <v>828</v>
      </c>
      <c r="D874" s="549">
        <v>1212</v>
      </c>
      <c r="E874" s="575">
        <v>1525065</v>
      </c>
      <c r="F874" s="588">
        <v>1257.8</v>
      </c>
      <c r="G874" s="588" t="s">
        <v>511</v>
      </c>
      <c r="H874" s="767">
        <v>79.7</v>
      </c>
      <c r="I874" s="1076">
        <v>1999</v>
      </c>
      <c r="J874" s="274"/>
      <c r="K874" s="274"/>
      <c r="L874" s="62"/>
    </row>
    <row r="875" spans="2:12" ht="10.5" customHeight="1">
      <c r="B875" s="544" t="s">
        <v>289</v>
      </c>
      <c r="C875" s="575">
        <v>396</v>
      </c>
      <c r="D875" s="575">
        <v>567</v>
      </c>
      <c r="E875" s="575">
        <v>518811</v>
      </c>
      <c r="F875" s="588">
        <v>915.7</v>
      </c>
      <c r="G875" s="588" t="s">
        <v>511</v>
      </c>
      <c r="H875" s="767">
        <v>58</v>
      </c>
      <c r="I875" s="1076">
        <v>2000</v>
      </c>
      <c r="J875" s="274"/>
      <c r="K875" s="274"/>
      <c r="L875" s="62"/>
    </row>
    <row r="876" spans="2:12" ht="10.5" customHeight="1">
      <c r="B876" s="325"/>
      <c r="C876" s="575"/>
      <c r="D876" s="575"/>
      <c r="E876" s="575"/>
      <c r="F876" s="588"/>
      <c r="G876" s="588"/>
      <c r="H876" s="767"/>
      <c r="I876" s="1076"/>
      <c r="J876" s="274"/>
      <c r="K876" s="274"/>
      <c r="L876" s="62"/>
    </row>
    <row r="877" spans="2:12" ht="10.5" customHeight="1">
      <c r="B877" s="325" t="s">
        <v>334</v>
      </c>
      <c r="C877" s="575">
        <v>522</v>
      </c>
      <c r="D877" s="575">
        <v>691</v>
      </c>
      <c r="E877" s="575">
        <v>893157</v>
      </c>
      <c r="F877" s="588">
        <v>1292.78</v>
      </c>
      <c r="G877" s="588" t="s">
        <v>511</v>
      </c>
      <c r="H877" s="767">
        <v>81.900000000000006</v>
      </c>
      <c r="I877" s="1076">
        <v>2001</v>
      </c>
      <c r="J877" s="274"/>
      <c r="K877" s="274"/>
      <c r="L877" s="62"/>
    </row>
    <row r="878" spans="2:12" ht="10.5" customHeight="1">
      <c r="B878" s="325" t="s">
        <v>335</v>
      </c>
      <c r="C878" s="548">
        <v>668</v>
      </c>
      <c r="D878" s="548">
        <v>967</v>
      </c>
      <c r="E878" s="548">
        <v>2163160</v>
      </c>
      <c r="F878" s="572">
        <v>2238.04</v>
      </c>
      <c r="G878" s="572" t="s">
        <v>511</v>
      </c>
      <c r="H878" s="768">
        <v>141.69999999999999</v>
      </c>
      <c r="I878" s="1076">
        <v>2002</v>
      </c>
      <c r="J878" s="274"/>
      <c r="K878" s="274"/>
      <c r="L878" s="62"/>
    </row>
    <row r="879" spans="2:12" ht="10.5" customHeight="1">
      <c r="B879" s="325" t="s">
        <v>288</v>
      </c>
      <c r="C879" s="575">
        <v>606</v>
      </c>
      <c r="D879" s="548">
        <v>682</v>
      </c>
      <c r="E879" s="548">
        <v>1349131</v>
      </c>
      <c r="F879" s="572">
        <v>1977.72</v>
      </c>
      <c r="G879" s="572" t="s">
        <v>511</v>
      </c>
      <c r="H879" s="767">
        <v>125.2</v>
      </c>
      <c r="I879" s="1076">
        <v>2003</v>
      </c>
      <c r="J879" s="274"/>
      <c r="K879" s="274"/>
      <c r="L879" s="62"/>
    </row>
    <row r="880" spans="2:12" ht="10.5" customHeight="1">
      <c r="B880" s="325" t="s">
        <v>735</v>
      </c>
      <c r="C880" s="548">
        <v>530</v>
      </c>
      <c r="D880" s="548">
        <v>674</v>
      </c>
      <c r="E880" s="548">
        <v>1231010</v>
      </c>
      <c r="F880" s="572">
        <v>1826.88</v>
      </c>
      <c r="G880" s="572" t="s">
        <v>511</v>
      </c>
      <c r="H880" s="763">
        <v>115.7</v>
      </c>
      <c r="I880" s="1076">
        <v>2004</v>
      </c>
      <c r="J880" s="274"/>
      <c r="K880" s="274"/>
      <c r="L880" s="62"/>
    </row>
    <row r="881" spans="2:14" ht="10.5" customHeight="1">
      <c r="B881" s="325" t="s">
        <v>763</v>
      </c>
      <c r="C881" s="548">
        <v>460</v>
      </c>
      <c r="D881" s="548">
        <v>645</v>
      </c>
      <c r="E881" s="548">
        <v>1018516</v>
      </c>
      <c r="F881" s="572">
        <v>1579.78</v>
      </c>
      <c r="G881" s="572" t="s">
        <v>511</v>
      </c>
      <c r="H881" s="763">
        <v>100</v>
      </c>
      <c r="I881" s="1076">
        <v>2005</v>
      </c>
      <c r="J881" s="274"/>
      <c r="K881" s="274"/>
      <c r="L881" s="62"/>
    </row>
    <row r="882" spans="2:14" ht="10.5" customHeight="1">
      <c r="B882" s="325"/>
      <c r="C882" s="548"/>
      <c r="D882" s="548"/>
      <c r="E882" s="548"/>
      <c r="F882" s="572"/>
      <c r="G882" s="572"/>
      <c r="H882" s="763"/>
      <c r="I882" s="1076"/>
      <c r="J882" s="274"/>
      <c r="K882" s="274"/>
      <c r="L882" s="62"/>
    </row>
    <row r="883" spans="2:14" ht="10.5" customHeight="1">
      <c r="B883" s="325" t="s">
        <v>512</v>
      </c>
      <c r="C883" s="548">
        <v>472</v>
      </c>
      <c r="D883" s="548">
        <v>541</v>
      </c>
      <c r="E883" s="548">
        <v>1009197</v>
      </c>
      <c r="F883" s="589">
        <v>1934.66</v>
      </c>
      <c r="G883" s="572" t="s">
        <v>511</v>
      </c>
      <c r="H883" s="763">
        <v>122.5</v>
      </c>
      <c r="I883" s="1076">
        <v>2006</v>
      </c>
      <c r="J883" s="274"/>
      <c r="K883" s="274"/>
      <c r="L883" s="62"/>
    </row>
    <row r="884" spans="2:14" ht="10.5" customHeight="1">
      <c r="B884" s="327">
        <v>38899</v>
      </c>
      <c r="C884" s="548">
        <v>316</v>
      </c>
      <c r="D884" s="548">
        <v>312</v>
      </c>
      <c r="E884" s="548">
        <v>794587</v>
      </c>
      <c r="F884" s="589">
        <v>2955.92</v>
      </c>
      <c r="G884" s="572" t="s">
        <v>511</v>
      </c>
      <c r="H884" s="763">
        <v>187.1</v>
      </c>
      <c r="I884" s="1076">
        <v>2007</v>
      </c>
      <c r="J884" s="274"/>
      <c r="K884" s="274"/>
      <c r="L884" s="62"/>
    </row>
    <row r="885" spans="2:14" ht="10.5" customHeight="1">
      <c r="B885" s="327">
        <v>39295</v>
      </c>
      <c r="C885" s="548">
        <v>564</v>
      </c>
      <c r="D885" s="548">
        <v>907</v>
      </c>
      <c r="E885" s="548">
        <v>3872974</v>
      </c>
      <c r="F885" s="589">
        <v>4283.92</v>
      </c>
      <c r="G885" s="572" t="s">
        <v>511</v>
      </c>
      <c r="H885" s="763">
        <v>271.2</v>
      </c>
      <c r="I885" s="1076">
        <v>2008</v>
      </c>
      <c r="J885" s="274"/>
      <c r="K885" s="274"/>
      <c r="L885" s="62"/>
    </row>
    <row r="886" spans="2:14" ht="10.5" customHeight="1">
      <c r="B886" s="327">
        <v>39692</v>
      </c>
      <c r="C886" s="548">
        <v>636</v>
      </c>
      <c r="D886" s="548">
        <v>833</v>
      </c>
      <c r="E886" s="548">
        <v>2377297</v>
      </c>
      <c r="F886" s="572">
        <v>2902.65</v>
      </c>
      <c r="G886" s="572" t="s">
        <v>511</v>
      </c>
      <c r="H886" s="763">
        <v>183.7</v>
      </c>
      <c r="I886" s="1076">
        <v>2009</v>
      </c>
      <c r="J886" s="274"/>
      <c r="K886" s="274"/>
      <c r="L886" s="62"/>
    </row>
    <row r="887" spans="2:14" ht="10.5" customHeight="1">
      <c r="B887" s="327">
        <v>40087</v>
      </c>
      <c r="C887" s="548">
        <v>398</v>
      </c>
      <c r="D887" s="548">
        <v>509</v>
      </c>
      <c r="E887" s="548">
        <v>1504652</v>
      </c>
      <c r="F887" s="572">
        <v>2921.38</v>
      </c>
      <c r="G887" s="572" t="s">
        <v>511</v>
      </c>
      <c r="H887" s="763">
        <v>184.9</v>
      </c>
      <c r="I887" s="1076">
        <v>2010</v>
      </c>
      <c r="J887" s="274"/>
      <c r="K887" s="274"/>
      <c r="L887" s="62"/>
    </row>
    <row r="888" spans="2:14" ht="10.5" customHeight="1">
      <c r="B888" s="327"/>
      <c r="C888" s="548"/>
      <c r="D888" s="548"/>
      <c r="E888" s="548"/>
      <c r="F888" s="572"/>
      <c r="G888" s="572"/>
      <c r="H888" s="763"/>
      <c r="I888" s="1076"/>
      <c r="J888" s="274"/>
      <c r="K888" s="274"/>
      <c r="L888" s="62"/>
    </row>
    <row r="889" spans="2:14" ht="10.5" customHeight="1">
      <c r="B889" s="537" t="s">
        <v>344</v>
      </c>
      <c r="C889" s="688">
        <v>643</v>
      </c>
      <c r="D889" s="688">
        <v>894</v>
      </c>
      <c r="E889" s="688">
        <v>3340142</v>
      </c>
      <c r="F889" s="692">
        <v>3761.57</v>
      </c>
      <c r="G889" s="692" t="s">
        <v>511</v>
      </c>
      <c r="H889" s="766">
        <v>238.1</v>
      </c>
      <c r="I889" s="1075" t="s">
        <v>1456</v>
      </c>
      <c r="J889" s="500"/>
      <c r="K889" s="500"/>
      <c r="L889" s="62"/>
    </row>
    <row r="890" spans="2:14" ht="10.5" customHeight="1">
      <c r="B890" s="351" t="s">
        <v>347</v>
      </c>
      <c r="C890" s="688">
        <v>453</v>
      </c>
      <c r="D890" s="688">
        <v>543</v>
      </c>
      <c r="E890" s="688">
        <v>2386311</v>
      </c>
      <c r="F890" s="692">
        <v>4323.68</v>
      </c>
      <c r="G890" s="692" t="s">
        <v>511</v>
      </c>
      <c r="H890" s="766">
        <v>273.7</v>
      </c>
      <c r="I890" s="1075" t="s">
        <v>1452</v>
      </c>
      <c r="J890" s="1184"/>
      <c r="K890" s="1184"/>
      <c r="L890" s="62"/>
    </row>
    <row r="891" spans="2:14" ht="10.5" customHeight="1">
      <c r="B891" s="351" t="s">
        <v>1455</v>
      </c>
      <c r="C891" s="688">
        <v>505</v>
      </c>
      <c r="D891" s="688">
        <v>579</v>
      </c>
      <c r="E891" s="688">
        <v>2806475</v>
      </c>
      <c r="F891" s="692">
        <v>4840.53</v>
      </c>
      <c r="G891" s="692" t="s">
        <v>511</v>
      </c>
      <c r="H891" s="766">
        <v>306.39999999999998</v>
      </c>
      <c r="I891" s="1075" t="s">
        <v>1500</v>
      </c>
      <c r="J891" s="1184"/>
      <c r="K891" s="1184"/>
      <c r="L891" s="62"/>
    </row>
    <row r="892" spans="2:14" ht="10.5" customHeight="1">
      <c r="B892" s="352" t="s">
        <v>1513</v>
      </c>
      <c r="C892" s="687">
        <v>599</v>
      </c>
      <c r="D892" s="687" t="s">
        <v>468</v>
      </c>
      <c r="E892" s="687" t="s">
        <v>468</v>
      </c>
      <c r="F892" s="689" t="s">
        <v>468</v>
      </c>
      <c r="G892" s="689" t="s">
        <v>511</v>
      </c>
      <c r="H892" s="770" t="s">
        <v>468</v>
      </c>
      <c r="I892" s="1081" t="s">
        <v>1516</v>
      </c>
      <c r="J892" s="335"/>
      <c r="K892" s="277"/>
      <c r="L892" s="77"/>
    </row>
    <row r="893" spans="2:14" ht="10.5" customHeight="1">
      <c r="B893" s="1353" t="s">
        <v>281</v>
      </c>
      <c r="C893" s="1418" t="s">
        <v>957</v>
      </c>
      <c r="D893" s="1419"/>
      <c r="E893" s="1419"/>
      <c r="F893" s="1419"/>
      <c r="G893" s="1419"/>
      <c r="H893" s="1419"/>
      <c r="I893" s="1419"/>
      <c r="J893" s="1419"/>
      <c r="K893" s="1419"/>
      <c r="L893" s="1420"/>
    </row>
    <row r="894" spans="2:14" ht="10.5" customHeight="1">
      <c r="B894" s="1422"/>
      <c r="C894" s="474" t="s">
        <v>131</v>
      </c>
      <c r="D894" s="460" t="s">
        <v>1370</v>
      </c>
      <c r="E894" s="494" t="s">
        <v>1369</v>
      </c>
      <c r="F894" s="460" t="s">
        <v>717</v>
      </c>
      <c r="G894" s="460" t="s">
        <v>622</v>
      </c>
      <c r="H894" s="460" t="s">
        <v>295</v>
      </c>
      <c r="I894" s="460" t="s">
        <v>595</v>
      </c>
      <c r="J894" s="460" t="s">
        <v>137</v>
      </c>
      <c r="K894" s="460" t="s">
        <v>1368</v>
      </c>
      <c r="L894" s="460" t="s">
        <v>150</v>
      </c>
      <c r="M894" s="76"/>
      <c r="N894" s="76"/>
    </row>
    <row r="895" spans="2:14" ht="10.5" customHeight="1">
      <c r="B895" s="1422"/>
      <c r="C895" s="461" t="s">
        <v>292</v>
      </c>
      <c r="D895" s="461" t="s">
        <v>292</v>
      </c>
      <c r="E895" s="495" t="s">
        <v>292</v>
      </c>
      <c r="F895" s="461"/>
      <c r="G895" s="461"/>
      <c r="H895" s="461" t="s">
        <v>296</v>
      </c>
      <c r="I895" s="461"/>
      <c r="J895" s="461" t="s">
        <v>138</v>
      </c>
      <c r="K895" s="461" t="s">
        <v>293</v>
      </c>
      <c r="L895" s="461"/>
      <c r="M895" s="76"/>
      <c r="N895" s="76"/>
    </row>
    <row r="896" spans="2:14" ht="10.5" customHeight="1">
      <c r="B896" s="1354"/>
      <c r="C896" s="1329" t="s">
        <v>286</v>
      </c>
      <c r="D896" s="1337"/>
      <c r="E896" s="1337"/>
      <c r="F896" s="1337"/>
      <c r="G896" s="1337"/>
      <c r="H896" s="1337"/>
      <c r="I896" s="1337"/>
      <c r="J896" s="1337"/>
      <c r="K896" s="1337"/>
      <c r="L896" s="1330"/>
      <c r="M896" s="79"/>
    </row>
    <row r="897" spans="2:13" ht="10.5" customHeight="1">
      <c r="B897" s="325" t="s">
        <v>466</v>
      </c>
      <c r="C897" s="300" t="s">
        <v>381</v>
      </c>
      <c r="D897" s="300" t="s">
        <v>381</v>
      </c>
      <c r="E897" s="1139">
        <v>7.08</v>
      </c>
      <c r="F897" s="1132">
        <v>170.21</v>
      </c>
      <c r="G897" s="1132">
        <v>17.84</v>
      </c>
      <c r="H897" s="1133">
        <v>32.99</v>
      </c>
      <c r="I897" s="1132">
        <v>24.58</v>
      </c>
      <c r="J897" s="1133">
        <v>99.53</v>
      </c>
      <c r="K897" s="300" t="s">
        <v>381</v>
      </c>
      <c r="L897" s="1133">
        <f>SUM(C897:K897)</f>
        <v>352.23</v>
      </c>
      <c r="M897" s="79"/>
    </row>
    <row r="898" spans="2:13" ht="10.5" customHeight="1">
      <c r="B898" s="325" t="s">
        <v>467</v>
      </c>
      <c r="C898" s="583" t="s">
        <v>381</v>
      </c>
      <c r="D898" s="583" t="s">
        <v>381</v>
      </c>
      <c r="E898" s="1135">
        <v>13.82</v>
      </c>
      <c r="F898" s="583">
        <v>204.49</v>
      </c>
      <c r="G898" s="583">
        <v>38.93</v>
      </c>
      <c r="H898" s="562">
        <v>52.59</v>
      </c>
      <c r="I898" s="583">
        <v>46.51</v>
      </c>
      <c r="J898" s="562">
        <v>139.38</v>
      </c>
      <c r="K898" s="583" t="s">
        <v>381</v>
      </c>
      <c r="L898" s="562">
        <f>SUM(C898:K898)</f>
        <v>495.72</v>
      </c>
      <c r="M898" s="79"/>
    </row>
    <row r="899" spans="2:13" ht="10.5" customHeight="1">
      <c r="B899" s="325" t="s">
        <v>330</v>
      </c>
      <c r="C899" s="583" t="s">
        <v>381</v>
      </c>
      <c r="D899" s="583" t="s">
        <v>381</v>
      </c>
      <c r="E899" s="1135">
        <v>3.21</v>
      </c>
      <c r="F899" s="583">
        <v>319.25</v>
      </c>
      <c r="G899" s="583">
        <v>72.11</v>
      </c>
      <c r="H899" s="562">
        <v>38.049999999999997</v>
      </c>
      <c r="I899" s="583">
        <v>12.14</v>
      </c>
      <c r="J899" s="562">
        <v>310.24</v>
      </c>
      <c r="K899" s="583" t="s">
        <v>381</v>
      </c>
      <c r="L899" s="562">
        <f>SUM(C899:K899)</f>
        <v>755</v>
      </c>
      <c r="M899" s="79"/>
    </row>
    <row r="900" spans="2:13" ht="10.5" customHeight="1">
      <c r="B900" s="325" t="s">
        <v>331</v>
      </c>
      <c r="C900" s="583" t="s">
        <v>381</v>
      </c>
      <c r="D900" s="583" t="s">
        <v>381</v>
      </c>
      <c r="E900" s="1135">
        <v>1.92</v>
      </c>
      <c r="F900" s="583">
        <v>190.28</v>
      </c>
      <c r="G900" s="583">
        <v>42.98</v>
      </c>
      <c r="H900" s="562">
        <v>22.68</v>
      </c>
      <c r="I900" s="583">
        <v>7.24</v>
      </c>
      <c r="J900" s="562">
        <v>184.91</v>
      </c>
      <c r="K900" s="583" t="s">
        <v>381</v>
      </c>
      <c r="L900" s="562">
        <f>SUM(C900:K900)</f>
        <v>450.01</v>
      </c>
      <c r="M900" s="79"/>
    </row>
    <row r="901" spans="2:13" ht="10.5" customHeight="1">
      <c r="B901" s="325" t="s">
        <v>332</v>
      </c>
      <c r="C901" s="583" t="s">
        <v>381</v>
      </c>
      <c r="D901" s="583" t="s">
        <v>381</v>
      </c>
      <c r="E901" s="1135">
        <v>7.0000000000000007E-2</v>
      </c>
      <c r="F901" s="583">
        <v>218</v>
      </c>
      <c r="G901" s="583">
        <v>31</v>
      </c>
      <c r="H901" s="562">
        <v>34</v>
      </c>
      <c r="I901" s="583">
        <v>10</v>
      </c>
      <c r="J901" s="562">
        <v>269</v>
      </c>
      <c r="K901" s="583" t="s">
        <v>381</v>
      </c>
      <c r="L901" s="562">
        <f>SUM(C901:K901)</f>
        <v>562.06999999999994</v>
      </c>
      <c r="M901" s="79"/>
    </row>
    <row r="902" spans="2:13" ht="10.5" customHeight="1">
      <c r="B902" s="325"/>
      <c r="C902" s="300"/>
      <c r="D902" s="583"/>
      <c r="E902" s="1135"/>
      <c r="F902" s="583"/>
      <c r="G902" s="583"/>
      <c r="H902" s="562"/>
      <c r="I902" s="583"/>
      <c r="J902" s="562"/>
      <c r="K902" s="300"/>
      <c r="L902" s="562"/>
      <c r="M902" s="79"/>
    </row>
    <row r="903" spans="2:13" ht="10.5" customHeight="1">
      <c r="B903" s="325" t="s">
        <v>333</v>
      </c>
      <c r="C903" s="583" t="s">
        <v>381</v>
      </c>
      <c r="D903" s="583" t="s">
        <v>381</v>
      </c>
      <c r="E903" s="1135">
        <v>1</v>
      </c>
      <c r="F903" s="583">
        <v>629</v>
      </c>
      <c r="G903" s="583">
        <v>17</v>
      </c>
      <c r="H903" s="562">
        <v>78</v>
      </c>
      <c r="I903" s="583">
        <v>22</v>
      </c>
      <c r="J903" s="562">
        <v>362</v>
      </c>
      <c r="K903" s="583" t="s">
        <v>381</v>
      </c>
      <c r="L903" s="562">
        <f>SUM(D903:K903)</f>
        <v>1109</v>
      </c>
      <c r="M903" s="79"/>
    </row>
    <row r="904" spans="2:13" ht="10.5" customHeight="1">
      <c r="B904" s="544" t="s">
        <v>289</v>
      </c>
      <c r="C904" s="583" t="s">
        <v>381</v>
      </c>
      <c r="D904" s="583">
        <v>0.1</v>
      </c>
      <c r="E904" s="1135">
        <v>0.93</v>
      </c>
      <c r="F904" s="583">
        <v>262.8</v>
      </c>
      <c r="G904" s="583">
        <v>33.6</v>
      </c>
      <c r="H904" s="562">
        <v>24.2</v>
      </c>
      <c r="I904" s="583">
        <v>9</v>
      </c>
      <c r="J904" s="562">
        <v>200</v>
      </c>
      <c r="K904" s="583" t="s">
        <v>381</v>
      </c>
      <c r="L904" s="562">
        <f>SUM(D904:K904)</f>
        <v>530.63</v>
      </c>
      <c r="M904" s="79"/>
    </row>
    <row r="905" spans="2:13" ht="10.5" customHeight="1">
      <c r="B905" s="325" t="s">
        <v>334</v>
      </c>
      <c r="C905" s="583" t="s">
        <v>381</v>
      </c>
      <c r="D905" s="583">
        <v>0.15</v>
      </c>
      <c r="E905" s="1135">
        <v>0.68</v>
      </c>
      <c r="F905" s="583">
        <v>253.5</v>
      </c>
      <c r="G905" s="583">
        <v>26.1</v>
      </c>
      <c r="H905" s="562">
        <v>23</v>
      </c>
      <c r="I905" s="583">
        <v>10.8</v>
      </c>
      <c r="J905" s="562">
        <v>324</v>
      </c>
      <c r="K905" s="300">
        <v>0.1</v>
      </c>
      <c r="L905" s="562">
        <f>SUM(D905:K905)</f>
        <v>638.33000000000004</v>
      </c>
      <c r="M905" s="79"/>
    </row>
    <row r="906" spans="2:13" ht="10.5" customHeight="1">
      <c r="B906" s="325" t="s">
        <v>335</v>
      </c>
      <c r="C906" s="583" t="s">
        <v>381</v>
      </c>
      <c r="D906" s="583">
        <v>0.2</v>
      </c>
      <c r="E906" s="1135">
        <v>0.5</v>
      </c>
      <c r="F906" s="562">
        <v>443.5</v>
      </c>
      <c r="G906" s="1137">
        <v>50</v>
      </c>
      <c r="H906" s="562">
        <v>52.5</v>
      </c>
      <c r="I906" s="1137">
        <v>18</v>
      </c>
      <c r="J906" s="562">
        <v>364</v>
      </c>
      <c r="K906" s="562">
        <v>0.09</v>
      </c>
      <c r="L906" s="562">
        <f>SUM(D906:K906)</f>
        <v>928.79000000000008</v>
      </c>
      <c r="M906" s="79"/>
    </row>
    <row r="907" spans="2:13" ht="10.5" customHeight="1">
      <c r="B907" s="325" t="s">
        <v>288</v>
      </c>
      <c r="C907" s="562">
        <v>0.35</v>
      </c>
      <c r="D907" s="583">
        <v>0.24</v>
      </c>
      <c r="E907" s="1135">
        <v>0.72</v>
      </c>
      <c r="F907" s="562">
        <v>330.5</v>
      </c>
      <c r="G907" s="1137">
        <v>22.2</v>
      </c>
      <c r="H907" s="562">
        <v>45</v>
      </c>
      <c r="I907" s="1137">
        <v>16</v>
      </c>
      <c r="J907" s="562">
        <v>227.5</v>
      </c>
      <c r="K907" s="562">
        <v>0.1</v>
      </c>
      <c r="L907" s="562">
        <f>SUM(C907:K907)</f>
        <v>642.61</v>
      </c>
      <c r="M907" s="79"/>
    </row>
    <row r="908" spans="2:13" ht="10.5" customHeight="1">
      <c r="B908" s="325"/>
      <c r="C908" s="562"/>
      <c r="D908" s="583"/>
      <c r="E908" s="1135"/>
      <c r="F908" s="562"/>
      <c r="G908" s="1137"/>
      <c r="H908" s="562"/>
      <c r="I908" s="1137"/>
      <c r="J908" s="562"/>
      <c r="K908" s="562"/>
      <c r="L908" s="562"/>
      <c r="M908" s="79"/>
    </row>
    <row r="909" spans="2:13" ht="10.5" customHeight="1">
      <c r="B909" s="325" t="s">
        <v>735</v>
      </c>
      <c r="C909" s="562">
        <v>0.38</v>
      </c>
      <c r="D909" s="583">
        <v>0.27</v>
      </c>
      <c r="E909" s="1135">
        <v>0.85</v>
      </c>
      <c r="F909" s="562">
        <v>276</v>
      </c>
      <c r="G909" s="1137">
        <v>37</v>
      </c>
      <c r="H909" s="562">
        <v>46</v>
      </c>
      <c r="I909" s="1137">
        <v>22.5</v>
      </c>
      <c r="J909" s="562">
        <v>265</v>
      </c>
      <c r="K909" s="583" t="s">
        <v>381</v>
      </c>
      <c r="L909" s="562">
        <f>SUM(C909:K909)</f>
        <v>648</v>
      </c>
      <c r="M909" s="79"/>
    </row>
    <row r="910" spans="2:13" ht="10.5" customHeight="1">
      <c r="B910" s="325" t="s">
        <v>763</v>
      </c>
      <c r="C910" s="562">
        <v>0.45</v>
      </c>
      <c r="D910" s="583">
        <v>0.24</v>
      </c>
      <c r="E910" s="1135">
        <v>1</v>
      </c>
      <c r="F910" s="562">
        <v>260</v>
      </c>
      <c r="G910" s="1137">
        <v>36</v>
      </c>
      <c r="H910" s="562">
        <v>45.5</v>
      </c>
      <c r="I910" s="1137">
        <v>13.9</v>
      </c>
      <c r="J910" s="562">
        <v>262.91000000000003</v>
      </c>
      <c r="K910" s="583" t="s">
        <v>381</v>
      </c>
      <c r="L910" s="562">
        <f>SUM(C910:K910)</f>
        <v>620</v>
      </c>
      <c r="M910" s="79"/>
    </row>
    <row r="911" spans="2:13" ht="10.5" customHeight="1">
      <c r="B911" s="325" t="s">
        <v>512</v>
      </c>
      <c r="C911" s="562">
        <v>0.08</v>
      </c>
      <c r="D911" s="562">
        <v>0.24</v>
      </c>
      <c r="E911" s="1135">
        <v>1.8</v>
      </c>
      <c r="F911" s="562">
        <v>204</v>
      </c>
      <c r="G911" s="562">
        <v>42.8</v>
      </c>
      <c r="H911" s="562">
        <v>56.23</v>
      </c>
      <c r="I911" s="562">
        <v>14.85</v>
      </c>
      <c r="J911" s="562">
        <v>200</v>
      </c>
      <c r="K911" s="583" t="s">
        <v>381</v>
      </c>
      <c r="L911" s="562">
        <f>SUM(C911:K911)</f>
        <v>520</v>
      </c>
      <c r="M911" s="79"/>
    </row>
    <row r="912" spans="2:13" ht="10.5" customHeight="1">
      <c r="B912" s="325" t="s">
        <v>396</v>
      </c>
      <c r="C912" s="562">
        <v>0.3</v>
      </c>
      <c r="D912" s="562">
        <v>0.18</v>
      </c>
      <c r="E912" s="1135">
        <v>1.32</v>
      </c>
      <c r="F912" s="562">
        <v>155</v>
      </c>
      <c r="G912" s="562">
        <v>12.5</v>
      </c>
      <c r="H912" s="562">
        <v>13</v>
      </c>
      <c r="I912" s="562">
        <v>7.7</v>
      </c>
      <c r="J912" s="562">
        <v>110</v>
      </c>
      <c r="K912" s="583" t="s">
        <v>381</v>
      </c>
      <c r="L912" s="562">
        <f>SUM(C912:K912)</f>
        <v>300</v>
      </c>
      <c r="M912" s="79"/>
    </row>
    <row r="913" spans="2:18" ht="10.5" customHeight="1">
      <c r="B913" s="327">
        <v>39295</v>
      </c>
      <c r="C913" s="562">
        <v>0.54</v>
      </c>
      <c r="D913" s="562">
        <v>0.36</v>
      </c>
      <c r="E913" s="1135">
        <v>0.9</v>
      </c>
      <c r="F913" s="562">
        <v>459</v>
      </c>
      <c r="G913" s="562">
        <v>77</v>
      </c>
      <c r="H913" s="562">
        <v>25.5</v>
      </c>
      <c r="I913" s="562">
        <v>8.6999999999999993</v>
      </c>
      <c r="J913" s="562">
        <v>300</v>
      </c>
      <c r="K913" s="583" t="s">
        <v>381</v>
      </c>
      <c r="L913" s="562">
        <f>SUM(C913:K913)</f>
        <v>872</v>
      </c>
      <c r="M913" s="79"/>
    </row>
    <row r="914" spans="2:18" ht="10.5" customHeight="1">
      <c r="B914" s="327"/>
      <c r="C914" s="562"/>
      <c r="D914" s="562"/>
      <c r="E914" s="1135"/>
      <c r="F914" s="562"/>
      <c r="G914" s="562"/>
      <c r="H914" s="562"/>
      <c r="I914" s="562"/>
      <c r="J914" s="562"/>
      <c r="K914" s="562"/>
      <c r="L914" s="562"/>
      <c r="M914" s="79"/>
    </row>
    <row r="915" spans="2:18" ht="10.5" customHeight="1">
      <c r="B915" s="327">
        <v>39692</v>
      </c>
      <c r="C915" s="562">
        <v>0.7</v>
      </c>
      <c r="D915" s="562">
        <v>0.78</v>
      </c>
      <c r="E915" s="1135">
        <v>1</v>
      </c>
      <c r="F915" s="562">
        <v>363</v>
      </c>
      <c r="G915" s="562">
        <v>90</v>
      </c>
      <c r="H915" s="562">
        <v>37.700000000000003</v>
      </c>
      <c r="I915" s="562">
        <v>9.82</v>
      </c>
      <c r="J915" s="562">
        <v>298</v>
      </c>
      <c r="K915" s="583" t="s">
        <v>381</v>
      </c>
      <c r="L915" s="562">
        <f>SUM(C915:K915)</f>
        <v>801</v>
      </c>
      <c r="M915" s="79"/>
    </row>
    <row r="916" spans="2:18" ht="10.5" customHeight="1">
      <c r="B916" s="327">
        <v>40087</v>
      </c>
      <c r="C916" s="562">
        <v>0.2</v>
      </c>
      <c r="D916" s="562">
        <v>0.16</v>
      </c>
      <c r="E916" s="1135">
        <v>1.7</v>
      </c>
      <c r="F916" s="562">
        <v>227.5</v>
      </c>
      <c r="G916" s="562">
        <v>67.5</v>
      </c>
      <c r="H916" s="562">
        <v>12.8</v>
      </c>
      <c r="I916" s="562">
        <v>4.9000000000000004</v>
      </c>
      <c r="J916" s="562">
        <v>175.24</v>
      </c>
      <c r="K916" s="583" t="s">
        <v>381</v>
      </c>
      <c r="L916" s="562">
        <f>SUM(C916:K916)</f>
        <v>490</v>
      </c>
      <c r="M916" s="79"/>
    </row>
    <row r="917" spans="2:18" ht="10.5" customHeight="1">
      <c r="B917" s="537" t="s">
        <v>344</v>
      </c>
      <c r="C917" s="583" t="s">
        <v>381</v>
      </c>
      <c r="D917" s="1140">
        <v>0.22</v>
      </c>
      <c r="E917" s="1135">
        <v>0.68</v>
      </c>
      <c r="F917" s="1140">
        <v>434</v>
      </c>
      <c r="G917" s="1140">
        <v>98</v>
      </c>
      <c r="H917" s="1140">
        <v>12</v>
      </c>
      <c r="I917" s="1140">
        <v>4.8</v>
      </c>
      <c r="J917" s="1140">
        <v>310.3</v>
      </c>
      <c r="K917" s="583" t="s">
        <v>381</v>
      </c>
      <c r="L917" s="562">
        <f t="shared" ref="L917:L918" si="1">SUM(C917:K917)</f>
        <v>860</v>
      </c>
      <c r="M917" s="501"/>
    </row>
    <row r="918" spans="2:18" ht="10.5" customHeight="1">
      <c r="B918" s="351" t="s">
        <v>347</v>
      </c>
      <c r="C918" s="562" t="s">
        <v>381</v>
      </c>
      <c r="D918" s="562" t="s">
        <v>381</v>
      </c>
      <c r="E918" s="1135">
        <v>0.1</v>
      </c>
      <c r="F918" s="1140">
        <v>247</v>
      </c>
      <c r="G918" s="1140">
        <v>85</v>
      </c>
      <c r="H918" s="1140">
        <v>13.5</v>
      </c>
      <c r="I918" s="1140">
        <v>3.9</v>
      </c>
      <c r="J918" s="1140">
        <v>172.5</v>
      </c>
      <c r="K918" s="562" t="s">
        <v>381</v>
      </c>
      <c r="L918" s="562">
        <f t="shared" si="1"/>
        <v>522</v>
      </c>
      <c r="M918" s="1185"/>
    </row>
    <row r="919" spans="2:18" ht="10.5" customHeight="1">
      <c r="B919" s="351" t="s">
        <v>1455</v>
      </c>
      <c r="C919" s="562" t="s">
        <v>381</v>
      </c>
      <c r="D919" s="562" t="s">
        <v>381</v>
      </c>
      <c r="E919" s="1135">
        <v>0.1</v>
      </c>
      <c r="F919" s="1140">
        <v>296.8</v>
      </c>
      <c r="G919" s="1140">
        <v>79.5</v>
      </c>
      <c r="H919" s="1140">
        <v>9.9</v>
      </c>
      <c r="I919" s="1140">
        <v>4.7</v>
      </c>
      <c r="J919" s="1140">
        <v>166</v>
      </c>
      <c r="K919" s="562" t="s">
        <v>381</v>
      </c>
      <c r="L919" s="562">
        <f>SUM(C919:K919)</f>
        <v>557</v>
      </c>
      <c r="M919" s="1185"/>
    </row>
    <row r="920" spans="2:18" ht="10.5" customHeight="1">
      <c r="B920" s="351"/>
      <c r="C920" s="562"/>
      <c r="D920" s="562"/>
      <c r="E920" s="1135"/>
      <c r="F920" s="1140"/>
      <c r="G920" s="1140"/>
      <c r="H920" s="1140"/>
      <c r="I920" s="1140"/>
      <c r="J920" s="1140"/>
      <c r="K920" s="562"/>
      <c r="L920" s="1140"/>
      <c r="M920" s="1185"/>
    </row>
    <row r="921" spans="2:18" ht="10.5" customHeight="1">
      <c r="B921" s="352" t="s">
        <v>1513</v>
      </c>
      <c r="C921" s="570" t="s">
        <v>381</v>
      </c>
      <c r="D921" s="570">
        <v>0.8</v>
      </c>
      <c r="E921" s="1141">
        <v>0.4</v>
      </c>
      <c r="F921" s="1142">
        <v>392</v>
      </c>
      <c r="G921" s="1142">
        <v>77.400000000000006</v>
      </c>
      <c r="H921" s="1142">
        <v>5.2</v>
      </c>
      <c r="I921" s="1142">
        <v>3.9</v>
      </c>
      <c r="J921" s="1142">
        <v>298.3</v>
      </c>
      <c r="K921" s="570" t="s">
        <v>381</v>
      </c>
      <c r="L921" s="1142">
        <f>SUM(C921:K921)</f>
        <v>778</v>
      </c>
      <c r="M921" s="79"/>
    </row>
    <row r="922" spans="2:18" ht="10.5" customHeight="1">
      <c r="B922" s="487" t="s">
        <v>1340</v>
      </c>
      <c r="C922" s="269"/>
      <c r="D922" s="269"/>
      <c r="E922" s="269"/>
      <c r="F922" s="269"/>
      <c r="G922" s="269"/>
      <c r="H922" s="79"/>
      <c r="I922" s="79"/>
      <c r="J922" s="79"/>
      <c r="K922" s="79"/>
      <c r="L922" s="79"/>
      <c r="M922" s="79"/>
    </row>
    <row r="923" spans="2:18" ht="10.5" customHeight="1">
      <c r="B923" s="487" t="s">
        <v>1334</v>
      </c>
      <c r="C923" s="487"/>
      <c r="D923" s="487"/>
      <c r="E923" s="487"/>
      <c r="F923" s="487"/>
      <c r="G923" s="487"/>
      <c r="H923" s="79"/>
      <c r="I923" s="79"/>
      <c r="J923" s="79"/>
      <c r="K923" s="79"/>
      <c r="L923" s="79"/>
      <c r="M923" s="68"/>
      <c r="N923" s="68"/>
      <c r="O923" s="68"/>
      <c r="P923" s="68"/>
      <c r="Q923" s="79"/>
      <c r="R923" s="79"/>
    </row>
    <row r="924" spans="2:18" ht="10.5" customHeight="1">
      <c r="B924" s="487" t="s">
        <v>1341</v>
      </c>
      <c r="C924" s="487"/>
      <c r="D924" s="487"/>
      <c r="E924" s="487"/>
      <c r="F924" s="487"/>
      <c r="G924" s="487"/>
      <c r="H924" s="79"/>
      <c r="I924" s="71"/>
      <c r="J924" s="79"/>
      <c r="K924" s="79"/>
      <c r="L924" s="79"/>
      <c r="M924" s="79"/>
      <c r="N924" s="79"/>
      <c r="O924" s="79"/>
      <c r="P924" s="79"/>
      <c r="Q924" s="79"/>
      <c r="R924" s="79"/>
    </row>
    <row r="925" spans="2:18" ht="10.5" customHeight="1">
      <c r="B925" s="487" t="s">
        <v>1342</v>
      </c>
      <c r="C925" s="487"/>
      <c r="D925" s="487"/>
      <c r="E925" s="487"/>
      <c r="F925" s="487"/>
      <c r="G925" s="487"/>
      <c r="H925" s="79"/>
      <c r="I925" s="79"/>
      <c r="J925" s="79"/>
      <c r="K925" s="79"/>
      <c r="L925" s="79"/>
      <c r="M925" s="79"/>
      <c r="N925" s="79"/>
      <c r="O925" s="79"/>
      <c r="P925" s="79"/>
      <c r="Q925" s="79"/>
      <c r="R925" s="79"/>
    </row>
    <row r="926" spans="2:18" ht="10.5" customHeight="1">
      <c r="B926" s="487" t="s">
        <v>1343</v>
      </c>
      <c r="C926" s="487"/>
      <c r="D926" s="487"/>
      <c r="E926" s="487"/>
      <c r="F926" s="487"/>
      <c r="G926" s="487"/>
      <c r="H926" s="79"/>
      <c r="I926" s="79"/>
      <c r="J926" s="79"/>
      <c r="K926" s="79"/>
      <c r="L926" s="79"/>
      <c r="M926" s="79"/>
      <c r="N926" s="79"/>
      <c r="O926" s="79"/>
      <c r="P926" s="79"/>
      <c r="Q926" s="79"/>
      <c r="R926" s="79"/>
    </row>
    <row r="927" spans="2:18" ht="10.5" customHeight="1">
      <c r="B927" s="487" t="s">
        <v>1344</v>
      </c>
      <c r="C927" s="487"/>
      <c r="D927" s="487"/>
      <c r="E927" s="487"/>
      <c r="F927" s="487"/>
      <c r="G927" s="487"/>
      <c r="H927" s="79"/>
      <c r="I927" s="79"/>
      <c r="J927" s="79"/>
      <c r="K927" s="79"/>
      <c r="L927" s="79"/>
      <c r="M927" s="79"/>
      <c r="N927" s="79"/>
      <c r="O927" s="79"/>
      <c r="P927" s="79"/>
      <c r="Q927" s="79"/>
      <c r="R927" s="79"/>
    </row>
    <row r="928" spans="2:18" ht="10.5" customHeight="1">
      <c r="B928" s="487" t="s">
        <v>1345</v>
      </c>
      <c r="C928" s="487"/>
      <c r="D928" s="487"/>
      <c r="E928" s="487"/>
      <c r="F928" s="487"/>
      <c r="G928" s="487"/>
      <c r="H928" s="79"/>
      <c r="I928" s="79"/>
      <c r="J928" s="79"/>
      <c r="K928" s="79"/>
      <c r="L928" s="79"/>
      <c r="M928" s="79"/>
      <c r="N928" s="79"/>
      <c r="O928" s="79"/>
      <c r="P928" s="79"/>
      <c r="Q928" s="79"/>
      <c r="R928" s="79"/>
    </row>
    <row r="929" spans="2:19" ht="10.5" customHeight="1">
      <c r="B929" s="1410" t="s">
        <v>1346</v>
      </c>
      <c r="C929" s="1430"/>
      <c r="D929" s="1430"/>
      <c r="E929" s="1430"/>
      <c r="F929" s="1430"/>
      <c r="G929" s="1430"/>
      <c r="H929" s="79"/>
      <c r="I929" s="79"/>
      <c r="J929" s="79"/>
      <c r="K929" s="79"/>
      <c r="L929" s="79"/>
      <c r="M929" s="79"/>
      <c r="N929" s="79"/>
      <c r="O929" s="79"/>
      <c r="P929" s="79"/>
      <c r="Q929" s="79"/>
      <c r="R929" s="79"/>
    </row>
    <row r="930" spans="2:19" ht="10.5" customHeight="1">
      <c r="B930" s="487" t="s">
        <v>1347</v>
      </c>
      <c r="C930" s="487"/>
      <c r="D930" s="487"/>
      <c r="E930" s="487"/>
      <c r="F930" s="487"/>
      <c r="G930" s="487"/>
      <c r="H930" s="79"/>
      <c r="I930" s="79"/>
      <c r="J930" s="79"/>
      <c r="K930" s="79"/>
      <c r="L930" s="79"/>
      <c r="M930" s="79"/>
      <c r="N930" s="79"/>
      <c r="O930" s="79"/>
      <c r="P930" s="79"/>
      <c r="Q930" s="79"/>
      <c r="R930" s="79"/>
    </row>
    <row r="931" spans="2:19" ht="10.5" customHeight="1">
      <c r="B931" s="487"/>
      <c r="C931" s="487"/>
      <c r="D931" s="487"/>
      <c r="E931" s="487"/>
      <c r="F931" s="487"/>
      <c r="G931" s="487"/>
      <c r="H931" s="481"/>
      <c r="I931" s="481"/>
      <c r="J931" s="481"/>
      <c r="K931" s="481"/>
      <c r="L931" s="481"/>
      <c r="M931" s="481"/>
      <c r="N931" s="481"/>
      <c r="O931" s="481"/>
      <c r="P931" s="481"/>
      <c r="Q931" s="481"/>
      <c r="R931" s="481"/>
    </row>
    <row r="932" spans="2:19" ht="10.5" customHeight="1">
      <c r="B932" s="487"/>
      <c r="C932" s="487"/>
      <c r="D932" s="487"/>
      <c r="E932" s="487"/>
      <c r="F932" s="487"/>
      <c r="G932" s="487"/>
      <c r="H932" s="481"/>
      <c r="I932" s="481"/>
      <c r="J932" s="481"/>
      <c r="K932" s="481"/>
      <c r="L932" s="481"/>
      <c r="M932" s="481"/>
      <c r="N932" s="481"/>
      <c r="O932" s="481"/>
      <c r="P932" s="481"/>
      <c r="Q932" s="481"/>
      <c r="R932" s="481"/>
    </row>
    <row r="933" spans="2:19" ht="10.5" customHeight="1">
      <c r="B933" s="252"/>
      <c r="C933" s="252"/>
      <c r="D933" s="252"/>
      <c r="E933" s="252"/>
      <c r="F933" s="252"/>
      <c r="G933" s="252"/>
      <c r="H933" s="249"/>
      <c r="I933" s="249"/>
      <c r="J933" s="249"/>
      <c r="K933" s="249"/>
      <c r="L933" s="249"/>
      <c r="M933" s="249"/>
      <c r="N933" s="249"/>
      <c r="O933" s="249"/>
      <c r="P933" s="249"/>
      <c r="Q933" s="249"/>
      <c r="R933" s="249"/>
    </row>
    <row r="934" spans="2:19" ht="10.5" customHeight="1">
      <c r="B934" s="49"/>
      <c r="C934" s="79"/>
      <c r="D934" s="79"/>
      <c r="E934" s="79"/>
      <c r="F934" s="79"/>
      <c r="G934" s="153">
        <v>17</v>
      </c>
      <c r="H934" s="79"/>
      <c r="I934" s="79"/>
      <c r="J934" s="79"/>
      <c r="K934" s="79"/>
      <c r="L934" s="79"/>
      <c r="M934" s="79"/>
      <c r="N934" s="79"/>
      <c r="O934" s="79"/>
      <c r="P934" s="79"/>
      <c r="Q934" s="79"/>
      <c r="R934" s="79"/>
    </row>
    <row r="935" spans="2:19" ht="10.5" customHeight="1">
      <c r="B935" s="79"/>
      <c r="C935" s="79"/>
      <c r="D935" s="79"/>
      <c r="E935" s="79"/>
      <c r="F935" s="79"/>
      <c r="G935" s="76"/>
      <c r="H935" s="79"/>
      <c r="I935" s="79"/>
      <c r="J935" s="79"/>
      <c r="K935" s="79"/>
      <c r="L935" s="79"/>
      <c r="M935" s="79"/>
      <c r="N935" s="79"/>
      <c r="O935" s="79"/>
      <c r="P935" s="79"/>
      <c r="Q935" s="79"/>
      <c r="R935" s="79"/>
    </row>
    <row r="936" spans="2:19" ht="11.45" customHeight="1">
      <c r="B936" s="49" t="s">
        <v>843</v>
      </c>
      <c r="C936" s="79"/>
      <c r="D936" s="79"/>
      <c r="E936" s="79"/>
      <c r="F936" s="79"/>
      <c r="G936" s="79"/>
      <c r="H936" s="79"/>
      <c r="I936" s="79"/>
      <c r="J936" s="79"/>
      <c r="K936" s="79"/>
      <c r="L936" s="79"/>
      <c r="M936" s="79"/>
      <c r="N936" s="79"/>
      <c r="O936" s="79"/>
      <c r="P936" s="79"/>
      <c r="Q936" s="79"/>
      <c r="R936" s="79"/>
    </row>
    <row r="937" spans="2:19" ht="11.25" customHeight="1">
      <c r="B937" s="1353" t="s">
        <v>1371</v>
      </c>
      <c r="C937" s="1335" t="s">
        <v>35</v>
      </c>
      <c r="D937" s="1418" t="s">
        <v>36</v>
      </c>
      <c r="E937" s="1419"/>
      <c r="F937" s="1419"/>
      <c r="G937" s="1420"/>
      <c r="H937" s="1335" t="s">
        <v>149</v>
      </c>
      <c r="I937" s="79"/>
      <c r="J937" s="79"/>
      <c r="K937" s="79"/>
      <c r="L937" s="79"/>
      <c r="M937" s="79"/>
      <c r="N937" s="79"/>
      <c r="O937" s="79"/>
      <c r="P937" s="79"/>
      <c r="Q937" s="79"/>
      <c r="R937" s="79"/>
    </row>
    <row r="938" spans="2:19" ht="22.5" customHeight="1">
      <c r="B938" s="1422"/>
      <c r="C938" s="1336"/>
      <c r="D938" s="296" t="s">
        <v>38</v>
      </c>
      <c r="E938" s="296" t="s">
        <v>290</v>
      </c>
      <c r="F938" s="296" t="s">
        <v>1102</v>
      </c>
      <c r="G938" s="276" t="s">
        <v>37</v>
      </c>
      <c r="H938" s="1336"/>
      <c r="I938" s="79"/>
      <c r="J938" s="79"/>
      <c r="K938" s="79"/>
      <c r="L938" s="79"/>
      <c r="M938" s="79"/>
      <c r="N938" s="79"/>
      <c r="O938" s="79"/>
      <c r="P938" s="79"/>
      <c r="Q938" s="79"/>
      <c r="R938" s="79"/>
    </row>
    <row r="939" spans="2:19" ht="11.25" customHeight="1">
      <c r="B939" s="1354"/>
      <c r="C939" s="1329" t="s">
        <v>1383</v>
      </c>
      <c r="D939" s="1337"/>
      <c r="E939" s="1337"/>
      <c r="F939" s="1337"/>
      <c r="G939" s="1337"/>
      <c r="H939" s="1330"/>
      <c r="I939" s="79"/>
      <c r="J939" s="79"/>
      <c r="K939" s="79"/>
      <c r="L939" s="79"/>
      <c r="M939" s="79"/>
      <c r="N939" s="79"/>
      <c r="O939" s="79"/>
      <c r="P939" s="79"/>
      <c r="Q939" s="79"/>
      <c r="R939" s="79"/>
      <c r="S939" s="79"/>
    </row>
    <row r="940" spans="2:19" ht="10.5" customHeight="1">
      <c r="B940" s="438" t="s">
        <v>156</v>
      </c>
      <c r="C940" s="539">
        <v>209329</v>
      </c>
      <c r="D940" s="539">
        <v>211683</v>
      </c>
      <c r="E940" s="539">
        <v>3011</v>
      </c>
      <c r="F940" s="539"/>
      <c r="G940" s="539">
        <f>SUM(D940:E940)</f>
        <v>214694</v>
      </c>
      <c r="H940" s="539" t="s">
        <v>381</v>
      </c>
      <c r="I940" s="79"/>
      <c r="J940" s="79"/>
      <c r="K940" s="79"/>
      <c r="L940" s="79"/>
      <c r="M940" s="79"/>
      <c r="N940" s="79"/>
      <c r="O940" s="79"/>
      <c r="P940" s="79"/>
      <c r="Q940" s="79"/>
      <c r="R940" s="79"/>
      <c r="S940" s="79"/>
    </row>
    <row r="941" spans="2:19" ht="10.5" customHeight="1">
      <c r="B941" s="438" t="s">
        <v>157</v>
      </c>
      <c r="C941" s="539">
        <v>254725</v>
      </c>
      <c r="D941" s="539">
        <v>254564</v>
      </c>
      <c r="E941" s="539">
        <v>2782</v>
      </c>
      <c r="F941" s="539"/>
      <c r="G941" s="539">
        <f>SUM(D941:E941)</f>
        <v>257346</v>
      </c>
      <c r="H941" s="540">
        <v>783</v>
      </c>
      <c r="I941" s="79"/>
      <c r="J941" s="79"/>
      <c r="K941" s="79"/>
      <c r="L941" s="79"/>
      <c r="M941" s="79"/>
      <c r="N941" s="79"/>
      <c r="O941" s="79"/>
      <c r="P941" s="79"/>
      <c r="Q941" s="79"/>
      <c r="R941" s="79"/>
      <c r="S941" s="79"/>
    </row>
    <row r="942" spans="2:19" ht="10.5" customHeight="1">
      <c r="B942" s="438" t="s">
        <v>158</v>
      </c>
      <c r="C942" s="539">
        <v>470752</v>
      </c>
      <c r="D942" s="539">
        <v>423096</v>
      </c>
      <c r="E942" s="539">
        <v>2773</v>
      </c>
      <c r="F942" s="539"/>
      <c r="G942" s="539">
        <f>SUM(D942:E942)</f>
        <v>425869</v>
      </c>
      <c r="H942" s="540">
        <v>44050</v>
      </c>
      <c r="I942" s="79"/>
      <c r="J942" s="79"/>
      <c r="K942" s="79"/>
      <c r="L942" s="79"/>
      <c r="M942" s="79"/>
      <c r="N942" s="79"/>
      <c r="O942" s="79"/>
      <c r="P942" s="79"/>
      <c r="Q942" s="79"/>
      <c r="R942" s="79"/>
      <c r="S942" s="79"/>
    </row>
    <row r="943" spans="2:19" ht="10.5" customHeight="1">
      <c r="B943" s="438" t="s">
        <v>768</v>
      </c>
      <c r="C943" s="539">
        <v>444164</v>
      </c>
      <c r="D943" s="539">
        <v>330669</v>
      </c>
      <c r="E943" s="539">
        <v>3083</v>
      </c>
      <c r="F943" s="539"/>
      <c r="G943" s="539">
        <f>SUM(D943:E943)</f>
        <v>333752</v>
      </c>
      <c r="H943" s="540">
        <v>13295</v>
      </c>
      <c r="I943" s="79"/>
      <c r="J943" s="79"/>
      <c r="K943" s="79"/>
      <c r="L943" s="79"/>
      <c r="M943" s="79"/>
      <c r="N943" s="79"/>
      <c r="O943" s="79"/>
      <c r="P943" s="79"/>
      <c r="Q943" s="79"/>
      <c r="R943" s="79"/>
      <c r="S943" s="79"/>
    </row>
    <row r="944" spans="2:19" ht="10.5" customHeight="1">
      <c r="B944" s="438" t="s">
        <v>769</v>
      </c>
      <c r="C944" s="539">
        <v>311988</v>
      </c>
      <c r="D944" s="539">
        <v>309045</v>
      </c>
      <c r="E944" s="539">
        <v>2491</v>
      </c>
      <c r="F944" s="539"/>
      <c r="G944" s="539">
        <f>SUM(D944:E944)</f>
        <v>311536</v>
      </c>
      <c r="H944" s="540">
        <v>148</v>
      </c>
      <c r="I944" s="79"/>
      <c r="J944" s="79"/>
      <c r="K944" s="79"/>
      <c r="L944" s="79"/>
      <c r="M944" s="79"/>
      <c r="N944" s="79"/>
      <c r="O944" s="79"/>
      <c r="P944" s="79"/>
      <c r="Q944" s="79"/>
      <c r="R944" s="79"/>
      <c r="S944" s="79"/>
    </row>
    <row r="945" spans="2:19" ht="10.5" customHeight="1">
      <c r="B945" s="438"/>
      <c r="C945" s="539"/>
      <c r="D945" s="539"/>
      <c r="E945" s="539"/>
      <c r="F945" s="539"/>
      <c r="G945" s="539"/>
      <c r="H945" s="540"/>
      <c r="I945" s="79"/>
      <c r="J945" s="79"/>
      <c r="K945" s="79"/>
      <c r="L945" s="79"/>
      <c r="M945" s="79"/>
      <c r="N945" s="79"/>
      <c r="O945" s="79"/>
      <c r="P945" s="79"/>
      <c r="Q945" s="79"/>
      <c r="R945" s="79"/>
      <c r="S945" s="79"/>
    </row>
    <row r="946" spans="2:19" ht="10.5" customHeight="1">
      <c r="B946" s="438" t="s">
        <v>770</v>
      </c>
      <c r="C946" s="539">
        <v>328446</v>
      </c>
      <c r="D946" s="539">
        <v>325619</v>
      </c>
      <c r="E946" s="539">
        <v>2589</v>
      </c>
      <c r="F946" s="539"/>
      <c r="G946" s="539">
        <f>SUM(D946:E946)</f>
        <v>328208</v>
      </c>
      <c r="H946" s="540">
        <v>767</v>
      </c>
      <c r="I946" s="79"/>
      <c r="J946" s="79"/>
      <c r="K946" s="79"/>
      <c r="L946" s="79"/>
      <c r="M946" s="79"/>
      <c r="N946" s="79"/>
      <c r="O946" s="79"/>
      <c r="P946" s="79"/>
      <c r="Q946" s="79"/>
      <c r="R946" s="79"/>
      <c r="S946" s="79"/>
    </row>
    <row r="947" spans="2:19" ht="10.5" customHeight="1">
      <c r="B947" s="438" t="s">
        <v>771</v>
      </c>
      <c r="C947" s="539">
        <v>517439</v>
      </c>
      <c r="D947" s="539">
        <v>347545</v>
      </c>
      <c r="E947" s="539">
        <v>3401</v>
      </c>
      <c r="F947" s="539"/>
      <c r="G947" s="539">
        <f>SUM(D947:E947)</f>
        <v>350946</v>
      </c>
      <c r="H947" s="540">
        <v>94791</v>
      </c>
      <c r="I947" s="79"/>
      <c r="J947" s="79"/>
      <c r="K947" s="79"/>
      <c r="L947" s="79"/>
      <c r="M947" s="79"/>
      <c r="N947" s="79"/>
      <c r="O947" s="79"/>
      <c r="P947" s="79"/>
      <c r="Q947" s="79"/>
      <c r="R947" s="79"/>
      <c r="S947" s="79"/>
    </row>
    <row r="948" spans="2:19" ht="10.5" customHeight="1">
      <c r="B948" s="438" t="s">
        <v>772</v>
      </c>
      <c r="C948" s="539">
        <v>254081</v>
      </c>
      <c r="D948" s="539">
        <v>247156</v>
      </c>
      <c r="E948" s="539">
        <v>1508</v>
      </c>
      <c r="F948" s="539"/>
      <c r="G948" s="539">
        <f>SUM(D948:E948)</f>
        <v>248664</v>
      </c>
      <c r="H948" s="540">
        <v>4504</v>
      </c>
      <c r="I948" s="79"/>
      <c r="J948" s="79"/>
      <c r="K948" s="79"/>
      <c r="L948" s="79"/>
      <c r="M948" s="79"/>
      <c r="N948" s="79"/>
      <c r="O948" s="79"/>
      <c r="P948" s="79"/>
      <c r="Q948" s="79"/>
      <c r="R948" s="79"/>
      <c r="S948" s="79"/>
    </row>
    <row r="949" spans="2:19" ht="10.5" customHeight="1">
      <c r="B949" s="438" t="s">
        <v>773</v>
      </c>
      <c r="C949" s="539">
        <v>202217</v>
      </c>
      <c r="D949" s="539">
        <v>198200</v>
      </c>
      <c r="E949" s="539">
        <v>1080</v>
      </c>
      <c r="F949" s="539"/>
      <c r="G949" s="539">
        <f>SUM(D949:E949)</f>
        <v>199280</v>
      </c>
      <c r="H949" s="540">
        <v>3949</v>
      </c>
      <c r="I949" s="79"/>
      <c r="J949" s="79"/>
      <c r="K949" s="79"/>
      <c r="L949" s="79"/>
      <c r="M949" s="79"/>
      <c r="N949" s="79"/>
      <c r="O949" s="79"/>
      <c r="P949" s="79"/>
      <c r="Q949" s="79"/>
      <c r="R949" s="79"/>
      <c r="S949" s="79"/>
    </row>
    <row r="950" spans="2:19" ht="10.5" customHeight="1">
      <c r="B950" s="438" t="s">
        <v>774</v>
      </c>
      <c r="C950" s="539">
        <v>180538</v>
      </c>
      <c r="D950" s="539">
        <v>176955</v>
      </c>
      <c r="E950" s="539">
        <v>928</v>
      </c>
      <c r="F950" s="539"/>
      <c r="G950" s="539">
        <f>SUM(D950:E950)</f>
        <v>177883</v>
      </c>
      <c r="H950" s="540">
        <v>2949</v>
      </c>
      <c r="I950" s="79"/>
      <c r="J950" s="79"/>
      <c r="K950" s="79"/>
      <c r="L950" s="79"/>
      <c r="M950" s="79"/>
      <c r="N950" s="79"/>
      <c r="O950" s="79"/>
      <c r="P950" s="79"/>
      <c r="Q950" s="79"/>
      <c r="R950" s="79"/>
      <c r="S950" s="79"/>
    </row>
    <row r="951" spans="2:19" ht="10.5" customHeight="1">
      <c r="B951" s="438"/>
      <c r="C951" s="539"/>
      <c r="D951" s="539"/>
      <c r="E951" s="539"/>
      <c r="F951" s="539"/>
      <c r="G951" s="539"/>
      <c r="H951" s="539"/>
      <c r="I951" s="79"/>
      <c r="J951" s="79"/>
      <c r="K951" s="79"/>
      <c r="L951" s="79"/>
      <c r="M951" s="79"/>
      <c r="N951" s="79"/>
      <c r="O951" s="79"/>
      <c r="P951" s="79"/>
      <c r="Q951" s="79"/>
      <c r="R951" s="79"/>
      <c r="S951" s="79"/>
    </row>
    <row r="952" spans="2:19" ht="10.5" customHeight="1">
      <c r="B952" s="438" t="s">
        <v>775</v>
      </c>
      <c r="C952" s="539">
        <v>237848</v>
      </c>
      <c r="D952" s="539">
        <v>231957</v>
      </c>
      <c r="E952" s="539">
        <v>1770</v>
      </c>
      <c r="F952" s="539"/>
      <c r="G952" s="539">
        <f>SUM(D952:E952)</f>
        <v>233727</v>
      </c>
      <c r="H952" s="539" t="s">
        <v>381</v>
      </c>
      <c r="I952" s="79"/>
      <c r="J952" s="79"/>
      <c r="K952" s="79"/>
      <c r="L952" s="79"/>
      <c r="M952" s="79"/>
      <c r="N952" s="79"/>
      <c r="O952" s="79"/>
      <c r="P952" s="79"/>
      <c r="Q952" s="79"/>
      <c r="R952" s="79"/>
      <c r="S952" s="79"/>
    </row>
    <row r="953" spans="2:19" ht="10.5" customHeight="1">
      <c r="B953" s="438" t="s">
        <v>776</v>
      </c>
      <c r="C953" s="539">
        <v>272455</v>
      </c>
      <c r="D953" s="539">
        <v>264830</v>
      </c>
      <c r="E953" s="539">
        <v>1977</v>
      </c>
      <c r="F953" s="539"/>
      <c r="G953" s="539">
        <f>SUM(D953:E953)</f>
        <v>266807</v>
      </c>
      <c r="H953" s="539" t="s">
        <v>381</v>
      </c>
      <c r="I953" s="79"/>
      <c r="J953" s="79"/>
      <c r="K953" s="79"/>
      <c r="L953" s="79"/>
      <c r="M953" s="79"/>
      <c r="N953" s="79"/>
      <c r="O953" s="79"/>
      <c r="P953" s="79"/>
      <c r="Q953" s="79"/>
      <c r="R953" s="79"/>
      <c r="S953" s="79"/>
    </row>
    <row r="954" spans="2:19" ht="10.5" customHeight="1">
      <c r="B954" s="438" t="s">
        <v>777</v>
      </c>
      <c r="C954" s="539">
        <v>374740</v>
      </c>
      <c r="D954" s="539">
        <v>368887</v>
      </c>
      <c r="E954" s="539">
        <v>1475</v>
      </c>
      <c r="F954" s="539"/>
      <c r="G954" s="539">
        <f>SUM(D954:E954)</f>
        <v>370362</v>
      </c>
      <c r="H954" s="539" t="s">
        <v>381</v>
      </c>
      <c r="I954" s="79"/>
      <c r="J954" s="79"/>
      <c r="K954" s="79"/>
      <c r="L954" s="79"/>
      <c r="M954" s="79"/>
      <c r="N954" s="79"/>
      <c r="O954" s="79"/>
      <c r="P954" s="79"/>
      <c r="Q954" s="79"/>
      <c r="R954" s="79"/>
      <c r="S954" s="79"/>
    </row>
    <row r="955" spans="2:19" ht="10.5" customHeight="1">
      <c r="B955" s="438" t="s">
        <v>778</v>
      </c>
      <c r="C955" s="539">
        <v>419710</v>
      </c>
      <c r="D955" s="539">
        <v>418329</v>
      </c>
      <c r="E955" s="539">
        <v>2491</v>
      </c>
      <c r="F955" s="539"/>
      <c r="G955" s="539">
        <f>SUM(D955:E955)</f>
        <v>420820</v>
      </c>
      <c r="H955" s="539" t="s">
        <v>381</v>
      </c>
      <c r="I955" s="79"/>
      <c r="J955" s="79"/>
      <c r="K955" s="79"/>
      <c r="L955" s="79"/>
      <c r="M955" s="79"/>
      <c r="N955" s="79"/>
      <c r="O955" s="79"/>
      <c r="P955" s="79"/>
      <c r="Q955" s="79"/>
      <c r="R955" s="79"/>
      <c r="S955" s="79"/>
    </row>
    <row r="956" spans="2:19" ht="10.5" customHeight="1">
      <c r="B956" s="438" t="s">
        <v>779</v>
      </c>
      <c r="C956" s="539">
        <v>429957</v>
      </c>
      <c r="D956" s="539">
        <v>429522</v>
      </c>
      <c r="E956" s="539">
        <v>1385</v>
      </c>
      <c r="F956" s="539"/>
      <c r="G956" s="539">
        <f>SUM(D956:E956)</f>
        <v>430907</v>
      </c>
      <c r="H956" s="539" t="s">
        <v>381</v>
      </c>
      <c r="I956" s="79"/>
      <c r="J956" s="79"/>
      <c r="K956" s="79"/>
      <c r="L956" s="79"/>
      <c r="M956" s="79"/>
      <c r="N956" s="79"/>
      <c r="O956" s="79"/>
      <c r="P956" s="79"/>
      <c r="Q956" s="79"/>
      <c r="R956" s="79"/>
      <c r="S956" s="79"/>
    </row>
    <row r="957" spans="2:19" ht="10.5" customHeight="1">
      <c r="B957" s="438"/>
      <c r="C957" s="539"/>
      <c r="D957" s="539"/>
      <c r="E957" s="539"/>
      <c r="F957" s="539"/>
      <c r="G957" s="539"/>
      <c r="H957" s="539"/>
      <c r="I957" s="79"/>
      <c r="J957" s="79"/>
      <c r="K957" s="79"/>
      <c r="L957" s="79"/>
      <c r="M957" s="79"/>
      <c r="N957" s="79"/>
      <c r="O957" s="79"/>
      <c r="P957" s="79"/>
      <c r="Q957" s="79"/>
      <c r="R957" s="79"/>
      <c r="S957" s="79"/>
    </row>
    <row r="958" spans="2:19" ht="10.5" customHeight="1">
      <c r="B958" s="438" t="s">
        <v>780</v>
      </c>
      <c r="C958" s="539">
        <v>627897</v>
      </c>
      <c r="D958" s="539">
        <v>580252</v>
      </c>
      <c r="E958" s="539">
        <v>725</v>
      </c>
      <c r="F958" s="539"/>
      <c r="G958" s="539">
        <f>SUM(D958:E958)</f>
        <v>580977</v>
      </c>
      <c r="H958" s="539" t="s">
        <v>381</v>
      </c>
      <c r="I958" s="79"/>
      <c r="J958" s="79"/>
      <c r="K958" s="79"/>
      <c r="L958" s="79"/>
      <c r="M958" s="79"/>
      <c r="N958" s="79"/>
      <c r="O958" s="79"/>
      <c r="P958" s="79"/>
      <c r="Q958" s="79"/>
      <c r="R958" s="79"/>
      <c r="S958" s="79"/>
    </row>
    <row r="959" spans="2:19" ht="10.5" customHeight="1">
      <c r="B959" s="438" t="s">
        <v>781</v>
      </c>
      <c r="C959" s="539">
        <v>591461</v>
      </c>
      <c r="D959" s="539">
        <v>641723</v>
      </c>
      <c r="E959" s="539">
        <v>246</v>
      </c>
      <c r="F959" s="539"/>
      <c r="G959" s="539">
        <f>SUM(D959:E959)</f>
        <v>641969</v>
      </c>
      <c r="H959" s="539" t="s">
        <v>381</v>
      </c>
      <c r="L959" s="79"/>
      <c r="M959" s="79"/>
      <c r="N959" s="79"/>
      <c r="O959" s="79"/>
      <c r="P959" s="79"/>
      <c r="Q959" s="79"/>
      <c r="R959" s="79"/>
      <c r="S959" s="79"/>
    </row>
    <row r="960" spans="2:19" ht="10.5" customHeight="1">
      <c r="B960" s="438" t="s">
        <v>465</v>
      </c>
      <c r="C960" s="539">
        <v>170140</v>
      </c>
      <c r="D960" s="539">
        <v>171467</v>
      </c>
      <c r="E960" s="539">
        <v>309</v>
      </c>
      <c r="F960" s="539"/>
      <c r="G960" s="539">
        <f>SUM(D960:E960)</f>
        <v>171776</v>
      </c>
      <c r="H960" s="539" t="s">
        <v>381</v>
      </c>
      <c r="J960" s="79"/>
      <c r="L960" s="79"/>
      <c r="M960" s="79"/>
      <c r="N960" s="79"/>
      <c r="O960" s="79"/>
      <c r="P960" s="79"/>
      <c r="Q960" s="79"/>
      <c r="R960" s="79"/>
      <c r="S960" s="79"/>
    </row>
    <row r="961" spans="2:19" ht="10.5" customHeight="1">
      <c r="B961" s="438" t="s">
        <v>466</v>
      </c>
      <c r="C961" s="539">
        <v>330138</v>
      </c>
      <c r="D961" s="539">
        <v>329362</v>
      </c>
      <c r="E961" s="539">
        <v>65</v>
      </c>
      <c r="F961" s="539"/>
      <c r="G961" s="539">
        <f>SUM(D961:E961)</f>
        <v>329427</v>
      </c>
      <c r="H961" s="539" t="s">
        <v>381</v>
      </c>
      <c r="I961" s="79"/>
      <c r="J961" s="79"/>
      <c r="L961" s="79"/>
      <c r="M961" s="79"/>
      <c r="N961" s="79"/>
      <c r="O961" s="79"/>
      <c r="P961" s="79"/>
      <c r="Q961" s="79"/>
      <c r="R961" s="79"/>
      <c r="S961" s="79"/>
    </row>
    <row r="962" spans="2:19" ht="10.5" customHeight="1">
      <c r="B962" s="438" t="s">
        <v>467</v>
      </c>
      <c r="C962" s="539">
        <v>352277</v>
      </c>
      <c r="D962" s="587">
        <v>352277</v>
      </c>
      <c r="E962" s="587">
        <v>159</v>
      </c>
      <c r="F962" s="587"/>
      <c r="G962" s="539">
        <f>SUM(D962:E962)</f>
        <v>352436</v>
      </c>
      <c r="H962" s="539" t="s">
        <v>381</v>
      </c>
      <c r="J962" s="79"/>
      <c r="L962" s="79"/>
      <c r="M962" s="79"/>
      <c r="N962" s="79"/>
      <c r="O962" s="79"/>
      <c r="P962" s="79"/>
      <c r="Q962" s="79"/>
      <c r="R962" s="79"/>
      <c r="S962" s="79"/>
    </row>
    <row r="963" spans="2:19" ht="10.5" customHeight="1">
      <c r="B963" s="438"/>
      <c r="C963" s="539"/>
      <c r="D963" s="539"/>
      <c r="E963" s="539"/>
      <c r="F963" s="539"/>
      <c r="G963" s="591"/>
      <c r="H963" s="539"/>
      <c r="J963" s="79"/>
      <c r="L963" s="79"/>
      <c r="M963" s="79"/>
      <c r="N963" s="79"/>
      <c r="O963" s="79"/>
      <c r="P963" s="79"/>
      <c r="Q963" s="79"/>
      <c r="R963" s="79"/>
      <c r="S963" s="79"/>
    </row>
    <row r="964" spans="2:19" ht="10.5" customHeight="1">
      <c r="B964" s="438" t="s">
        <v>330</v>
      </c>
      <c r="C964" s="539">
        <v>545680</v>
      </c>
      <c r="D964" s="587">
        <v>485680</v>
      </c>
      <c r="E964" s="539" t="s">
        <v>381</v>
      </c>
      <c r="F964" s="539"/>
      <c r="G964" s="539">
        <f>SUM(D964:E964)</f>
        <v>485680</v>
      </c>
      <c r="H964" s="539" t="s">
        <v>381</v>
      </c>
      <c r="I964" s="79"/>
      <c r="L964" s="79"/>
      <c r="M964" s="79"/>
      <c r="N964" s="79"/>
      <c r="O964" s="79"/>
      <c r="P964" s="79"/>
      <c r="Q964" s="79"/>
      <c r="R964" s="79"/>
      <c r="S964" s="79"/>
    </row>
    <row r="965" spans="2:19" ht="10.5" customHeight="1">
      <c r="B965" s="438" t="s">
        <v>331</v>
      </c>
      <c r="C965" s="539">
        <v>728000</v>
      </c>
      <c r="D965" s="587">
        <v>637000</v>
      </c>
      <c r="E965" s="539" t="s">
        <v>381</v>
      </c>
      <c r="F965" s="539"/>
      <c r="G965" s="539">
        <f>SUM(D965:E965)</f>
        <v>637000</v>
      </c>
      <c r="H965" s="540">
        <v>51000</v>
      </c>
      <c r="I965" s="79"/>
      <c r="J965" s="79"/>
      <c r="K965" s="79"/>
      <c r="L965" s="79"/>
      <c r="M965" s="79"/>
      <c r="N965" s="79"/>
      <c r="O965" s="79"/>
      <c r="P965" s="79"/>
      <c r="Q965" s="79"/>
      <c r="R965" s="79"/>
      <c r="S965" s="79"/>
    </row>
    <row r="966" spans="2:19" ht="10.5" customHeight="1">
      <c r="B966" s="438" t="s">
        <v>332</v>
      </c>
      <c r="C966" s="539">
        <v>490000</v>
      </c>
      <c r="D966" s="539">
        <v>631000</v>
      </c>
      <c r="E966" s="539">
        <v>2000</v>
      </c>
      <c r="F966" s="539"/>
      <c r="G966" s="539">
        <f>SUM(D966:E966)</f>
        <v>633000</v>
      </c>
      <c r="H966" s="539" t="s">
        <v>381</v>
      </c>
      <c r="I966" s="79"/>
      <c r="J966" s="79"/>
      <c r="K966" s="79"/>
      <c r="L966" s="79"/>
      <c r="M966" s="79"/>
      <c r="N966" s="79"/>
      <c r="O966" s="79"/>
      <c r="P966" s="79"/>
      <c r="Q966" s="79"/>
      <c r="R966" s="79"/>
      <c r="S966" s="79"/>
    </row>
    <row r="967" spans="2:19" ht="10.5" customHeight="1">
      <c r="B967" s="438">
        <v>1998</v>
      </c>
      <c r="C967" s="539">
        <v>561000</v>
      </c>
      <c r="D967" s="539">
        <v>609000</v>
      </c>
      <c r="E967" s="539">
        <v>3000</v>
      </c>
      <c r="F967" s="539"/>
      <c r="G967" s="539">
        <f>SUM(D967:E967)</f>
        <v>612000</v>
      </c>
      <c r="H967" s="539" t="s">
        <v>381</v>
      </c>
      <c r="I967" s="79"/>
      <c r="J967" s="79"/>
      <c r="K967" s="79"/>
      <c r="L967" s="79"/>
      <c r="M967" s="79"/>
      <c r="N967" s="79"/>
      <c r="O967" s="79"/>
      <c r="P967" s="79"/>
      <c r="Q967" s="79"/>
      <c r="R967" s="79"/>
      <c r="S967" s="79"/>
    </row>
    <row r="968" spans="2:19" ht="10.5" customHeight="1">
      <c r="B968" s="438">
        <v>1999</v>
      </c>
      <c r="C968" s="539">
        <v>1125000</v>
      </c>
      <c r="D968" s="539">
        <v>760000</v>
      </c>
      <c r="E968" s="539">
        <v>4000</v>
      </c>
      <c r="F968" s="539"/>
      <c r="G968" s="539">
        <f>SUM(D968:E968)</f>
        <v>764000</v>
      </c>
      <c r="H968" s="540">
        <v>56000</v>
      </c>
      <c r="I968" s="79"/>
      <c r="J968" s="79"/>
      <c r="K968" s="79"/>
      <c r="L968" s="79"/>
      <c r="M968" s="79"/>
      <c r="N968" s="79"/>
      <c r="O968" s="79"/>
      <c r="P968" s="79"/>
      <c r="Q968" s="79"/>
      <c r="R968" s="79"/>
      <c r="S968" s="79"/>
    </row>
    <row r="969" spans="2:19" ht="10.5" customHeight="1">
      <c r="B969" s="438"/>
      <c r="C969" s="539"/>
      <c r="D969" s="539"/>
      <c r="E969" s="539"/>
      <c r="F969" s="539"/>
      <c r="G969" s="539"/>
      <c r="H969" s="540"/>
      <c r="I969" s="79"/>
      <c r="J969" s="79"/>
      <c r="K969" s="79"/>
      <c r="L969" s="79"/>
      <c r="M969" s="79"/>
      <c r="N969" s="79"/>
      <c r="O969" s="79"/>
      <c r="P969" s="79"/>
      <c r="Q969" s="79"/>
      <c r="R969" s="79"/>
      <c r="S969" s="79"/>
    </row>
    <row r="970" spans="2:19" ht="10.5" customHeight="1">
      <c r="B970" s="438">
        <v>2000</v>
      </c>
      <c r="C970" s="539">
        <v>544957</v>
      </c>
      <c r="D970" s="539">
        <v>814100</v>
      </c>
      <c r="E970" s="539">
        <v>3400</v>
      </c>
      <c r="F970" s="539">
        <v>17800</v>
      </c>
      <c r="G970" s="587">
        <f>SUM(D970:F970)</f>
        <v>835300</v>
      </c>
      <c r="H970" s="540">
        <v>300</v>
      </c>
      <c r="I970" s="79"/>
      <c r="J970" s="79"/>
      <c r="K970" s="79"/>
      <c r="L970" s="79"/>
      <c r="M970" s="79"/>
      <c r="N970" s="79"/>
      <c r="O970" s="79"/>
      <c r="P970" s="79"/>
      <c r="Q970" s="79"/>
      <c r="R970" s="79"/>
      <c r="S970" s="79"/>
    </row>
    <row r="971" spans="2:19" ht="10.5" customHeight="1">
      <c r="B971" s="438">
        <v>2001</v>
      </c>
      <c r="C971" s="539">
        <v>664399</v>
      </c>
      <c r="D971" s="539">
        <v>644900</v>
      </c>
      <c r="E971" s="539">
        <v>4300</v>
      </c>
      <c r="F971" s="540">
        <v>22300</v>
      </c>
      <c r="G971" s="539">
        <f>SUM(D971:F971)</f>
        <v>671500</v>
      </c>
      <c r="H971" s="540">
        <v>1100</v>
      </c>
      <c r="I971" s="79"/>
      <c r="J971" s="79"/>
      <c r="K971" s="79"/>
      <c r="L971" s="79"/>
      <c r="M971" s="79"/>
      <c r="N971" s="79"/>
      <c r="O971" s="79"/>
      <c r="P971" s="79"/>
      <c r="Q971" s="79"/>
      <c r="R971" s="79"/>
      <c r="S971" s="79"/>
    </row>
    <row r="972" spans="2:19" ht="10.5" customHeight="1">
      <c r="B972" s="438">
        <v>2002</v>
      </c>
      <c r="C972" s="540">
        <v>929533</v>
      </c>
      <c r="D972" s="540">
        <v>697900</v>
      </c>
      <c r="E972" s="540">
        <v>5300</v>
      </c>
      <c r="F972" s="540">
        <v>19900</v>
      </c>
      <c r="G972" s="539">
        <f>SUM(D972:F972)</f>
        <v>723100</v>
      </c>
      <c r="H972" s="539">
        <v>45700</v>
      </c>
      <c r="I972" s="79"/>
      <c r="J972" s="79"/>
      <c r="K972" s="79"/>
      <c r="L972" s="79"/>
      <c r="M972" s="79"/>
      <c r="N972" s="79"/>
      <c r="O972" s="79"/>
      <c r="P972" s="79"/>
      <c r="Q972" s="79"/>
      <c r="R972" s="79"/>
      <c r="S972" s="79"/>
    </row>
    <row r="973" spans="2:19" ht="10.5" customHeight="1">
      <c r="B973" s="438">
        <v>2003</v>
      </c>
      <c r="C973" s="540">
        <v>656015</v>
      </c>
      <c r="D973" s="540">
        <v>798800</v>
      </c>
      <c r="E973" s="540">
        <v>3100</v>
      </c>
      <c r="F973" s="540">
        <v>11000</v>
      </c>
      <c r="G973" s="539">
        <f>SUM(D973:F973)</f>
        <v>812900</v>
      </c>
      <c r="H973" s="539">
        <v>200</v>
      </c>
      <c r="I973" s="79"/>
      <c r="J973" s="79"/>
      <c r="K973" s="79"/>
      <c r="L973" s="79"/>
      <c r="M973" s="79"/>
      <c r="N973" s="79"/>
      <c r="O973" s="79"/>
      <c r="P973" s="79"/>
      <c r="Q973" s="79"/>
      <c r="R973" s="79"/>
      <c r="S973" s="79"/>
    </row>
    <row r="974" spans="2:19" ht="10.5" customHeight="1">
      <c r="B974" s="438">
        <v>2004</v>
      </c>
      <c r="C974" s="540">
        <v>651400</v>
      </c>
      <c r="D974" s="540">
        <v>656700</v>
      </c>
      <c r="E974" s="540">
        <v>4300</v>
      </c>
      <c r="F974" s="540">
        <v>5900</v>
      </c>
      <c r="G974" s="539">
        <f>SUM(D974:F974)</f>
        <v>666900</v>
      </c>
      <c r="H974" s="539">
        <v>100</v>
      </c>
      <c r="I974" s="79"/>
      <c r="J974" s="79"/>
      <c r="K974" s="79"/>
      <c r="L974" s="79"/>
      <c r="M974" s="79"/>
      <c r="N974" s="79"/>
      <c r="O974" s="79"/>
      <c r="P974" s="79"/>
      <c r="Q974" s="79"/>
      <c r="R974" s="79"/>
      <c r="S974" s="79"/>
    </row>
    <row r="975" spans="2:19" ht="10.5" customHeight="1">
      <c r="B975" s="438"/>
      <c r="C975" s="540"/>
      <c r="D975" s="539"/>
      <c r="E975" s="539"/>
      <c r="F975" s="539"/>
      <c r="G975" s="539"/>
      <c r="H975" s="539"/>
      <c r="I975" s="79"/>
      <c r="J975" s="79"/>
      <c r="K975" s="79"/>
      <c r="L975" s="79"/>
      <c r="M975" s="79"/>
      <c r="N975" s="79"/>
      <c r="O975" s="79"/>
      <c r="P975" s="79"/>
      <c r="Q975" s="79"/>
      <c r="R975" s="79"/>
      <c r="S975" s="79"/>
    </row>
    <row r="976" spans="2:19" ht="10.5" customHeight="1">
      <c r="B976" s="336">
        <v>2005</v>
      </c>
      <c r="C976" s="633">
        <v>614169</v>
      </c>
      <c r="D976" s="631">
        <v>627800</v>
      </c>
      <c r="E976" s="631">
        <v>5300</v>
      </c>
      <c r="F976" s="631">
        <v>5500</v>
      </c>
      <c r="G976" s="546">
        <f>SUM(D976:F976)</f>
        <v>638600</v>
      </c>
      <c r="H976" s="631">
        <v>100</v>
      </c>
      <c r="I976" s="79"/>
      <c r="J976" s="71"/>
      <c r="K976" s="79"/>
      <c r="L976" s="79"/>
      <c r="M976" s="79"/>
      <c r="N976" s="79"/>
      <c r="O976" s="79"/>
      <c r="P976" s="79"/>
      <c r="Q976" s="79"/>
      <c r="R976" s="79"/>
      <c r="S976" s="79"/>
    </row>
    <row r="977" spans="2:19" ht="10.5" customHeight="1">
      <c r="B977" s="336">
        <v>2006</v>
      </c>
      <c r="C977" s="633">
        <v>516112</v>
      </c>
      <c r="D977" s="633">
        <v>449400</v>
      </c>
      <c r="E977" s="631">
        <v>4100</v>
      </c>
      <c r="F977" s="631">
        <v>6200</v>
      </c>
      <c r="G977" s="546">
        <f>SUM(D977:F977)</f>
        <v>459700</v>
      </c>
      <c r="H977" s="631">
        <v>100</v>
      </c>
      <c r="I977" s="79"/>
      <c r="J977" s="71"/>
      <c r="K977" s="79"/>
      <c r="L977" s="79"/>
      <c r="M977" s="79"/>
      <c r="N977" s="79"/>
      <c r="O977" s="79"/>
      <c r="P977" s="79"/>
      <c r="Q977" s="79"/>
      <c r="R977" s="79"/>
      <c r="S977" s="79"/>
    </row>
    <row r="978" spans="2:19" ht="10.5" customHeight="1">
      <c r="B978" s="336">
        <v>2007</v>
      </c>
      <c r="C978" s="633">
        <v>296583</v>
      </c>
      <c r="D978" s="633">
        <v>358400</v>
      </c>
      <c r="E978" s="631">
        <v>5400</v>
      </c>
      <c r="F978" s="631">
        <v>7600</v>
      </c>
      <c r="G978" s="546">
        <f>SUM(D978:F978)</f>
        <v>371400</v>
      </c>
      <c r="H978" s="631" t="s">
        <v>381</v>
      </c>
      <c r="I978" s="79"/>
      <c r="J978" s="71"/>
      <c r="K978" s="79"/>
      <c r="L978" s="79"/>
      <c r="M978" s="79"/>
      <c r="N978" s="79"/>
      <c r="O978" s="79"/>
      <c r="P978" s="79"/>
      <c r="Q978" s="79"/>
      <c r="R978" s="79"/>
      <c r="S978" s="79"/>
    </row>
    <row r="979" spans="2:19" ht="10.5" customHeight="1">
      <c r="B979" s="336">
        <v>2008</v>
      </c>
      <c r="C979" s="633">
        <v>868803</v>
      </c>
      <c r="D979" s="633">
        <v>637000</v>
      </c>
      <c r="E979" s="631">
        <v>6700</v>
      </c>
      <c r="F979" s="631">
        <v>8900</v>
      </c>
      <c r="G979" s="546">
        <f>SUM(D979:F979)</f>
        <v>652600</v>
      </c>
      <c r="H979" s="546">
        <v>79400</v>
      </c>
      <c r="I979" s="79"/>
      <c r="J979" s="71"/>
      <c r="K979" s="79"/>
      <c r="L979" s="79"/>
      <c r="M979" s="79"/>
      <c r="N979" s="79"/>
      <c r="O979" s="79"/>
      <c r="P979" s="79"/>
      <c r="Q979" s="79"/>
      <c r="R979" s="79"/>
      <c r="S979" s="79"/>
    </row>
    <row r="980" spans="2:19" ht="10.5" customHeight="1">
      <c r="B980" s="336">
        <v>2009</v>
      </c>
      <c r="C980" s="633">
        <v>795060</v>
      </c>
      <c r="D980" s="633">
        <v>816100</v>
      </c>
      <c r="E980" s="631">
        <v>5800</v>
      </c>
      <c r="F980" s="631">
        <v>13500</v>
      </c>
      <c r="G980" s="546">
        <f>SUM(D980:F980)</f>
        <v>835400</v>
      </c>
      <c r="H980" s="631" t="s">
        <v>381</v>
      </c>
      <c r="I980" s="79"/>
      <c r="J980" s="71"/>
      <c r="K980" s="79"/>
      <c r="L980" s="79"/>
      <c r="M980" s="79"/>
      <c r="N980" s="79"/>
      <c r="O980" s="79"/>
      <c r="P980" s="79"/>
      <c r="Q980" s="79"/>
      <c r="R980" s="79"/>
      <c r="S980" s="79"/>
    </row>
    <row r="981" spans="2:19" ht="10.5" customHeight="1">
      <c r="B981" s="336"/>
      <c r="C981" s="633"/>
      <c r="D981" s="633"/>
      <c r="E981" s="631"/>
      <c r="F981" s="631"/>
      <c r="G981" s="546"/>
      <c r="H981" s="548"/>
      <c r="I981" s="79"/>
      <c r="J981" s="71"/>
      <c r="K981" s="79"/>
      <c r="L981" s="79"/>
      <c r="M981" s="79"/>
      <c r="N981" s="79"/>
      <c r="O981" s="79"/>
      <c r="P981" s="79"/>
      <c r="Q981" s="79"/>
      <c r="R981" s="79"/>
      <c r="S981" s="79"/>
    </row>
    <row r="982" spans="2:19" ht="10.5" customHeight="1">
      <c r="B982" s="336">
        <v>2010</v>
      </c>
      <c r="C982" s="633">
        <v>490333</v>
      </c>
      <c r="D982" s="633">
        <v>762500</v>
      </c>
      <c r="E982" s="631">
        <v>4900</v>
      </c>
      <c r="F982" s="631">
        <v>7300</v>
      </c>
      <c r="G982" s="546">
        <f>SUM(D982:F982)</f>
        <v>774700</v>
      </c>
      <c r="H982" s="548">
        <v>100</v>
      </c>
      <c r="I982" s="79"/>
      <c r="J982" s="71"/>
      <c r="K982" s="79"/>
      <c r="L982" s="79"/>
      <c r="M982" s="79"/>
      <c r="N982" s="79"/>
      <c r="O982" s="79"/>
      <c r="P982" s="79"/>
      <c r="Q982" s="79"/>
      <c r="R982" s="79"/>
      <c r="S982" s="79"/>
    </row>
    <row r="983" spans="2:19" ht="10.5" customHeight="1">
      <c r="B983" s="344" t="s">
        <v>1456</v>
      </c>
      <c r="C983" s="633">
        <v>863280</v>
      </c>
      <c r="D983" s="633">
        <v>676300</v>
      </c>
      <c r="E983" s="633">
        <v>5500</v>
      </c>
      <c r="F983" s="631">
        <v>8100</v>
      </c>
      <c r="G983" s="546">
        <f>SUM(D983:F983)</f>
        <v>689900</v>
      </c>
      <c r="H983" s="631" t="s">
        <v>381</v>
      </c>
      <c r="I983" s="501"/>
      <c r="J983" s="71"/>
      <c r="K983" s="501"/>
      <c r="L983" s="501"/>
      <c r="M983" s="501"/>
      <c r="N983" s="501"/>
      <c r="O983" s="501"/>
      <c r="P983" s="501"/>
      <c r="Q983" s="501"/>
      <c r="R983" s="501"/>
      <c r="S983" s="501"/>
    </row>
    <row r="984" spans="2:19" ht="10.5" customHeight="1">
      <c r="B984" s="676" t="s">
        <v>1452</v>
      </c>
      <c r="C984" s="633">
        <v>521070</v>
      </c>
      <c r="D984" s="633">
        <v>648296</v>
      </c>
      <c r="E984" s="633">
        <v>5767</v>
      </c>
      <c r="F984" s="633">
        <v>7190</v>
      </c>
      <c r="G984" s="631">
        <v>661253</v>
      </c>
      <c r="H984" s="633" t="s">
        <v>381</v>
      </c>
      <c r="I984" s="1177"/>
      <c r="J984" s="71"/>
      <c r="K984" s="1177"/>
      <c r="L984" s="1177"/>
      <c r="M984" s="1177"/>
      <c r="N984" s="1177"/>
      <c r="O984" s="1177"/>
      <c r="P984" s="1177"/>
      <c r="Q984" s="1177"/>
      <c r="R984" s="1177"/>
      <c r="S984" s="1177"/>
    </row>
    <row r="985" spans="2:19" ht="10.5" customHeight="1">
      <c r="B985" s="590" t="s">
        <v>1511</v>
      </c>
      <c r="C985" s="634">
        <v>557987</v>
      </c>
      <c r="D985" s="634">
        <v>619787</v>
      </c>
      <c r="E985" s="944">
        <v>5771</v>
      </c>
      <c r="F985" s="634">
        <v>6148</v>
      </c>
      <c r="G985" s="634">
        <v>631706</v>
      </c>
      <c r="H985" s="634" t="s">
        <v>381</v>
      </c>
      <c r="I985" s="79"/>
      <c r="J985" s="79"/>
      <c r="K985" s="79"/>
      <c r="L985" s="79"/>
      <c r="M985" s="79"/>
      <c r="N985" s="79"/>
      <c r="O985" s="79"/>
      <c r="P985" s="79"/>
      <c r="Q985" s="79"/>
      <c r="R985" s="79"/>
      <c r="S985" s="79"/>
    </row>
    <row r="986" spans="2:19" ht="10.5" customHeight="1">
      <c r="B986" s="236" t="s">
        <v>382</v>
      </c>
      <c r="C986" s="79"/>
      <c r="D986" s="79"/>
      <c r="E986" s="79"/>
      <c r="F986" s="79"/>
      <c r="G986" s="79"/>
      <c r="H986" s="79"/>
      <c r="I986" s="79"/>
      <c r="J986" s="79"/>
      <c r="K986" s="79"/>
      <c r="L986" s="79"/>
      <c r="M986" s="79"/>
      <c r="N986" s="79"/>
      <c r="O986" s="79"/>
      <c r="P986" s="79"/>
      <c r="Q986" s="79"/>
      <c r="R986" s="79"/>
      <c r="S986" s="79"/>
    </row>
    <row r="987" spans="2:19" ht="10.5" customHeight="1">
      <c r="B987" s="236"/>
      <c r="C987" s="249"/>
      <c r="D987" s="249"/>
      <c r="E987" s="249"/>
      <c r="F987" s="249"/>
      <c r="G987" s="249"/>
      <c r="H987" s="249"/>
      <c r="I987" s="249"/>
      <c r="J987" s="249"/>
      <c r="K987" s="249"/>
      <c r="L987" s="249"/>
      <c r="M987" s="249"/>
      <c r="N987" s="249"/>
      <c r="O987" s="249"/>
      <c r="P987" s="249"/>
      <c r="Q987" s="249"/>
      <c r="R987" s="249"/>
      <c r="S987" s="249"/>
    </row>
    <row r="988" spans="2:19" ht="10.5" customHeight="1">
      <c r="B988" s="468" t="s">
        <v>1372</v>
      </c>
      <c r="C988" s="79"/>
      <c r="D988" s="79"/>
      <c r="E988" s="79"/>
      <c r="F988" s="79"/>
      <c r="G988" s="79"/>
      <c r="H988" s="79"/>
      <c r="I988" s="79"/>
      <c r="J988" s="79"/>
      <c r="K988" s="79"/>
      <c r="L988" s="79"/>
      <c r="M988" s="79"/>
      <c r="N988" s="79"/>
      <c r="O988" s="79"/>
      <c r="P988" s="79"/>
      <c r="Q988" s="79"/>
      <c r="R988" s="79"/>
      <c r="S988" s="79"/>
    </row>
    <row r="989" spans="2:19" ht="10.5" customHeight="1">
      <c r="B989" s="468" t="s">
        <v>1290</v>
      </c>
      <c r="C989" s="79"/>
      <c r="D989" s="79"/>
      <c r="E989" s="79"/>
      <c r="F989" s="79"/>
      <c r="G989" s="79"/>
      <c r="H989" s="79"/>
      <c r="I989" s="79"/>
      <c r="J989" s="79"/>
      <c r="K989" s="79"/>
      <c r="L989" s="79"/>
      <c r="M989" s="79"/>
      <c r="N989" s="79"/>
      <c r="O989" s="79"/>
      <c r="P989" s="79"/>
      <c r="Q989" s="79"/>
      <c r="R989" s="79"/>
      <c r="S989" s="79"/>
    </row>
    <row r="990" spans="2:19" ht="10.5" customHeight="1">
      <c r="B990" s="468" t="s">
        <v>1373</v>
      </c>
      <c r="C990" s="79"/>
      <c r="D990" s="79"/>
      <c r="E990" s="79"/>
      <c r="F990" s="79"/>
      <c r="G990" s="79"/>
      <c r="H990" s="71"/>
      <c r="I990" s="79"/>
      <c r="J990" s="79"/>
      <c r="K990" s="79"/>
      <c r="L990" s="79"/>
      <c r="M990" s="79"/>
      <c r="N990" s="79"/>
      <c r="O990" s="79"/>
      <c r="P990" s="79"/>
      <c r="Q990" s="79"/>
      <c r="R990" s="79"/>
    </row>
    <row r="991" spans="2:19" ht="10.5" customHeight="1">
      <c r="B991" s="468" t="s">
        <v>969</v>
      </c>
      <c r="C991" s="79"/>
      <c r="D991" s="79"/>
      <c r="E991" s="79"/>
      <c r="F991" s="79"/>
      <c r="G991" s="79"/>
      <c r="H991" s="79"/>
      <c r="I991" s="79"/>
      <c r="J991" s="79"/>
      <c r="K991" s="79"/>
      <c r="L991" s="79"/>
      <c r="M991" s="79"/>
      <c r="N991" s="79"/>
      <c r="O991" s="79"/>
      <c r="P991" s="79"/>
      <c r="Q991" s="79"/>
      <c r="R991" s="79"/>
    </row>
    <row r="992" spans="2:19" ht="10.5" customHeight="1">
      <c r="B992" s="49"/>
      <c r="C992" s="177"/>
      <c r="D992" s="177"/>
      <c r="E992" s="177"/>
      <c r="F992" s="177"/>
      <c r="G992" s="177"/>
      <c r="H992" s="177"/>
      <c r="I992" s="177"/>
      <c r="J992" s="79"/>
      <c r="K992" s="79"/>
      <c r="L992" s="79"/>
      <c r="M992" s="79"/>
      <c r="N992" s="79"/>
      <c r="O992" s="79"/>
      <c r="P992" s="79"/>
      <c r="Q992" s="79"/>
      <c r="R992" s="79"/>
    </row>
    <row r="993" spans="2:18" ht="10.5" customHeight="1">
      <c r="B993" s="49"/>
      <c r="C993" s="79"/>
      <c r="D993" s="79"/>
      <c r="E993" s="79"/>
      <c r="F993" s="79"/>
      <c r="G993" s="79"/>
      <c r="H993" s="79"/>
      <c r="I993" s="79"/>
      <c r="J993" s="79"/>
      <c r="K993" s="79"/>
      <c r="L993" s="79"/>
      <c r="M993" s="79"/>
      <c r="N993" s="79"/>
      <c r="O993" s="79"/>
      <c r="P993" s="79"/>
      <c r="Q993" s="79"/>
      <c r="R993" s="79"/>
    </row>
    <row r="994" spans="2:18" ht="10.5" customHeight="1">
      <c r="B994" s="49"/>
      <c r="C994" s="79"/>
      <c r="D994" s="79"/>
      <c r="E994" s="79"/>
      <c r="F994" s="79"/>
      <c r="G994" s="79"/>
      <c r="H994" s="79"/>
      <c r="I994" s="79"/>
      <c r="J994" s="79"/>
      <c r="K994" s="79"/>
      <c r="L994" s="79"/>
      <c r="M994" s="79"/>
      <c r="N994" s="79"/>
      <c r="O994" s="79"/>
      <c r="P994" s="79"/>
      <c r="Q994" s="79"/>
      <c r="R994" s="79"/>
    </row>
    <row r="995" spans="2:18" ht="10.5" customHeight="1">
      <c r="B995" s="49"/>
      <c r="C995" s="79"/>
      <c r="D995" s="79"/>
      <c r="E995" s="79"/>
      <c r="F995" s="79"/>
      <c r="G995" s="79"/>
      <c r="H995" s="79"/>
      <c r="I995" s="79"/>
      <c r="J995" s="79"/>
      <c r="K995" s="79"/>
      <c r="L995" s="79"/>
      <c r="M995" s="79"/>
      <c r="N995" s="79"/>
      <c r="O995" s="79"/>
      <c r="P995" s="79"/>
      <c r="Q995" s="79"/>
      <c r="R995" s="79"/>
    </row>
    <row r="996" spans="2:18" ht="10.5" customHeight="1">
      <c r="B996" s="49"/>
      <c r="C996" s="79"/>
      <c r="D996" s="79"/>
      <c r="E996" s="79"/>
      <c r="F996" s="79"/>
      <c r="G996" s="79"/>
      <c r="H996" s="79"/>
      <c r="I996" s="79"/>
      <c r="J996" s="79"/>
      <c r="K996" s="79"/>
      <c r="L996" s="79"/>
      <c r="M996" s="79"/>
      <c r="N996" s="79"/>
      <c r="O996" s="79"/>
      <c r="P996" s="79"/>
      <c r="Q996" s="79"/>
      <c r="R996" s="79"/>
    </row>
    <row r="997" spans="2:18" ht="10.5" customHeight="1">
      <c r="B997" s="49"/>
      <c r="C997" s="79"/>
      <c r="D997" s="79"/>
      <c r="E997" s="79"/>
      <c r="F997" s="79"/>
      <c r="G997" s="79"/>
      <c r="H997" s="79"/>
      <c r="I997" s="79"/>
      <c r="J997" s="79"/>
      <c r="K997" s="79"/>
      <c r="L997" s="79"/>
      <c r="M997" s="79"/>
      <c r="N997" s="79"/>
      <c r="O997" s="79"/>
      <c r="P997" s="79"/>
      <c r="Q997" s="79"/>
      <c r="R997" s="79"/>
    </row>
    <row r="998" spans="2:18" ht="10.5" customHeight="1">
      <c r="B998" s="49"/>
      <c r="C998" s="79"/>
      <c r="D998" s="79"/>
      <c r="E998" s="79"/>
      <c r="F998" s="79"/>
      <c r="G998" s="79"/>
      <c r="H998" s="79"/>
      <c r="I998" s="79"/>
      <c r="J998" s="79"/>
      <c r="K998" s="79"/>
      <c r="L998" s="79"/>
      <c r="M998" s="79"/>
      <c r="N998" s="79"/>
      <c r="O998" s="79"/>
      <c r="P998" s="79"/>
      <c r="Q998" s="79"/>
      <c r="R998" s="79"/>
    </row>
    <row r="999" spans="2:18" ht="10.5" customHeight="1">
      <c r="B999" s="49"/>
      <c r="C999" s="79"/>
      <c r="D999" s="79"/>
      <c r="E999" s="79"/>
      <c r="F999" s="79"/>
      <c r="G999" s="79"/>
      <c r="H999" s="79"/>
      <c r="I999" s="79"/>
      <c r="J999" s="79"/>
      <c r="K999" s="79"/>
      <c r="L999" s="79"/>
      <c r="M999" s="79"/>
      <c r="N999" s="79"/>
      <c r="O999" s="79"/>
      <c r="P999" s="79"/>
      <c r="Q999" s="79"/>
      <c r="R999" s="79"/>
    </row>
    <row r="1000" spans="2:18" ht="10.5" customHeight="1">
      <c r="B1000" s="49"/>
      <c r="C1000" s="79"/>
      <c r="D1000" s="79"/>
      <c r="E1000" s="79"/>
      <c r="F1000" s="79"/>
      <c r="G1000" s="79"/>
      <c r="H1000" s="79"/>
      <c r="I1000" s="79"/>
      <c r="J1000" s="79"/>
      <c r="K1000" s="79"/>
      <c r="L1000" s="79"/>
      <c r="M1000" s="79"/>
      <c r="N1000" s="79"/>
      <c r="O1000" s="79"/>
      <c r="P1000" s="79"/>
      <c r="Q1000" s="79"/>
      <c r="R1000" s="79"/>
    </row>
    <row r="1001" spans="2:18" ht="10.5" customHeight="1">
      <c r="B1001" s="49"/>
      <c r="C1001" s="79"/>
      <c r="D1001" s="79"/>
      <c r="E1001" s="79"/>
      <c r="F1001" s="79"/>
      <c r="G1001" s="79"/>
      <c r="H1001" s="79"/>
      <c r="I1001" s="79"/>
      <c r="J1001" s="79"/>
      <c r="K1001" s="79"/>
      <c r="L1001" s="79"/>
      <c r="M1001" s="79"/>
      <c r="N1001" s="79"/>
      <c r="O1001" s="79"/>
      <c r="P1001" s="79"/>
      <c r="Q1001" s="79"/>
      <c r="R1001" s="79"/>
    </row>
    <row r="1002" spans="2:18" ht="10.5" customHeight="1">
      <c r="B1002" s="49"/>
      <c r="C1002" s="79"/>
      <c r="D1002" s="79"/>
      <c r="E1002" s="79"/>
      <c r="F1002" s="79"/>
      <c r="G1002" s="79"/>
      <c r="H1002" s="79"/>
      <c r="I1002" s="79"/>
      <c r="J1002" s="79"/>
      <c r="K1002" s="79"/>
      <c r="L1002" s="79"/>
      <c r="M1002" s="79"/>
      <c r="N1002" s="79"/>
      <c r="O1002" s="79"/>
      <c r="P1002" s="79"/>
      <c r="Q1002" s="79"/>
      <c r="R1002" s="79"/>
    </row>
    <row r="1003" spans="2:18" ht="10.5" customHeight="1">
      <c r="B1003" s="49"/>
      <c r="C1003" s="79"/>
      <c r="D1003" s="79"/>
      <c r="E1003" s="79"/>
      <c r="F1003" s="79"/>
      <c r="G1003" s="79"/>
      <c r="H1003" s="79"/>
      <c r="I1003" s="79"/>
      <c r="J1003" s="79"/>
      <c r="K1003" s="79"/>
      <c r="L1003" s="79"/>
      <c r="M1003" s="79"/>
      <c r="N1003" s="79"/>
      <c r="O1003" s="79"/>
      <c r="P1003" s="79"/>
      <c r="Q1003" s="79"/>
      <c r="R1003" s="79"/>
    </row>
    <row r="1004" spans="2:18" ht="10.5" customHeight="1">
      <c r="B1004" s="49"/>
      <c r="C1004" s="79"/>
      <c r="D1004" s="79"/>
      <c r="E1004" s="79"/>
      <c r="F1004" s="79"/>
      <c r="G1004" s="79"/>
      <c r="H1004" s="79"/>
      <c r="I1004" s="79"/>
      <c r="J1004" s="79"/>
      <c r="K1004" s="79"/>
      <c r="L1004" s="79"/>
      <c r="M1004" s="79"/>
      <c r="N1004" s="79"/>
      <c r="O1004" s="79"/>
      <c r="P1004" s="79"/>
      <c r="Q1004" s="79"/>
      <c r="R1004" s="79"/>
    </row>
    <row r="1005" spans="2:18" ht="10.5" customHeight="1">
      <c r="B1005" s="49"/>
      <c r="C1005" s="79"/>
      <c r="D1005" s="79"/>
      <c r="E1005" s="79"/>
      <c r="F1005" s="79"/>
      <c r="G1005" s="79"/>
      <c r="H1005" s="79"/>
      <c r="I1005" s="79"/>
      <c r="J1005" s="79"/>
      <c r="K1005" s="79"/>
      <c r="L1005" s="79"/>
      <c r="M1005" s="79"/>
      <c r="N1005" s="79"/>
      <c r="O1005" s="79"/>
      <c r="P1005" s="79"/>
      <c r="Q1005" s="79"/>
      <c r="R1005" s="79"/>
    </row>
    <row r="1006" spans="2:18" ht="10.5" customHeight="1">
      <c r="B1006" s="49"/>
      <c r="C1006" s="79"/>
      <c r="D1006" s="79"/>
      <c r="E1006" s="79"/>
      <c r="F1006" s="79"/>
      <c r="G1006" s="79"/>
      <c r="H1006" s="79"/>
      <c r="I1006" s="79"/>
      <c r="J1006" s="79"/>
      <c r="K1006" s="79"/>
      <c r="L1006" s="79"/>
      <c r="M1006" s="79"/>
      <c r="N1006" s="79"/>
      <c r="O1006" s="79"/>
      <c r="P1006" s="79"/>
      <c r="Q1006" s="79"/>
      <c r="R1006" s="79"/>
    </row>
    <row r="1007" spans="2:18" ht="10.5" customHeight="1">
      <c r="B1007" s="49"/>
      <c r="C1007" s="79"/>
      <c r="D1007" s="79"/>
      <c r="E1007" s="79"/>
      <c r="F1007" s="79"/>
      <c r="G1007" s="79"/>
      <c r="H1007" s="79"/>
      <c r="I1007" s="79"/>
      <c r="J1007" s="79"/>
      <c r="K1007" s="79"/>
      <c r="L1007" s="79"/>
      <c r="M1007" s="79"/>
      <c r="N1007" s="79"/>
      <c r="O1007" s="79"/>
      <c r="P1007" s="79"/>
      <c r="Q1007" s="79"/>
      <c r="R1007" s="79"/>
    </row>
    <row r="1008" spans="2:18" ht="10.5" customHeight="1">
      <c r="B1008" s="49"/>
      <c r="C1008" s="79"/>
      <c r="D1008" s="79"/>
      <c r="E1008" s="79"/>
      <c r="F1008" s="79"/>
      <c r="G1008" s="79"/>
      <c r="H1008" s="79"/>
      <c r="I1008" s="79"/>
      <c r="J1008" s="79"/>
      <c r="K1008" s="79"/>
      <c r="L1008" s="79"/>
      <c r="M1008" s="79"/>
      <c r="N1008" s="79"/>
      <c r="O1008" s="79"/>
      <c r="P1008" s="79"/>
      <c r="Q1008" s="79"/>
      <c r="R1008" s="79"/>
    </row>
    <row r="1009" spans="2:19" ht="10.5" customHeight="1">
      <c r="B1009" s="49"/>
      <c r="C1009" s="79"/>
      <c r="D1009" s="79"/>
      <c r="E1009" s="79"/>
      <c r="F1009" s="79"/>
      <c r="G1009" s="79"/>
      <c r="H1009" s="79"/>
      <c r="I1009" s="79"/>
      <c r="J1009" s="79"/>
      <c r="K1009" s="79"/>
      <c r="L1009" s="79"/>
      <c r="M1009" s="79"/>
      <c r="N1009" s="79"/>
      <c r="O1009" s="79"/>
      <c r="P1009" s="79"/>
      <c r="Q1009" s="79"/>
      <c r="R1009" s="79"/>
    </row>
    <row r="1010" spans="2:19" ht="10.5" customHeight="1">
      <c r="B1010" s="49"/>
      <c r="C1010" s="79"/>
      <c r="D1010" s="79"/>
      <c r="E1010" s="79"/>
      <c r="F1010" s="79"/>
      <c r="G1010" s="79"/>
      <c r="H1010" s="79"/>
      <c r="I1010" s="79"/>
      <c r="J1010" s="79"/>
      <c r="K1010" s="79"/>
      <c r="L1010" s="79"/>
      <c r="M1010" s="79"/>
      <c r="N1010" s="79"/>
      <c r="O1010" s="79"/>
      <c r="P1010" s="79"/>
      <c r="Q1010" s="79"/>
      <c r="R1010" s="79"/>
    </row>
    <row r="1011" spans="2:19" ht="10.5" customHeight="1">
      <c r="G1011" s="76"/>
      <c r="M1011" s="79"/>
      <c r="N1011" s="79"/>
      <c r="O1011" s="79"/>
      <c r="P1011" s="79"/>
      <c r="Q1011" s="79"/>
      <c r="R1011" s="79"/>
    </row>
    <row r="1012" spans="2:19" ht="10.5" customHeight="1">
      <c r="G1012" s="153">
        <v>18</v>
      </c>
      <c r="M1012" s="79"/>
      <c r="N1012" s="79"/>
      <c r="O1012" s="79"/>
      <c r="P1012" s="79"/>
      <c r="Q1012" s="79"/>
      <c r="R1012" s="79"/>
    </row>
    <row r="1013" spans="2:19" ht="10.5" customHeight="1">
      <c r="I1013" s="71"/>
    </row>
    <row r="1014" spans="2:19" ht="11.25" customHeight="1">
      <c r="B1014" s="49" t="s">
        <v>868</v>
      </c>
      <c r="C1014" s="79"/>
      <c r="D1014" s="79"/>
      <c r="E1014" s="79"/>
      <c r="F1014" s="79"/>
      <c r="G1014" s="79"/>
      <c r="H1014" s="79"/>
      <c r="I1014" s="54"/>
      <c r="J1014" s="79"/>
      <c r="K1014" s="79"/>
      <c r="L1014" s="79"/>
      <c r="M1014" s="79"/>
      <c r="N1014" s="79"/>
      <c r="O1014" s="79"/>
      <c r="P1014" s="79"/>
      <c r="Q1014" s="79"/>
      <c r="R1014" s="79"/>
      <c r="S1014" s="79"/>
    </row>
    <row r="1015" spans="2:19" ht="10.5" customHeight="1">
      <c r="B1015" s="1353" t="s">
        <v>281</v>
      </c>
      <c r="C1015" s="1341" t="s">
        <v>937</v>
      </c>
      <c r="D1015" s="1341" t="s">
        <v>1103</v>
      </c>
      <c r="E1015" s="1341" t="s">
        <v>830</v>
      </c>
      <c r="F1015" s="1418" t="s">
        <v>1070</v>
      </c>
      <c r="G1015" s="1420"/>
      <c r="H1015" s="1341" t="s">
        <v>1104</v>
      </c>
      <c r="I1015" s="1341" t="s">
        <v>1292</v>
      </c>
      <c r="J1015" s="86"/>
      <c r="K1015" s="62"/>
      <c r="L1015" s="62"/>
    </row>
    <row r="1016" spans="2:19" ht="22.5" customHeight="1">
      <c r="B1016" s="1422"/>
      <c r="C1016" s="1342"/>
      <c r="D1016" s="1342"/>
      <c r="E1016" s="1342"/>
      <c r="F1016" s="278" t="s">
        <v>564</v>
      </c>
      <c r="G1016" s="278" t="s">
        <v>284</v>
      </c>
      <c r="H1016" s="1342"/>
      <c r="I1016" s="1452"/>
      <c r="J1016" s="86"/>
      <c r="K1016" s="62"/>
      <c r="L1016" s="62"/>
    </row>
    <row r="1017" spans="2:19" ht="11.45" customHeight="1">
      <c r="B1017" s="1354"/>
      <c r="C1017" s="282" t="s">
        <v>285</v>
      </c>
      <c r="D1017" s="282" t="s">
        <v>286</v>
      </c>
      <c r="E1017" s="282" t="s">
        <v>509</v>
      </c>
      <c r="F1017" s="1329" t="s">
        <v>944</v>
      </c>
      <c r="G1017" s="1330"/>
      <c r="H1017" s="282" t="s">
        <v>341</v>
      </c>
      <c r="I1017" s="1453"/>
      <c r="J1017" s="86"/>
      <c r="K1017" s="62"/>
      <c r="L1017" s="62"/>
    </row>
    <row r="1018" spans="2:19" ht="10.5" customHeight="1">
      <c r="B1018" s="325" t="s">
        <v>156</v>
      </c>
      <c r="C1018" s="593">
        <v>22</v>
      </c>
      <c r="D1018" s="909">
        <v>17.899999999999999</v>
      </c>
      <c r="E1018" s="593">
        <v>2848</v>
      </c>
      <c r="F1018" s="588">
        <v>151</v>
      </c>
      <c r="G1018" s="588">
        <v>160.80000000000001</v>
      </c>
      <c r="H1018" s="767">
        <v>12.6</v>
      </c>
      <c r="I1018" s="1076" t="s">
        <v>157</v>
      </c>
      <c r="J1018" s="89"/>
      <c r="K1018" s="62"/>
      <c r="L1018" s="62"/>
    </row>
    <row r="1019" spans="2:19" ht="10.5" customHeight="1">
      <c r="B1019" s="325" t="s">
        <v>157</v>
      </c>
      <c r="C1019" s="593">
        <v>25</v>
      </c>
      <c r="D1019" s="909">
        <v>29.7</v>
      </c>
      <c r="E1019" s="593">
        <v>6096</v>
      </c>
      <c r="F1019" s="588">
        <v>164.4</v>
      </c>
      <c r="G1019" s="588">
        <v>181.73</v>
      </c>
      <c r="H1019" s="767">
        <v>14.3</v>
      </c>
      <c r="I1019" s="1076" t="s">
        <v>158</v>
      </c>
      <c r="J1019" s="89"/>
      <c r="K1019" s="62"/>
      <c r="L1019" s="62"/>
    </row>
    <row r="1020" spans="2:19" ht="10.5" customHeight="1">
      <c r="B1020" s="325" t="s">
        <v>158</v>
      </c>
      <c r="C1020" s="593">
        <v>25</v>
      </c>
      <c r="D1020" s="909">
        <v>40.1</v>
      </c>
      <c r="E1020" s="593">
        <v>7753</v>
      </c>
      <c r="F1020" s="588">
        <v>180</v>
      </c>
      <c r="G1020" s="588">
        <v>195.97</v>
      </c>
      <c r="H1020" s="767">
        <v>15.4</v>
      </c>
      <c r="I1020" s="1076" t="s">
        <v>768</v>
      </c>
      <c r="J1020" s="89"/>
      <c r="K1020" s="62"/>
      <c r="L1020" s="62"/>
    </row>
    <row r="1021" spans="2:19" ht="10.5" customHeight="1">
      <c r="B1021" s="325" t="s">
        <v>768</v>
      </c>
      <c r="C1021" s="593">
        <v>26</v>
      </c>
      <c r="D1021" s="909">
        <v>26.4</v>
      </c>
      <c r="E1021" s="593">
        <v>5988</v>
      </c>
      <c r="F1021" s="588">
        <v>202</v>
      </c>
      <c r="G1021" s="588">
        <v>227.07</v>
      </c>
      <c r="H1021" s="767">
        <v>17.899999999999999</v>
      </c>
      <c r="I1021" s="1076" t="s">
        <v>769</v>
      </c>
      <c r="J1021" s="89"/>
      <c r="K1021" s="62"/>
      <c r="L1021" s="62"/>
    </row>
    <row r="1022" spans="2:19" ht="10.5" customHeight="1">
      <c r="B1022" s="325" t="s">
        <v>769</v>
      </c>
      <c r="C1022" s="593">
        <v>28</v>
      </c>
      <c r="D1022" s="909">
        <v>39.9</v>
      </c>
      <c r="E1022" s="593">
        <v>9793</v>
      </c>
      <c r="F1022" s="588">
        <v>215</v>
      </c>
      <c r="G1022" s="588">
        <v>251.06</v>
      </c>
      <c r="H1022" s="767">
        <v>19.7</v>
      </c>
      <c r="I1022" s="1076" t="s">
        <v>770</v>
      </c>
      <c r="J1022" s="89"/>
      <c r="K1022" s="62"/>
      <c r="L1022" s="62"/>
    </row>
    <row r="1023" spans="2:19" ht="8.25" customHeight="1">
      <c r="B1023" s="325"/>
      <c r="C1023" s="593"/>
      <c r="D1023" s="909"/>
      <c r="E1023" s="593"/>
      <c r="F1023" s="588"/>
      <c r="G1023" s="588"/>
      <c r="H1023" s="767"/>
      <c r="I1023" s="1076"/>
      <c r="J1023" s="89"/>
      <c r="K1023" s="62"/>
      <c r="L1023" s="62"/>
    </row>
    <row r="1024" spans="2:19" ht="10.5" customHeight="1">
      <c r="B1024" s="325" t="s">
        <v>770</v>
      </c>
      <c r="C1024" s="593">
        <v>22</v>
      </c>
      <c r="D1024" s="909">
        <v>27.6</v>
      </c>
      <c r="E1024" s="593">
        <v>7875</v>
      </c>
      <c r="F1024" s="588">
        <v>241</v>
      </c>
      <c r="G1024" s="588">
        <v>294.13</v>
      </c>
      <c r="H1024" s="767">
        <v>23.1</v>
      </c>
      <c r="I1024" s="1076" t="s">
        <v>771</v>
      </c>
      <c r="J1024" s="89"/>
      <c r="K1024" s="62"/>
      <c r="L1024" s="62"/>
    </row>
    <row r="1025" spans="2:12" ht="10.5" customHeight="1">
      <c r="B1025" s="325" t="s">
        <v>771</v>
      </c>
      <c r="C1025" s="593">
        <v>22</v>
      </c>
      <c r="D1025" s="909">
        <v>21.4</v>
      </c>
      <c r="E1025" s="593">
        <v>6615</v>
      </c>
      <c r="F1025" s="588">
        <v>284</v>
      </c>
      <c r="G1025" s="588">
        <v>303.45</v>
      </c>
      <c r="H1025" s="767">
        <v>23.8</v>
      </c>
      <c r="I1025" s="1076" t="s">
        <v>772</v>
      </c>
      <c r="J1025" s="89"/>
      <c r="K1025" s="62"/>
      <c r="L1025" s="62"/>
    </row>
    <row r="1026" spans="2:12" ht="10.5" customHeight="1">
      <c r="B1026" s="325" t="s">
        <v>772</v>
      </c>
      <c r="C1026" s="593">
        <v>30</v>
      </c>
      <c r="D1026" s="909">
        <v>28.7</v>
      </c>
      <c r="E1026" s="593">
        <v>9760</v>
      </c>
      <c r="F1026" s="588">
        <v>311</v>
      </c>
      <c r="G1026" s="588">
        <v>340.1</v>
      </c>
      <c r="H1026" s="767">
        <v>26.7</v>
      </c>
      <c r="I1026" s="1076" t="s">
        <v>773</v>
      </c>
      <c r="J1026" s="89"/>
      <c r="K1026" s="62"/>
      <c r="L1026" s="62"/>
    </row>
    <row r="1027" spans="2:12" ht="10.5" customHeight="1">
      <c r="B1027" s="325" t="s">
        <v>773</v>
      </c>
      <c r="C1027" s="593">
        <v>35</v>
      </c>
      <c r="D1027" s="909">
        <v>38.9</v>
      </c>
      <c r="E1027" s="593">
        <v>13846</v>
      </c>
      <c r="F1027" s="588">
        <v>360</v>
      </c>
      <c r="G1027" s="588">
        <v>360</v>
      </c>
      <c r="H1027" s="767">
        <v>28.3</v>
      </c>
      <c r="I1027" s="1076" t="s">
        <v>774</v>
      </c>
      <c r="J1027" s="89"/>
      <c r="K1027" s="62"/>
      <c r="L1027" s="62"/>
    </row>
    <row r="1028" spans="2:12" ht="10.5" customHeight="1">
      <c r="B1028" s="325" t="s">
        <v>774</v>
      </c>
      <c r="C1028" s="593">
        <v>23</v>
      </c>
      <c r="D1028" s="909">
        <v>39.9</v>
      </c>
      <c r="E1028" s="593">
        <v>16281</v>
      </c>
      <c r="F1028" s="588">
        <v>381</v>
      </c>
      <c r="G1028" s="588">
        <v>404.31</v>
      </c>
      <c r="H1028" s="767">
        <v>31.8</v>
      </c>
      <c r="I1028" s="1076" t="s">
        <v>775</v>
      </c>
      <c r="J1028" s="89"/>
      <c r="K1028" s="62"/>
      <c r="L1028" s="62"/>
    </row>
    <row r="1029" spans="2:12" ht="7.5" customHeight="1">
      <c r="B1029" s="325"/>
      <c r="C1029" s="593"/>
      <c r="D1029" s="909"/>
      <c r="E1029" s="593"/>
      <c r="F1029" s="588"/>
      <c r="G1029" s="588"/>
      <c r="H1029" s="767"/>
      <c r="I1029" s="1076"/>
      <c r="J1029" s="89"/>
      <c r="K1029" s="62"/>
      <c r="L1029" s="62"/>
    </row>
    <row r="1030" spans="2:12" ht="10.5" customHeight="1">
      <c r="B1030" s="325" t="s">
        <v>775</v>
      </c>
      <c r="C1030" s="593">
        <v>30</v>
      </c>
      <c r="D1030" s="909">
        <v>37.9</v>
      </c>
      <c r="E1030" s="593">
        <v>16216</v>
      </c>
      <c r="F1030" s="588">
        <v>395</v>
      </c>
      <c r="G1030" s="588">
        <v>408</v>
      </c>
      <c r="H1030" s="767">
        <v>32.1</v>
      </c>
      <c r="I1030" s="1076" t="s">
        <v>776</v>
      </c>
      <c r="J1030" s="89"/>
      <c r="K1030" s="62"/>
      <c r="L1030" s="62"/>
    </row>
    <row r="1031" spans="2:12" ht="10.5" customHeight="1">
      <c r="B1031" s="325" t="s">
        <v>776</v>
      </c>
      <c r="C1031" s="593">
        <v>33</v>
      </c>
      <c r="D1031" s="909">
        <v>34.9</v>
      </c>
      <c r="E1031" s="593">
        <v>18293</v>
      </c>
      <c r="F1031" s="588">
        <v>466</v>
      </c>
      <c r="G1031" s="588">
        <v>524.54999999999995</v>
      </c>
      <c r="H1031" s="767">
        <v>41.2</v>
      </c>
      <c r="I1031" s="1076" t="s">
        <v>777</v>
      </c>
      <c r="J1031" s="89"/>
      <c r="K1031" s="62"/>
      <c r="L1031" s="62"/>
    </row>
    <row r="1032" spans="2:12" ht="10.5" customHeight="1">
      <c r="B1032" s="325" t="s">
        <v>777</v>
      </c>
      <c r="C1032" s="593">
        <v>40</v>
      </c>
      <c r="D1032" s="909">
        <v>65.3</v>
      </c>
      <c r="E1032" s="593">
        <v>32964</v>
      </c>
      <c r="F1032" s="588">
        <v>457</v>
      </c>
      <c r="G1032" s="588">
        <v>528.34</v>
      </c>
      <c r="H1032" s="767">
        <v>41.5</v>
      </c>
      <c r="I1032" s="1076" t="s">
        <v>778</v>
      </c>
      <c r="J1032" s="89"/>
      <c r="K1032" s="62"/>
      <c r="L1032" s="62"/>
    </row>
    <row r="1033" spans="2:12" ht="10.5" customHeight="1">
      <c r="B1033" s="325" t="s">
        <v>778</v>
      </c>
      <c r="C1033" s="593">
        <v>44</v>
      </c>
      <c r="D1033" s="909">
        <v>78.599999999999994</v>
      </c>
      <c r="E1033" s="593">
        <v>47755</v>
      </c>
      <c r="F1033" s="588">
        <v>522</v>
      </c>
      <c r="G1033" s="588">
        <v>589.87</v>
      </c>
      <c r="H1033" s="767">
        <v>46.3</v>
      </c>
      <c r="I1033" s="1076" t="s">
        <v>779</v>
      </c>
      <c r="J1033" s="89"/>
      <c r="K1033" s="62"/>
      <c r="L1033" s="62"/>
    </row>
    <row r="1034" spans="2:12" ht="10.5" customHeight="1">
      <c r="B1034" s="325" t="s">
        <v>779</v>
      </c>
      <c r="C1034" s="593">
        <v>61</v>
      </c>
      <c r="D1034" s="909">
        <v>118.2</v>
      </c>
      <c r="E1034" s="593">
        <v>72652</v>
      </c>
      <c r="F1034" s="588">
        <v>568</v>
      </c>
      <c r="G1034" s="588">
        <v>614.34</v>
      </c>
      <c r="H1034" s="767">
        <v>48.2</v>
      </c>
      <c r="I1034" s="1076" t="s">
        <v>780</v>
      </c>
      <c r="J1034" s="89"/>
      <c r="K1034" s="62"/>
      <c r="L1034" s="62"/>
    </row>
    <row r="1035" spans="2:12" ht="8.25" customHeight="1">
      <c r="B1035" s="325"/>
      <c r="C1035" s="593"/>
      <c r="D1035" s="909"/>
      <c r="E1035" s="593"/>
      <c r="F1035" s="588"/>
      <c r="G1035" s="588"/>
      <c r="H1035" s="767"/>
      <c r="I1035" s="1076"/>
      <c r="J1035" s="89"/>
      <c r="K1035" s="62"/>
      <c r="L1035" s="62"/>
    </row>
    <row r="1036" spans="2:12" ht="10.5" customHeight="1">
      <c r="B1036" s="325" t="s">
        <v>780</v>
      </c>
      <c r="C1036" s="593">
        <v>87</v>
      </c>
      <c r="D1036" s="909">
        <v>135.19999999999999</v>
      </c>
      <c r="E1036" s="593">
        <v>100612</v>
      </c>
      <c r="F1036" s="588">
        <v>629</v>
      </c>
      <c r="G1036" s="588">
        <v>723.28</v>
      </c>
      <c r="H1036" s="767">
        <v>56.8</v>
      </c>
      <c r="I1036" s="1076" t="s">
        <v>781</v>
      </c>
      <c r="J1036" s="89"/>
      <c r="K1036" s="62"/>
      <c r="L1036" s="62"/>
    </row>
    <row r="1037" spans="2:12" ht="10.5" customHeight="1">
      <c r="B1037" s="325" t="s">
        <v>781</v>
      </c>
      <c r="C1037" s="593">
        <v>83</v>
      </c>
      <c r="D1037" s="909">
        <v>62.9</v>
      </c>
      <c r="E1037" s="593">
        <v>51975</v>
      </c>
      <c r="F1037" s="588">
        <v>745</v>
      </c>
      <c r="G1037" s="588">
        <v>863</v>
      </c>
      <c r="H1037" s="767">
        <v>67.7</v>
      </c>
      <c r="I1037" s="1076" t="s">
        <v>465</v>
      </c>
      <c r="J1037" s="89"/>
      <c r="K1037" s="62"/>
      <c r="L1037" s="62"/>
    </row>
    <row r="1038" spans="2:12" ht="10.5" customHeight="1">
      <c r="B1038" s="325" t="s">
        <v>465</v>
      </c>
      <c r="C1038" s="593">
        <v>46</v>
      </c>
      <c r="D1038" s="909">
        <v>68.599999999999994</v>
      </c>
      <c r="E1038" s="593">
        <v>58663</v>
      </c>
      <c r="F1038" s="588">
        <v>820</v>
      </c>
      <c r="G1038" s="588">
        <v>843</v>
      </c>
      <c r="H1038" s="767">
        <v>66.2</v>
      </c>
      <c r="I1038" s="1076" t="s">
        <v>466</v>
      </c>
      <c r="J1038" s="89"/>
      <c r="K1038" s="62"/>
      <c r="L1038" s="62"/>
    </row>
    <row r="1039" spans="2:12" ht="10.5" customHeight="1">
      <c r="B1039" s="325" t="s">
        <v>466</v>
      </c>
      <c r="C1039" s="593">
        <v>55</v>
      </c>
      <c r="D1039" s="909">
        <v>67.7</v>
      </c>
      <c r="E1039" s="593">
        <v>58184</v>
      </c>
      <c r="F1039" s="588">
        <v>859</v>
      </c>
      <c r="G1039" s="588" t="s">
        <v>511</v>
      </c>
      <c r="H1039" s="767">
        <v>67.5</v>
      </c>
      <c r="I1039" s="1076" t="s">
        <v>467</v>
      </c>
      <c r="J1039" s="89"/>
      <c r="K1039" s="62"/>
      <c r="L1039" s="62"/>
    </row>
    <row r="1040" spans="2:12" ht="10.5" customHeight="1">
      <c r="B1040" s="325" t="s">
        <v>467</v>
      </c>
      <c r="C1040" s="593">
        <v>65</v>
      </c>
      <c r="D1040" s="909">
        <v>58.5</v>
      </c>
      <c r="E1040" s="593">
        <v>54435</v>
      </c>
      <c r="F1040" s="588">
        <v>930</v>
      </c>
      <c r="G1040" s="588" t="s">
        <v>511</v>
      </c>
      <c r="H1040" s="767">
        <v>73.099999999999994</v>
      </c>
      <c r="I1040" s="1076" t="s">
        <v>330</v>
      </c>
      <c r="J1040" s="89"/>
      <c r="K1040" s="62"/>
      <c r="L1040" s="62"/>
    </row>
    <row r="1041" spans="2:12" ht="7.5" customHeight="1">
      <c r="B1041" s="325"/>
      <c r="C1041" s="593"/>
      <c r="D1041" s="909"/>
      <c r="E1041" s="593"/>
      <c r="F1041" s="588"/>
      <c r="G1041" s="588"/>
      <c r="H1041" s="767"/>
      <c r="I1041" s="1076"/>
      <c r="J1041" s="89"/>
      <c r="K1041" s="62"/>
      <c r="L1041" s="62"/>
    </row>
    <row r="1042" spans="2:12" ht="10.5" customHeight="1">
      <c r="B1042" s="325" t="s">
        <v>330</v>
      </c>
      <c r="C1042" s="593">
        <v>68</v>
      </c>
      <c r="D1042" s="909">
        <v>80</v>
      </c>
      <c r="E1042" s="593">
        <v>96000</v>
      </c>
      <c r="F1042" s="588">
        <v>1200</v>
      </c>
      <c r="G1042" s="588" t="s">
        <v>511</v>
      </c>
      <c r="H1042" s="767">
        <v>94.1</v>
      </c>
      <c r="I1042" s="1076" t="s">
        <v>331</v>
      </c>
      <c r="J1042" s="89"/>
      <c r="K1042" s="62"/>
      <c r="L1042" s="62"/>
    </row>
    <row r="1043" spans="2:12" ht="10.5" customHeight="1">
      <c r="B1043" s="325" t="s">
        <v>331</v>
      </c>
      <c r="C1043" s="593">
        <v>71</v>
      </c>
      <c r="D1043" s="909">
        <v>120</v>
      </c>
      <c r="E1043" s="593">
        <v>166975</v>
      </c>
      <c r="F1043" s="588">
        <v>1391.46</v>
      </c>
      <c r="G1043" s="588" t="s">
        <v>511</v>
      </c>
      <c r="H1043" s="767">
        <v>109.2</v>
      </c>
      <c r="I1043" s="1076" t="s">
        <v>332</v>
      </c>
      <c r="J1043" s="89"/>
      <c r="K1043" s="62"/>
      <c r="L1043" s="62"/>
    </row>
    <row r="1044" spans="2:12" ht="10.5" customHeight="1">
      <c r="B1044" s="325" t="s">
        <v>332</v>
      </c>
      <c r="C1044" s="593">
        <v>125</v>
      </c>
      <c r="D1044" s="909">
        <v>200.9</v>
      </c>
      <c r="E1044" s="593">
        <v>220088</v>
      </c>
      <c r="F1044" s="588">
        <v>1095.51</v>
      </c>
      <c r="G1044" s="588" t="s">
        <v>511</v>
      </c>
      <c r="H1044" s="767">
        <v>86</v>
      </c>
      <c r="I1044" s="1076">
        <v>1998</v>
      </c>
      <c r="J1044" s="89"/>
      <c r="K1044" s="62"/>
      <c r="L1044" s="62"/>
    </row>
    <row r="1045" spans="2:12" ht="10.5" customHeight="1">
      <c r="B1045" s="325" t="s">
        <v>333</v>
      </c>
      <c r="C1045" s="593">
        <v>130</v>
      </c>
      <c r="D1045" s="909">
        <v>187.9</v>
      </c>
      <c r="E1045" s="593">
        <v>226029</v>
      </c>
      <c r="F1045" s="588">
        <v>1202.6500000000001</v>
      </c>
      <c r="G1045" s="588" t="s">
        <v>511</v>
      </c>
      <c r="H1045" s="767">
        <v>94.5</v>
      </c>
      <c r="I1045" s="1076">
        <v>1999</v>
      </c>
      <c r="J1045" s="89"/>
      <c r="K1045" s="62"/>
      <c r="L1045" s="62"/>
    </row>
    <row r="1046" spans="2:12" ht="10.5" customHeight="1">
      <c r="B1046" s="325" t="s">
        <v>289</v>
      </c>
      <c r="C1046" s="593">
        <v>94</v>
      </c>
      <c r="D1046" s="909">
        <v>153.5</v>
      </c>
      <c r="E1046" s="593">
        <v>197294</v>
      </c>
      <c r="F1046" s="588">
        <v>1285.54</v>
      </c>
      <c r="G1046" s="588" t="s">
        <v>511</v>
      </c>
      <c r="H1046" s="767">
        <v>100.9</v>
      </c>
      <c r="I1046" s="1076">
        <v>2000</v>
      </c>
      <c r="J1046" s="89"/>
      <c r="K1046" s="62"/>
      <c r="L1046" s="62"/>
    </row>
    <row r="1047" spans="2:12" ht="8.25" customHeight="1">
      <c r="B1047" s="325"/>
      <c r="C1047" s="593"/>
      <c r="D1047" s="909"/>
      <c r="E1047" s="593"/>
      <c r="F1047" s="588"/>
      <c r="G1047" s="588"/>
      <c r="H1047" s="767"/>
      <c r="I1047" s="1076"/>
      <c r="J1047" s="89"/>
      <c r="K1047" s="62"/>
      <c r="L1047" s="62"/>
    </row>
    <row r="1048" spans="2:12" ht="10.5" customHeight="1">
      <c r="B1048" s="325" t="s">
        <v>334</v>
      </c>
      <c r="C1048" s="593">
        <v>134</v>
      </c>
      <c r="D1048" s="909">
        <v>226.1</v>
      </c>
      <c r="E1048" s="593">
        <v>280933</v>
      </c>
      <c r="F1048" s="588">
        <v>1242.54</v>
      </c>
      <c r="G1048" s="588" t="s">
        <v>511</v>
      </c>
      <c r="H1048" s="767">
        <v>97.6</v>
      </c>
      <c r="I1048" s="1076">
        <v>2001</v>
      </c>
      <c r="J1048" s="89"/>
      <c r="K1048" s="62"/>
      <c r="L1048" s="62"/>
    </row>
    <row r="1049" spans="2:12" ht="10.5" customHeight="1">
      <c r="B1049" s="325" t="s">
        <v>335</v>
      </c>
      <c r="C1049" s="540">
        <v>124</v>
      </c>
      <c r="D1049" s="648">
        <v>223</v>
      </c>
      <c r="E1049" s="540">
        <v>448442</v>
      </c>
      <c r="F1049" s="572">
        <v>2010.95</v>
      </c>
      <c r="G1049" s="572" t="s">
        <v>511</v>
      </c>
      <c r="H1049" s="763">
        <v>157.80000000000001</v>
      </c>
      <c r="I1049" s="1077">
        <v>2002</v>
      </c>
      <c r="J1049" s="89"/>
      <c r="K1049" s="62"/>
      <c r="L1049" s="62"/>
    </row>
    <row r="1050" spans="2:12" ht="10.5" customHeight="1">
      <c r="B1050" s="325" t="s">
        <v>288</v>
      </c>
      <c r="C1050" s="540">
        <v>100</v>
      </c>
      <c r="D1050" s="648">
        <v>136.5</v>
      </c>
      <c r="E1050" s="540">
        <v>339547</v>
      </c>
      <c r="F1050" s="572">
        <v>2487.16</v>
      </c>
      <c r="G1050" s="572" t="s">
        <v>511</v>
      </c>
      <c r="H1050" s="763">
        <v>195.2</v>
      </c>
      <c r="I1050" s="1076">
        <v>2003</v>
      </c>
      <c r="J1050" s="85"/>
      <c r="K1050" s="62"/>
      <c r="L1050" s="62"/>
    </row>
    <row r="1051" spans="2:12" ht="10.5" customHeight="1">
      <c r="B1051" s="325" t="s">
        <v>735</v>
      </c>
      <c r="C1051" s="540">
        <v>135</v>
      </c>
      <c r="D1051" s="648">
        <v>220</v>
      </c>
      <c r="E1051" s="540">
        <v>469643</v>
      </c>
      <c r="F1051" s="572">
        <v>2134.7399999999998</v>
      </c>
      <c r="G1051" s="572" t="s">
        <v>511</v>
      </c>
      <c r="H1051" s="763">
        <v>167.6</v>
      </c>
      <c r="I1051" s="1076">
        <v>2004</v>
      </c>
      <c r="J1051" s="85"/>
      <c r="K1051" s="62"/>
      <c r="L1051" s="62"/>
    </row>
    <row r="1052" spans="2:12" ht="10.5" customHeight="1">
      <c r="B1052" s="325" t="s">
        <v>763</v>
      </c>
      <c r="C1052" s="540">
        <v>150</v>
      </c>
      <c r="D1052" s="648">
        <v>272.5</v>
      </c>
      <c r="E1052" s="540">
        <v>347293</v>
      </c>
      <c r="F1052" s="572">
        <v>1274.47</v>
      </c>
      <c r="G1052" s="572" t="s">
        <v>511</v>
      </c>
      <c r="H1052" s="763">
        <v>100</v>
      </c>
      <c r="I1052" s="1076">
        <v>2005</v>
      </c>
      <c r="J1052" s="85"/>
      <c r="K1052" s="62"/>
      <c r="L1052" s="62"/>
    </row>
    <row r="1053" spans="2:12" ht="7.5" customHeight="1">
      <c r="B1053" s="325"/>
      <c r="C1053" s="540"/>
      <c r="D1053" s="648"/>
      <c r="E1053" s="540"/>
      <c r="F1053" s="572"/>
      <c r="G1053" s="572"/>
      <c r="H1053" s="763"/>
      <c r="I1053" s="1076"/>
      <c r="J1053" s="85"/>
      <c r="K1053" s="62"/>
      <c r="L1053" s="62"/>
    </row>
    <row r="1054" spans="2:12" ht="10.5" customHeight="1">
      <c r="B1054" s="325" t="s">
        <v>512</v>
      </c>
      <c r="C1054" s="540">
        <v>241</v>
      </c>
      <c r="D1054" s="648">
        <v>424</v>
      </c>
      <c r="E1054" s="540">
        <v>622195</v>
      </c>
      <c r="F1054" s="572">
        <v>1677.9</v>
      </c>
      <c r="G1054" s="572" t="s">
        <v>511</v>
      </c>
      <c r="H1054" s="763">
        <v>131.69999999999999</v>
      </c>
      <c r="I1054" s="1076">
        <v>2006</v>
      </c>
      <c r="J1054" s="85"/>
      <c r="K1054" s="62"/>
      <c r="L1054" s="62"/>
    </row>
    <row r="1055" spans="2:12" ht="10.5" customHeight="1">
      <c r="B1055" s="592">
        <v>38899</v>
      </c>
      <c r="C1055" s="457">
        <v>183</v>
      </c>
      <c r="D1055" s="150">
        <v>205</v>
      </c>
      <c r="E1055" s="540">
        <v>480379</v>
      </c>
      <c r="F1055" s="572">
        <v>2767.44</v>
      </c>
      <c r="G1055" s="572" t="s">
        <v>511</v>
      </c>
      <c r="H1055" s="763">
        <v>217.1</v>
      </c>
      <c r="I1055" s="1076">
        <v>2007</v>
      </c>
      <c r="J1055" s="85"/>
      <c r="K1055" s="62"/>
      <c r="L1055" s="62"/>
    </row>
    <row r="1056" spans="2:12" ht="10.5" customHeight="1">
      <c r="B1056" s="327">
        <v>39295</v>
      </c>
      <c r="C1056" s="540">
        <v>165</v>
      </c>
      <c r="D1056" s="648">
        <v>282</v>
      </c>
      <c r="E1056" s="540">
        <v>1135405</v>
      </c>
      <c r="F1056" s="572">
        <v>4002.09</v>
      </c>
      <c r="G1056" s="572" t="s">
        <v>511</v>
      </c>
      <c r="H1056" s="763">
        <v>314</v>
      </c>
      <c r="I1056" s="1076">
        <v>2008</v>
      </c>
      <c r="J1056" s="85"/>
      <c r="K1056" s="98"/>
      <c r="L1056" s="62"/>
    </row>
    <row r="1057" spans="2:12" ht="10.5" customHeight="1">
      <c r="B1057" s="327">
        <v>39692</v>
      </c>
      <c r="C1057" s="540">
        <v>238</v>
      </c>
      <c r="D1057" s="648">
        <v>516</v>
      </c>
      <c r="E1057" s="540">
        <v>1644691</v>
      </c>
      <c r="F1057" s="572">
        <v>3221.48</v>
      </c>
      <c r="G1057" s="572" t="s">
        <v>511</v>
      </c>
      <c r="H1057" s="763">
        <v>252.8</v>
      </c>
      <c r="I1057" s="1076">
        <v>2009</v>
      </c>
      <c r="J1057" s="85"/>
      <c r="K1057" s="62"/>
      <c r="L1057" s="62"/>
    </row>
    <row r="1058" spans="2:12" ht="10.5" customHeight="1">
      <c r="B1058" s="327">
        <v>40087</v>
      </c>
      <c r="C1058" s="540">
        <v>311</v>
      </c>
      <c r="D1058" s="648">
        <v>566</v>
      </c>
      <c r="E1058" s="540">
        <v>1430826</v>
      </c>
      <c r="F1058" s="572">
        <v>2507.08</v>
      </c>
      <c r="G1058" s="572" t="s">
        <v>511</v>
      </c>
      <c r="H1058" s="763">
        <v>196.7</v>
      </c>
      <c r="I1058" s="1076">
        <v>2010</v>
      </c>
      <c r="J1058" s="85"/>
      <c r="K1058" s="98"/>
      <c r="L1058" s="62"/>
    </row>
    <row r="1059" spans="2:12" ht="8.25" customHeight="1">
      <c r="B1059" s="327"/>
      <c r="C1059" s="540"/>
      <c r="D1059" s="648"/>
      <c r="E1059" s="540"/>
      <c r="F1059" s="572"/>
      <c r="G1059" s="572"/>
      <c r="H1059" s="763"/>
      <c r="I1059" s="1076"/>
      <c r="J1059" s="85"/>
      <c r="K1059" s="62"/>
      <c r="L1059" s="62"/>
    </row>
    <row r="1060" spans="2:12" ht="10.5" customHeight="1">
      <c r="B1060" s="537" t="s">
        <v>344</v>
      </c>
      <c r="C1060" s="540">
        <v>418</v>
      </c>
      <c r="D1060" s="648">
        <v>710</v>
      </c>
      <c r="E1060" s="540">
        <v>2255238</v>
      </c>
      <c r="F1060" s="572">
        <v>3131.7</v>
      </c>
      <c r="G1060" s="572" t="s">
        <v>511</v>
      </c>
      <c r="H1060" s="763">
        <v>245.7</v>
      </c>
      <c r="I1060" s="1075" t="s">
        <v>1456</v>
      </c>
      <c r="J1060" s="85"/>
      <c r="K1060" s="62"/>
      <c r="L1060" s="62"/>
    </row>
    <row r="1061" spans="2:12" ht="10.5" customHeight="1">
      <c r="B1061" s="537" t="s">
        <v>347</v>
      </c>
      <c r="C1061" s="540">
        <v>472</v>
      </c>
      <c r="D1061" s="648">
        <v>650</v>
      </c>
      <c r="E1061" s="540">
        <v>2394900</v>
      </c>
      <c r="F1061" s="572">
        <v>3666.92</v>
      </c>
      <c r="G1061" s="572" t="s">
        <v>511</v>
      </c>
      <c r="H1061" s="763">
        <v>287.7</v>
      </c>
      <c r="I1061" s="1075" t="s">
        <v>1452</v>
      </c>
      <c r="J1061" s="85"/>
      <c r="K1061" s="62"/>
      <c r="L1061" s="62"/>
    </row>
    <row r="1062" spans="2:12" ht="10.5" customHeight="1">
      <c r="B1062" s="537" t="s">
        <v>1455</v>
      </c>
      <c r="C1062" s="540">
        <v>516</v>
      </c>
      <c r="D1062" s="648">
        <v>784.5</v>
      </c>
      <c r="E1062" s="540">
        <v>3681016</v>
      </c>
      <c r="F1062" s="572">
        <v>4657.5</v>
      </c>
      <c r="G1062" s="572" t="s">
        <v>511</v>
      </c>
      <c r="H1062" s="763">
        <v>365.4</v>
      </c>
      <c r="I1062" s="1075" t="s">
        <v>1500</v>
      </c>
      <c r="J1062" s="85"/>
      <c r="K1062" s="62"/>
      <c r="L1062" s="62"/>
    </row>
    <row r="1063" spans="2:12" ht="10.5" customHeight="1">
      <c r="B1063" s="538" t="s">
        <v>1515</v>
      </c>
      <c r="C1063" s="543">
        <v>503</v>
      </c>
      <c r="D1063" s="910" t="s">
        <v>468</v>
      </c>
      <c r="E1063" s="1191" t="s">
        <v>468</v>
      </c>
      <c r="F1063" s="573" t="s">
        <v>468</v>
      </c>
      <c r="G1063" s="573" t="s">
        <v>511</v>
      </c>
      <c r="H1063" s="764" t="s">
        <v>468</v>
      </c>
      <c r="I1063" s="1081" t="s">
        <v>1516</v>
      </c>
      <c r="J1063" s="329"/>
      <c r="K1063" s="62"/>
      <c r="L1063" s="62"/>
    </row>
    <row r="1064" spans="2:12" ht="11.45" customHeight="1">
      <c r="B1064" s="1353" t="s">
        <v>281</v>
      </c>
      <c r="C1064" s="1418" t="s">
        <v>957</v>
      </c>
      <c r="D1064" s="1428"/>
      <c r="E1064" s="1428"/>
      <c r="F1064" s="1428"/>
      <c r="G1064" s="1428"/>
      <c r="H1064" s="1428"/>
      <c r="I1064" s="1428"/>
      <c r="J1064" s="1428"/>
      <c r="K1064" s="1428"/>
      <c r="L1064" s="1429"/>
    </row>
    <row r="1065" spans="2:12" ht="11.25" customHeight="1">
      <c r="B1065" s="1422"/>
      <c r="C1065" s="460" t="s">
        <v>131</v>
      </c>
      <c r="D1065" s="474" t="s">
        <v>1370</v>
      </c>
      <c r="E1065" s="474" t="s">
        <v>1369</v>
      </c>
      <c r="F1065" s="460" t="s">
        <v>717</v>
      </c>
      <c r="G1065" s="474" t="s">
        <v>1368</v>
      </c>
      <c r="H1065" s="474" t="s">
        <v>622</v>
      </c>
      <c r="I1065" s="474" t="s">
        <v>295</v>
      </c>
      <c r="J1065" s="460" t="s">
        <v>595</v>
      </c>
      <c r="K1065" s="474" t="s">
        <v>137</v>
      </c>
      <c r="L1065" s="460" t="s">
        <v>150</v>
      </c>
    </row>
    <row r="1066" spans="2:12" ht="11.25" customHeight="1">
      <c r="B1066" s="1422"/>
      <c r="C1066" s="461" t="s">
        <v>292</v>
      </c>
      <c r="D1066" s="461" t="s">
        <v>292</v>
      </c>
      <c r="E1066" s="461" t="s">
        <v>292</v>
      </c>
      <c r="F1066" s="461"/>
      <c r="G1066" s="461" t="s">
        <v>293</v>
      </c>
      <c r="H1066" s="461"/>
      <c r="I1066" s="461" t="s">
        <v>296</v>
      </c>
      <c r="J1066" s="461"/>
      <c r="K1066" s="461" t="s">
        <v>138</v>
      </c>
      <c r="L1066" s="461"/>
    </row>
    <row r="1067" spans="2:12" ht="11.45" customHeight="1">
      <c r="B1067" s="1354"/>
      <c r="C1067" s="1329" t="s">
        <v>286</v>
      </c>
      <c r="D1067" s="1428"/>
      <c r="E1067" s="1428"/>
      <c r="F1067" s="1428"/>
      <c r="G1067" s="1428"/>
      <c r="H1067" s="1428"/>
      <c r="I1067" s="1428"/>
      <c r="J1067" s="1428"/>
      <c r="K1067" s="1428"/>
      <c r="L1067" s="1429"/>
    </row>
    <row r="1068" spans="2:12" ht="10.5" customHeight="1">
      <c r="B1068" s="325" t="s">
        <v>466</v>
      </c>
      <c r="C1068" s="300" t="s">
        <v>381</v>
      </c>
      <c r="D1068" s="300" t="s">
        <v>381</v>
      </c>
      <c r="E1068" s="1132">
        <v>0.64</v>
      </c>
      <c r="F1068" s="1133">
        <v>5.4</v>
      </c>
      <c r="G1068" s="1132">
        <v>18.93</v>
      </c>
      <c r="H1068" s="1133">
        <v>3.16</v>
      </c>
      <c r="I1068" s="1134">
        <v>23.18</v>
      </c>
      <c r="J1068" s="300">
        <v>7.54</v>
      </c>
      <c r="K1068" s="1132">
        <v>4.24</v>
      </c>
      <c r="L1068" s="1133">
        <f>SUM(C1068:K1068)</f>
        <v>63.09</v>
      </c>
    </row>
    <row r="1069" spans="2:12" ht="10.5" customHeight="1">
      <c r="B1069" s="325" t="s">
        <v>467</v>
      </c>
      <c r="C1069" s="583" t="s">
        <v>381</v>
      </c>
      <c r="D1069" s="583" t="s">
        <v>381</v>
      </c>
      <c r="E1069" s="583">
        <v>0.52</v>
      </c>
      <c r="F1069" s="562">
        <v>2.35</v>
      </c>
      <c r="G1069" s="583">
        <v>17.8</v>
      </c>
      <c r="H1069" s="562">
        <v>1.48</v>
      </c>
      <c r="I1069" s="300">
        <v>30.43</v>
      </c>
      <c r="J1069" s="300">
        <v>1.64</v>
      </c>
      <c r="K1069" s="583">
        <v>3.98</v>
      </c>
      <c r="L1069" s="562">
        <f>SUM(C1069:K1069)</f>
        <v>58.199999999999996</v>
      </c>
    </row>
    <row r="1070" spans="2:12" ht="10.5" customHeight="1">
      <c r="B1070" s="325" t="s">
        <v>330</v>
      </c>
      <c r="C1070" s="583" t="s">
        <v>381</v>
      </c>
      <c r="D1070" s="583" t="s">
        <v>381</v>
      </c>
      <c r="E1070" s="583">
        <v>1.4</v>
      </c>
      <c r="F1070" s="562">
        <v>3.32</v>
      </c>
      <c r="G1070" s="583">
        <v>24.37</v>
      </c>
      <c r="H1070" s="562">
        <v>5.05</v>
      </c>
      <c r="I1070" s="300">
        <v>35.69</v>
      </c>
      <c r="J1070" s="300">
        <v>2.54</v>
      </c>
      <c r="K1070" s="583">
        <v>7.63</v>
      </c>
      <c r="L1070" s="562">
        <f>SUM(C1070:K1070)</f>
        <v>80</v>
      </c>
    </row>
    <row r="1071" spans="2:12" ht="10.5" customHeight="1">
      <c r="B1071" s="325" t="s">
        <v>331</v>
      </c>
      <c r="C1071" s="583" t="s">
        <v>381</v>
      </c>
      <c r="D1071" s="583" t="s">
        <v>381</v>
      </c>
      <c r="E1071" s="583">
        <v>1.7</v>
      </c>
      <c r="F1071" s="562">
        <v>4.0999999999999996</v>
      </c>
      <c r="G1071" s="583">
        <v>30</v>
      </c>
      <c r="H1071" s="562">
        <v>5.0999999999999996</v>
      </c>
      <c r="I1071" s="300">
        <v>45</v>
      </c>
      <c r="J1071" s="300">
        <v>3.1</v>
      </c>
      <c r="K1071" s="583">
        <v>9</v>
      </c>
      <c r="L1071" s="562">
        <f>SUM(C1071:K1071)</f>
        <v>98</v>
      </c>
    </row>
    <row r="1072" spans="2:12" ht="10.5" customHeight="1">
      <c r="B1072" s="325" t="s">
        <v>332</v>
      </c>
      <c r="C1072" s="583" t="s">
        <v>381</v>
      </c>
      <c r="D1072" s="583" t="s">
        <v>381</v>
      </c>
      <c r="E1072" s="583">
        <v>1.29</v>
      </c>
      <c r="F1072" s="562">
        <v>11.45</v>
      </c>
      <c r="G1072" s="583">
        <v>62.07</v>
      </c>
      <c r="H1072" s="562">
        <v>8.35</v>
      </c>
      <c r="I1072" s="300">
        <v>109.48</v>
      </c>
      <c r="J1072" s="300">
        <v>8.4499999999999993</v>
      </c>
      <c r="K1072" s="583">
        <v>13.91</v>
      </c>
      <c r="L1072" s="562">
        <f>SUM(C1072:K1072)</f>
        <v>214.99999999999997</v>
      </c>
    </row>
    <row r="1073" spans="2:12" ht="8.25" customHeight="1">
      <c r="B1073" s="325"/>
      <c r="C1073" s="300"/>
      <c r="D1073" s="583"/>
      <c r="E1073" s="583"/>
      <c r="F1073" s="562"/>
      <c r="G1073" s="583"/>
      <c r="H1073" s="1135"/>
      <c r="I1073" s="300"/>
      <c r="J1073" s="300"/>
      <c r="K1073" s="583"/>
      <c r="L1073" s="562"/>
    </row>
    <row r="1074" spans="2:12" ht="10.5" customHeight="1">
      <c r="B1074" s="325" t="s">
        <v>333</v>
      </c>
      <c r="C1074" s="583" t="s">
        <v>381</v>
      </c>
      <c r="D1074" s="583" t="s">
        <v>381</v>
      </c>
      <c r="E1074" s="583">
        <v>1.45</v>
      </c>
      <c r="F1074" s="562">
        <v>11.4</v>
      </c>
      <c r="G1074" s="583">
        <v>63.2</v>
      </c>
      <c r="H1074" s="562">
        <v>11.4</v>
      </c>
      <c r="I1074" s="300">
        <v>85.4</v>
      </c>
      <c r="J1074" s="300">
        <v>6.8</v>
      </c>
      <c r="K1074" s="583">
        <v>19.350000000000001</v>
      </c>
      <c r="L1074" s="562">
        <f>SUM(C1074:K1074)</f>
        <v>199.00000000000003</v>
      </c>
    </row>
    <row r="1075" spans="2:12" ht="10.5" customHeight="1">
      <c r="B1075" s="325" t="s">
        <v>289</v>
      </c>
      <c r="C1075" s="583" t="s">
        <v>381</v>
      </c>
      <c r="D1075" s="583">
        <v>0.14000000000000001</v>
      </c>
      <c r="E1075" s="583">
        <v>1.04</v>
      </c>
      <c r="F1075" s="562">
        <v>11.6</v>
      </c>
      <c r="G1075" s="583">
        <v>39.33</v>
      </c>
      <c r="H1075" s="562">
        <v>11.2</v>
      </c>
      <c r="I1075" s="300">
        <v>74</v>
      </c>
      <c r="J1075" s="1136">
        <v>4.2</v>
      </c>
      <c r="K1075" s="583">
        <v>12.42</v>
      </c>
      <c r="L1075" s="562">
        <f>SUM(C1075:K1075)</f>
        <v>153.92999999999998</v>
      </c>
    </row>
    <row r="1076" spans="2:12" ht="10.5" customHeight="1">
      <c r="B1076" s="325" t="s">
        <v>334</v>
      </c>
      <c r="C1076" s="300">
        <v>0.12</v>
      </c>
      <c r="D1076" s="583">
        <v>0.2</v>
      </c>
      <c r="E1076" s="583">
        <v>0.68</v>
      </c>
      <c r="F1076" s="562">
        <v>27.3</v>
      </c>
      <c r="G1076" s="583">
        <v>58</v>
      </c>
      <c r="H1076" s="562">
        <v>22.4</v>
      </c>
      <c r="I1076" s="300">
        <v>99.98</v>
      </c>
      <c r="J1076" s="1136">
        <v>4.9000000000000004</v>
      </c>
      <c r="K1076" s="583">
        <v>12.64</v>
      </c>
      <c r="L1076" s="562">
        <f>SUM(C1076:K1076)</f>
        <v>226.22000000000003</v>
      </c>
    </row>
    <row r="1077" spans="2:12" ht="10.5" customHeight="1">
      <c r="B1077" s="325" t="s">
        <v>335</v>
      </c>
      <c r="C1077" s="300">
        <v>0.1</v>
      </c>
      <c r="D1077" s="562">
        <v>0.35</v>
      </c>
      <c r="E1077" s="583" t="s">
        <v>381</v>
      </c>
      <c r="F1077" s="562">
        <v>23.05</v>
      </c>
      <c r="G1077" s="562">
        <v>41.6</v>
      </c>
      <c r="H1077" s="562">
        <v>26</v>
      </c>
      <c r="I1077" s="300">
        <v>112</v>
      </c>
      <c r="J1077" s="300">
        <v>10</v>
      </c>
      <c r="K1077" s="562">
        <v>9.9</v>
      </c>
      <c r="L1077" s="562">
        <f>SUM(C1077:K1077)</f>
        <v>223</v>
      </c>
    </row>
    <row r="1078" spans="2:12" ht="10.5" customHeight="1">
      <c r="B1078" s="325" t="s">
        <v>288</v>
      </c>
      <c r="C1078" s="562">
        <v>0.12</v>
      </c>
      <c r="D1078" s="562">
        <v>0.15</v>
      </c>
      <c r="E1078" s="583" t="s">
        <v>381</v>
      </c>
      <c r="F1078" s="562">
        <v>17.5</v>
      </c>
      <c r="G1078" s="562">
        <v>22</v>
      </c>
      <c r="H1078" s="562">
        <v>13.7</v>
      </c>
      <c r="I1078" s="300">
        <v>72.2</v>
      </c>
      <c r="J1078" s="300">
        <v>5.85</v>
      </c>
      <c r="K1078" s="562">
        <v>5</v>
      </c>
      <c r="L1078" s="562">
        <f>SUM(C1078:K1078)</f>
        <v>136.52000000000001</v>
      </c>
    </row>
    <row r="1079" spans="2:12" ht="8.25" customHeight="1">
      <c r="B1079" s="325"/>
      <c r="C1079" s="562"/>
      <c r="D1079" s="562"/>
      <c r="E1079" s="1137"/>
      <c r="F1079" s="562"/>
      <c r="G1079" s="562"/>
      <c r="H1079" s="562"/>
      <c r="I1079" s="300"/>
      <c r="J1079" s="300"/>
      <c r="K1079" s="562"/>
      <c r="L1079" s="300"/>
    </row>
    <row r="1080" spans="2:12" ht="10.5" customHeight="1">
      <c r="B1080" s="325" t="s">
        <v>735</v>
      </c>
      <c r="C1080" s="562">
        <v>0.09</v>
      </c>
      <c r="D1080" s="562">
        <v>0.12</v>
      </c>
      <c r="E1080" s="562">
        <v>0.38</v>
      </c>
      <c r="F1080" s="562">
        <v>29</v>
      </c>
      <c r="G1080" s="562">
        <v>36.1</v>
      </c>
      <c r="H1080" s="562">
        <v>10.4</v>
      </c>
      <c r="I1080" s="562">
        <v>110.12</v>
      </c>
      <c r="J1080" s="562">
        <v>7.8</v>
      </c>
      <c r="K1080" s="562">
        <v>26</v>
      </c>
      <c r="L1080" s="562">
        <f>SUM(C1080:K1080)</f>
        <v>220.01000000000002</v>
      </c>
    </row>
    <row r="1081" spans="2:12" ht="10.5" customHeight="1">
      <c r="B1081" s="325" t="s">
        <v>763</v>
      </c>
      <c r="C1081" s="562">
        <v>0.42</v>
      </c>
      <c r="D1081" s="562">
        <v>0.8</v>
      </c>
      <c r="E1081" s="562">
        <v>0.3</v>
      </c>
      <c r="F1081" s="562">
        <v>30</v>
      </c>
      <c r="G1081" s="562">
        <v>39.270000000000003</v>
      </c>
      <c r="H1081" s="562">
        <v>27.36</v>
      </c>
      <c r="I1081" s="562">
        <v>136.65</v>
      </c>
      <c r="J1081" s="562">
        <v>9.1999999999999993</v>
      </c>
      <c r="K1081" s="562">
        <v>28.5</v>
      </c>
      <c r="L1081" s="1138">
        <f>SUM(C1081:K1081)</f>
        <v>272.5</v>
      </c>
    </row>
    <row r="1082" spans="2:12" ht="10.5" customHeight="1">
      <c r="B1082" s="325" t="s">
        <v>512</v>
      </c>
      <c r="C1082" s="562">
        <v>7.0000000000000007E-2</v>
      </c>
      <c r="D1082" s="562">
        <v>0.75</v>
      </c>
      <c r="E1082" s="562">
        <v>1.5</v>
      </c>
      <c r="F1082" s="562">
        <v>77</v>
      </c>
      <c r="G1082" s="562">
        <v>62.5</v>
      </c>
      <c r="H1082" s="562">
        <v>34.450000000000003</v>
      </c>
      <c r="I1082" s="562">
        <v>210</v>
      </c>
      <c r="J1082" s="562">
        <v>10.73</v>
      </c>
      <c r="K1082" s="562">
        <v>27</v>
      </c>
      <c r="L1082" s="562">
        <f>SUM(C1082:K1082)</f>
        <v>424</v>
      </c>
    </row>
    <row r="1083" spans="2:12" ht="10.5" customHeight="1">
      <c r="B1083" s="325" t="s">
        <v>396</v>
      </c>
      <c r="C1083" s="583" t="s">
        <v>381</v>
      </c>
      <c r="D1083" s="562">
        <v>1</v>
      </c>
      <c r="E1083" s="562">
        <v>1.5</v>
      </c>
      <c r="F1083" s="562">
        <v>33.75</v>
      </c>
      <c r="G1083" s="562">
        <v>45.1</v>
      </c>
      <c r="H1083" s="562">
        <v>25</v>
      </c>
      <c r="I1083" s="562">
        <v>76.5</v>
      </c>
      <c r="J1083" s="562">
        <v>4.1500000000000004</v>
      </c>
      <c r="K1083" s="562">
        <v>18</v>
      </c>
      <c r="L1083" s="562">
        <f>SUM(C1083:K1083)</f>
        <v>205</v>
      </c>
    </row>
    <row r="1084" spans="2:12" ht="10.5" customHeight="1">
      <c r="B1084" s="327">
        <v>39295</v>
      </c>
      <c r="C1084" s="583" t="s">
        <v>381</v>
      </c>
      <c r="D1084" s="562">
        <v>0.75</v>
      </c>
      <c r="E1084" s="562">
        <v>1.75</v>
      </c>
      <c r="F1084" s="562">
        <v>64.5</v>
      </c>
      <c r="G1084" s="562">
        <v>44</v>
      </c>
      <c r="H1084" s="562">
        <v>22.5</v>
      </c>
      <c r="I1084" s="562">
        <v>128</v>
      </c>
      <c r="J1084" s="562">
        <v>5.5</v>
      </c>
      <c r="K1084" s="562">
        <v>15</v>
      </c>
      <c r="L1084" s="562">
        <f>SUM(C1084:K1084)</f>
        <v>282</v>
      </c>
    </row>
    <row r="1085" spans="2:12" ht="7.5" customHeight="1">
      <c r="B1085" s="327"/>
      <c r="C1085" s="562"/>
      <c r="D1085" s="562"/>
      <c r="E1085" s="562"/>
      <c r="F1085" s="562"/>
      <c r="G1085" s="562"/>
      <c r="H1085" s="562"/>
      <c r="I1085" s="562"/>
      <c r="J1085" s="562"/>
      <c r="K1085" s="562"/>
      <c r="L1085" s="562"/>
    </row>
    <row r="1086" spans="2:12" ht="10.5" customHeight="1">
      <c r="B1086" s="327">
        <v>39692</v>
      </c>
      <c r="C1086" s="583" t="s">
        <v>381</v>
      </c>
      <c r="D1086" s="562">
        <v>1.6</v>
      </c>
      <c r="E1086" s="562">
        <v>2.25</v>
      </c>
      <c r="F1086" s="562">
        <v>99</v>
      </c>
      <c r="G1086" s="562">
        <v>75.599999999999994</v>
      </c>
      <c r="H1086" s="562">
        <v>44</v>
      </c>
      <c r="I1086" s="562">
        <v>262.5</v>
      </c>
      <c r="J1086" s="562">
        <v>12.52</v>
      </c>
      <c r="K1086" s="562">
        <v>18.53</v>
      </c>
      <c r="L1086" s="562">
        <f>SUM(C1086:K1086)</f>
        <v>516</v>
      </c>
    </row>
    <row r="1087" spans="2:12" ht="10.5" customHeight="1">
      <c r="B1087" s="327">
        <v>40087</v>
      </c>
      <c r="C1087" s="583" t="s">
        <v>381</v>
      </c>
      <c r="D1087" s="562">
        <v>1.2</v>
      </c>
      <c r="E1087" s="562">
        <v>1.95</v>
      </c>
      <c r="F1087" s="562">
        <v>151.94999999999999</v>
      </c>
      <c r="G1087" s="562">
        <v>73.5</v>
      </c>
      <c r="H1087" s="562">
        <v>50.4</v>
      </c>
      <c r="I1087" s="562">
        <v>239.6</v>
      </c>
      <c r="J1087" s="562">
        <v>20.399999999999999</v>
      </c>
      <c r="K1087" s="562">
        <v>27</v>
      </c>
      <c r="L1087" s="562">
        <f>SUM(C1087:K1087)</f>
        <v>566</v>
      </c>
    </row>
    <row r="1088" spans="2:12" ht="10.5" customHeight="1">
      <c r="B1088" s="537" t="s">
        <v>344</v>
      </c>
      <c r="C1088" s="300" t="s">
        <v>381</v>
      </c>
      <c r="D1088" s="562">
        <v>1.5</v>
      </c>
      <c r="E1088" s="562">
        <v>1.5</v>
      </c>
      <c r="F1088" s="562">
        <v>190</v>
      </c>
      <c r="G1088" s="562">
        <v>92</v>
      </c>
      <c r="H1088" s="562">
        <v>58.8</v>
      </c>
      <c r="I1088" s="562">
        <v>294.5</v>
      </c>
      <c r="J1088" s="562">
        <v>21.7</v>
      </c>
      <c r="K1088" s="562">
        <v>50</v>
      </c>
      <c r="L1088" s="562">
        <f>SUM(C1088:K1088)</f>
        <v>710</v>
      </c>
    </row>
    <row r="1089" spans="2:19" ht="10.5" customHeight="1">
      <c r="B1089" s="537" t="s">
        <v>347</v>
      </c>
      <c r="C1089" s="562" t="s">
        <v>381</v>
      </c>
      <c r="D1089" s="562">
        <v>0.75</v>
      </c>
      <c r="E1089" s="562">
        <v>1.5</v>
      </c>
      <c r="F1089" s="562">
        <v>192.5</v>
      </c>
      <c r="G1089" s="562">
        <v>81.599999999999994</v>
      </c>
      <c r="H1089" s="562">
        <v>50.6</v>
      </c>
      <c r="I1089" s="562">
        <v>263.05</v>
      </c>
      <c r="J1089" s="562">
        <v>28.5</v>
      </c>
      <c r="K1089" s="562">
        <v>31.5</v>
      </c>
      <c r="L1089" s="562">
        <f>SUM(C1089:K1089)</f>
        <v>650</v>
      </c>
    </row>
    <row r="1090" spans="2:19" ht="10.5" customHeight="1">
      <c r="B1090" s="537" t="s">
        <v>1455</v>
      </c>
      <c r="C1090" s="562" t="s">
        <v>381</v>
      </c>
      <c r="D1090" s="562">
        <v>0.75</v>
      </c>
      <c r="E1090" s="562">
        <v>7</v>
      </c>
      <c r="F1090" s="562">
        <v>254.2</v>
      </c>
      <c r="G1090" s="562">
        <v>78</v>
      </c>
      <c r="H1090" s="562">
        <v>56</v>
      </c>
      <c r="I1090" s="562">
        <v>339.5</v>
      </c>
      <c r="J1090" s="562">
        <v>32</v>
      </c>
      <c r="K1090" s="562">
        <v>17</v>
      </c>
      <c r="L1090" s="562">
        <f>SUM(C1090:K1090)</f>
        <v>784.45</v>
      </c>
    </row>
    <row r="1091" spans="2:19" ht="7.5" customHeight="1">
      <c r="B1091" s="537"/>
      <c r="C1091" s="562"/>
      <c r="D1091" s="562"/>
      <c r="E1091" s="562"/>
      <c r="F1091" s="562"/>
      <c r="G1091" s="562"/>
      <c r="H1091" s="562"/>
      <c r="I1091" s="562"/>
      <c r="J1091" s="562"/>
      <c r="K1091" s="562"/>
      <c r="L1091" s="562"/>
    </row>
    <row r="1092" spans="2:19" ht="10.5" customHeight="1">
      <c r="B1092" s="538" t="s">
        <v>1515</v>
      </c>
      <c r="C1092" s="570" t="s">
        <v>381</v>
      </c>
      <c r="D1092" s="570">
        <v>3</v>
      </c>
      <c r="E1092" s="570">
        <v>13.6</v>
      </c>
      <c r="F1092" s="570">
        <v>281.39999999999998</v>
      </c>
      <c r="G1092" s="570">
        <v>91</v>
      </c>
      <c r="H1092" s="570">
        <v>66</v>
      </c>
      <c r="I1092" s="570">
        <v>304.5</v>
      </c>
      <c r="J1092" s="570">
        <v>44</v>
      </c>
      <c r="K1092" s="570">
        <v>28.8</v>
      </c>
      <c r="L1092" s="570">
        <f>SUM(D1092:K1092)</f>
        <v>832.3</v>
      </c>
      <c r="M1092" s="78"/>
      <c r="N1092" s="78"/>
      <c r="O1092" s="78"/>
      <c r="P1092" s="78"/>
      <c r="Q1092" s="78"/>
      <c r="R1092" s="78"/>
    </row>
    <row r="1093" spans="2:19" ht="10.5" customHeight="1">
      <c r="B1093" s="236" t="s">
        <v>1105</v>
      </c>
      <c r="C1093" s="236"/>
      <c r="D1093" s="236"/>
      <c r="E1093" s="236"/>
      <c r="F1093" s="236"/>
      <c r="G1093" s="236"/>
      <c r="H1093" s="79"/>
      <c r="I1093" s="79"/>
      <c r="J1093" s="79"/>
      <c r="K1093" s="79"/>
      <c r="L1093" s="79"/>
      <c r="M1093" s="79"/>
      <c r="N1093" s="79"/>
      <c r="O1093" s="79"/>
      <c r="P1093" s="79"/>
      <c r="Q1093" s="79"/>
      <c r="R1093" s="79"/>
      <c r="S1093" s="79"/>
    </row>
    <row r="1094" spans="2:19" ht="10.5" customHeight="1">
      <c r="B1094" s="236" t="s">
        <v>1106</v>
      </c>
      <c r="C1094" s="236"/>
      <c r="D1094" s="236"/>
      <c r="E1094" s="236"/>
      <c r="F1094" s="236"/>
      <c r="G1094" s="236"/>
      <c r="H1094" s="79"/>
      <c r="I1094" s="79"/>
      <c r="J1094" s="79"/>
      <c r="K1094" s="79"/>
      <c r="L1094" s="79"/>
      <c r="M1094" s="79"/>
      <c r="N1094" s="79"/>
      <c r="O1094" s="79"/>
      <c r="P1094" s="79"/>
      <c r="Q1094" s="79"/>
      <c r="R1094" s="79"/>
      <c r="S1094" s="79"/>
    </row>
    <row r="1095" spans="2:19" ht="10.5" customHeight="1">
      <c r="B1095" s="236" t="s">
        <v>1107</v>
      </c>
      <c r="C1095" s="236"/>
      <c r="D1095" s="236"/>
      <c r="E1095" s="236"/>
      <c r="F1095" s="236"/>
      <c r="G1095" s="236"/>
      <c r="H1095" s="79"/>
      <c r="I1095" s="79"/>
      <c r="J1095" s="79"/>
      <c r="K1095" s="79"/>
      <c r="L1095" s="79"/>
      <c r="M1095" s="79"/>
      <c r="N1095" s="79"/>
      <c r="O1095" s="79"/>
      <c r="P1095" s="79"/>
      <c r="Q1095" s="79"/>
      <c r="R1095" s="79"/>
      <c r="S1095" s="79"/>
    </row>
    <row r="1096" spans="2:19" ht="10.5" customHeight="1">
      <c r="B1096" s="337" t="s">
        <v>941</v>
      </c>
      <c r="C1096" s="236"/>
      <c r="D1096" s="236"/>
      <c r="E1096" s="236"/>
      <c r="F1096" s="236"/>
      <c r="G1096" s="240"/>
      <c r="H1096" s="79"/>
      <c r="I1096" s="79"/>
      <c r="J1096" s="79"/>
      <c r="K1096" s="79"/>
      <c r="L1096" s="79"/>
      <c r="M1096" s="79"/>
      <c r="N1096" s="79"/>
      <c r="O1096" s="79"/>
      <c r="P1096" s="79"/>
      <c r="Q1096" s="79"/>
      <c r="R1096" s="79"/>
      <c r="S1096" s="79"/>
    </row>
    <row r="1097" spans="2:19" ht="10.5" customHeight="1">
      <c r="B1097" s="236" t="s">
        <v>942</v>
      </c>
      <c r="C1097" s="236"/>
      <c r="D1097" s="236"/>
      <c r="E1097" s="236"/>
      <c r="F1097" s="236"/>
      <c r="G1097" s="236"/>
      <c r="H1097" s="79"/>
      <c r="I1097" s="79"/>
      <c r="J1097" s="79"/>
      <c r="K1097" s="79"/>
      <c r="L1097" s="79"/>
      <c r="M1097" s="79"/>
      <c r="N1097" s="79"/>
      <c r="O1097" s="79"/>
      <c r="P1097" s="79"/>
      <c r="Q1097" s="79"/>
      <c r="R1097" s="79"/>
      <c r="S1097" s="79"/>
    </row>
    <row r="1098" spans="2:19" ht="10.5" customHeight="1">
      <c r="B1098" s="337" t="s">
        <v>529</v>
      </c>
      <c r="C1098" s="236"/>
      <c r="D1098" s="236"/>
      <c r="E1098" s="236"/>
      <c r="F1098" s="236"/>
      <c r="G1098" s="236"/>
      <c r="H1098" s="79"/>
      <c r="I1098" s="79"/>
      <c r="J1098" s="79"/>
      <c r="K1098" s="79"/>
      <c r="L1098" s="79"/>
      <c r="M1098" s="79"/>
      <c r="N1098" s="79"/>
      <c r="O1098" s="79"/>
      <c r="P1098" s="79"/>
      <c r="Q1098" s="79"/>
      <c r="R1098" s="79"/>
      <c r="S1098" s="79"/>
    </row>
    <row r="1099" spans="2:19" ht="10.5" customHeight="1">
      <c r="B1099" s="1410" t="s">
        <v>1108</v>
      </c>
      <c r="C1099" s="1430"/>
      <c r="D1099" s="1430"/>
      <c r="E1099" s="1430"/>
      <c r="F1099" s="1430"/>
      <c r="G1099" s="1430"/>
      <c r="H1099" s="79"/>
      <c r="I1099" s="79"/>
      <c r="J1099" s="79"/>
      <c r="K1099" s="79"/>
      <c r="L1099" s="79"/>
      <c r="M1099" s="79"/>
      <c r="N1099" s="79"/>
      <c r="O1099" s="79"/>
      <c r="P1099" s="79"/>
      <c r="Q1099" s="79"/>
      <c r="R1099" s="79"/>
      <c r="S1099" s="79"/>
    </row>
    <row r="1100" spans="2:19" ht="10.5" customHeight="1">
      <c r="B1100" s="236" t="s">
        <v>1109</v>
      </c>
      <c r="C1100" s="236"/>
      <c r="D1100" s="236"/>
      <c r="E1100" s="236"/>
      <c r="F1100" s="236"/>
      <c r="G1100" s="236"/>
      <c r="H1100" s="79"/>
      <c r="I1100" s="79"/>
      <c r="J1100" s="79"/>
      <c r="K1100" s="79"/>
      <c r="L1100" s="79"/>
      <c r="M1100" s="79"/>
      <c r="N1100" s="79"/>
      <c r="O1100" s="79"/>
      <c r="P1100" s="79"/>
      <c r="Q1100" s="79"/>
      <c r="R1100" s="79"/>
      <c r="S1100" s="79"/>
    </row>
    <row r="1101" spans="2:19" ht="10.5" customHeight="1">
      <c r="B1101" s="49"/>
      <c r="C1101" s="79"/>
      <c r="D1101" s="79"/>
      <c r="E1101" s="79"/>
      <c r="F1101" s="79"/>
      <c r="G1101" s="79"/>
      <c r="H1101" s="79"/>
      <c r="I1101" s="79"/>
      <c r="J1101" s="79"/>
      <c r="K1101" s="79"/>
      <c r="L1101" s="79"/>
      <c r="M1101" s="79"/>
      <c r="N1101" s="79"/>
      <c r="O1101" s="79"/>
      <c r="P1101" s="79"/>
      <c r="Q1101" s="79"/>
      <c r="R1101" s="79"/>
      <c r="S1101" s="79"/>
    </row>
    <row r="1102" spans="2:19" ht="10.5" customHeight="1">
      <c r="B1102" s="49"/>
      <c r="C1102" s="79"/>
      <c r="D1102" s="79"/>
      <c r="E1102" s="79"/>
      <c r="F1102" s="79"/>
      <c r="G1102" s="153">
        <v>19</v>
      </c>
      <c r="H1102" s="79"/>
      <c r="I1102" s="79"/>
      <c r="J1102" s="79"/>
      <c r="K1102" s="79"/>
      <c r="L1102" s="79"/>
      <c r="M1102" s="79"/>
      <c r="N1102" s="79"/>
      <c r="O1102" s="79"/>
      <c r="P1102" s="79"/>
      <c r="Q1102" s="79"/>
      <c r="R1102" s="79"/>
      <c r="S1102" s="79"/>
    </row>
    <row r="1103" spans="2:19" ht="10.5" customHeight="1">
      <c r="B1103" s="49"/>
      <c r="C1103" s="79"/>
      <c r="D1103" s="79"/>
      <c r="E1103" s="79"/>
      <c r="F1103" s="79"/>
      <c r="G1103" s="79"/>
      <c r="H1103" s="79"/>
      <c r="J1103" s="79"/>
      <c r="K1103" s="79"/>
      <c r="L1103" s="79"/>
      <c r="M1103" s="79"/>
      <c r="N1103" s="79"/>
      <c r="O1103" s="79"/>
      <c r="P1103" s="79"/>
      <c r="Q1103" s="79"/>
      <c r="R1103" s="79"/>
      <c r="S1103" s="79"/>
    </row>
    <row r="1104" spans="2:19" ht="11.45" customHeight="1">
      <c r="B1104" s="62" t="s">
        <v>869</v>
      </c>
    </row>
    <row r="1105" spans="2:10" ht="11.45" customHeight="1">
      <c r="B1105" s="1486" t="s">
        <v>1292</v>
      </c>
      <c r="C1105" s="1463" t="s">
        <v>35</v>
      </c>
      <c r="D1105" s="1465" t="s">
        <v>36</v>
      </c>
      <c r="E1105" s="1466"/>
      <c r="F1105" s="1466"/>
      <c r="G1105" s="1466"/>
      <c r="H1105" s="1467"/>
      <c r="I1105" s="1463" t="s">
        <v>149</v>
      </c>
    </row>
    <row r="1106" spans="2:10" ht="23.25" customHeight="1">
      <c r="B1106" s="1487"/>
      <c r="C1106" s="1464"/>
      <c r="D1106" s="338" t="s">
        <v>38</v>
      </c>
      <c r="E1106" s="276" t="s">
        <v>1110</v>
      </c>
      <c r="F1106" s="339" t="s">
        <v>1293</v>
      </c>
      <c r="G1106" s="295" t="s">
        <v>290</v>
      </c>
      <c r="H1106" s="340" t="s">
        <v>150</v>
      </c>
      <c r="I1106" s="1464"/>
      <c r="J1106" s="48" t="s">
        <v>491</v>
      </c>
    </row>
    <row r="1107" spans="2:10" ht="11.45" customHeight="1">
      <c r="B1107" s="1488"/>
      <c r="C1107" s="1497" t="s">
        <v>1383</v>
      </c>
      <c r="D1107" s="1498"/>
      <c r="E1107" s="1498"/>
      <c r="F1107" s="1498"/>
      <c r="G1107" s="1498"/>
      <c r="H1107" s="1498"/>
      <c r="I1107" s="297"/>
    </row>
    <row r="1108" spans="2:10" ht="10.5" customHeight="1">
      <c r="B1108" s="594" t="s">
        <v>151</v>
      </c>
      <c r="C1108" s="912">
        <v>7709</v>
      </c>
      <c r="D1108" s="912" t="s">
        <v>468</v>
      </c>
      <c r="E1108" s="912" t="s">
        <v>468</v>
      </c>
      <c r="F1108" s="912" t="s">
        <v>468</v>
      </c>
      <c r="G1108" s="912" t="s">
        <v>468</v>
      </c>
      <c r="H1108" s="912" t="s">
        <v>468</v>
      </c>
      <c r="I1108" s="457" t="s">
        <v>468</v>
      </c>
    </row>
    <row r="1109" spans="2:10" ht="10.5" customHeight="1">
      <c r="B1109" s="595" t="s">
        <v>152</v>
      </c>
      <c r="C1109" s="913">
        <v>2880</v>
      </c>
      <c r="D1109" s="913" t="s">
        <v>468</v>
      </c>
      <c r="E1109" s="913" t="s">
        <v>468</v>
      </c>
      <c r="F1109" s="913" t="s">
        <v>468</v>
      </c>
      <c r="G1109" s="913" t="s">
        <v>468</v>
      </c>
      <c r="H1109" s="913" t="s">
        <v>468</v>
      </c>
      <c r="I1109" s="457" t="s">
        <v>468</v>
      </c>
    </row>
    <row r="1110" spans="2:10" ht="10.5" customHeight="1">
      <c r="B1110" s="595" t="s">
        <v>153</v>
      </c>
      <c r="C1110" s="913">
        <v>2044</v>
      </c>
      <c r="D1110" s="913" t="s">
        <v>468</v>
      </c>
      <c r="E1110" s="913" t="s">
        <v>468</v>
      </c>
      <c r="F1110" s="913" t="s">
        <v>468</v>
      </c>
      <c r="G1110" s="913" t="s">
        <v>468</v>
      </c>
      <c r="H1110" s="913" t="s">
        <v>468</v>
      </c>
      <c r="I1110" s="457" t="s">
        <v>468</v>
      </c>
    </row>
    <row r="1111" spans="2:10" ht="10.5" customHeight="1">
      <c r="B1111" s="595" t="s">
        <v>154</v>
      </c>
      <c r="C1111" s="913">
        <v>4623</v>
      </c>
      <c r="D1111" s="913" t="s">
        <v>468</v>
      </c>
      <c r="E1111" s="913" t="s">
        <v>468</v>
      </c>
      <c r="F1111" s="913" t="s">
        <v>468</v>
      </c>
      <c r="G1111" s="913" t="s">
        <v>468</v>
      </c>
      <c r="H1111" s="913" t="s">
        <v>468</v>
      </c>
      <c r="I1111" s="457" t="s">
        <v>468</v>
      </c>
    </row>
    <row r="1112" spans="2:10" ht="10.5" customHeight="1">
      <c r="B1112" s="595" t="s">
        <v>155</v>
      </c>
      <c r="C1112" s="913">
        <v>21444</v>
      </c>
      <c r="D1112" s="913" t="s">
        <v>468</v>
      </c>
      <c r="E1112" s="913" t="s">
        <v>468</v>
      </c>
      <c r="F1112" s="913" t="s">
        <v>468</v>
      </c>
      <c r="G1112" s="913" t="s">
        <v>468</v>
      </c>
      <c r="H1112" s="913" t="s">
        <v>468</v>
      </c>
      <c r="I1112" s="457" t="s">
        <v>468</v>
      </c>
    </row>
    <row r="1113" spans="2:10" ht="10.5" customHeight="1">
      <c r="B1113" s="595"/>
      <c r="C1113" s="913"/>
      <c r="D1113" s="913"/>
      <c r="E1113" s="913"/>
      <c r="F1113" s="913"/>
      <c r="G1113" s="913"/>
      <c r="H1113" s="913"/>
      <c r="I1113" s="457"/>
    </row>
    <row r="1114" spans="2:10" ht="10.5" customHeight="1">
      <c r="B1114" s="595" t="s">
        <v>156</v>
      </c>
      <c r="C1114" s="913">
        <v>22686</v>
      </c>
      <c r="D1114" s="913" t="s">
        <v>468</v>
      </c>
      <c r="E1114" s="913" t="s">
        <v>468</v>
      </c>
      <c r="F1114" s="913" t="s">
        <v>468</v>
      </c>
      <c r="G1114" s="913" t="s">
        <v>468</v>
      </c>
      <c r="H1114" s="913" t="s">
        <v>468</v>
      </c>
      <c r="I1114" s="457"/>
    </row>
    <row r="1115" spans="2:10" ht="10.5" customHeight="1">
      <c r="B1115" s="595" t="s">
        <v>157</v>
      </c>
      <c r="C1115" s="913">
        <v>17039</v>
      </c>
      <c r="D1115" s="913">
        <v>12089</v>
      </c>
      <c r="E1115" s="913" t="s">
        <v>468</v>
      </c>
      <c r="F1115" s="913">
        <v>2280</v>
      </c>
      <c r="G1115" s="913">
        <v>1521</v>
      </c>
      <c r="H1115" s="913">
        <f>SUM(D1115:G1115)</f>
        <v>15890</v>
      </c>
      <c r="I1115" s="457">
        <v>1003</v>
      </c>
    </row>
    <row r="1116" spans="2:10" ht="10.5" customHeight="1">
      <c r="B1116" s="595" t="s">
        <v>158</v>
      </c>
      <c r="C1116" s="913">
        <v>27776</v>
      </c>
      <c r="D1116" s="913">
        <v>12870</v>
      </c>
      <c r="E1116" s="913" t="s">
        <v>468</v>
      </c>
      <c r="F1116" s="913">
        <v>2541</v>
      </c>
      <c r="G1116" s="913">
        <v>1536</v>
      </c>
      <c r="H1116" s="913">
        <f>SUM(D1116:G1116)</f>
        <v>16947</v>
      </c>
      <c r="I1116" s="457">
        <v>10707</v>
      </c>
    </row>
    <row r="1117" spans="2:10" ht="10.5" customHeight="1">
      <c r="B1117" s="595" t="s">
        <v>768</v>
      </c>
      <c r="C1117" s="913">
        <v>37153</v>
      </c>
      <c r="D1117" s="913">
        <v>17002</v>
      </c>
      <c r="E1117" s="913" t="s">
        <v>468</v>
      </c>
      <c r="F1117" s="913">
        <v>4764</v>
      </c>
      <c r="G1117" s="913">
        <v>7452</v>
      </c>
      <c r="H1117" s="913">
        <f>SUM(D1117:G1117)</f>
        <v>29218</v>
      </c>
      <c r="I1117" s="457">
        <v>1042</v>
      </c>
    </row>
    <row r="1118" spans="2:10" ht="10.5" customHeight="1">
      <c r="B1118" s="595" t="s">
        <v>769</v>
      </c>
      <c r="C1118" s="913">
        <v>26169</v>
      </c>
      <c r="D1118" s="913">
        <v>17606</v>
      </c>
      <c r="E1118" s="913" t="s">
        <v>468</v>
      </c>
      <c r="F1118" s="913">
        <v>5690</v>
      </c>
      <c r="G1118" s="913">
        <v>2446</v>
      </c>
      <c r="H1118" s="913">
        <f>SUM(D1118:G1118)</f>
        <v>25742</v>
      </c>
      <c r="I1118" s="457">
        <v>499</v>
      </c>
    </row>
    <row r="1119" spans="2:10" ht="10.5" customHeight="1">
      <c r="B1119" s="595"/>
      <c r="C1119" s="913"/>
      <c r="D1119" s="913"/>
      <c r="E1119" s="913"/>
      <c r="F1119" s="913"/>
      <c r="G1119" s="913"/>
      <c r="H1119" s="913"/>
      <c r="I1119" s="457"/>
    </row>
    <row r="1120" spans="2:10" ht="10.5" customHeight="1">
      <c r="B1120" s="595" t="s">
        <v>770</v>
      </c>
      <c r="C1120" s="913">
        <v>39890</v>
      </c>
      <c r="D1120" s="913">
        <v>40247</v>
      </c>
      <c r="E1120" s="913">
        <v>3617</v>
      </c>
      <c r="F1120" s="913">
        <v>4620</v>
      </c>
      <c r="G1120" s="913">
        <v>111</v>
      </c>
      <c r="H1120" s="913">
        <f>SUM(D1120:G1120)</f>
        <v>48595</v>
      </c>
      <c r="I1120" s="457">
        <v>500</v>
      </c>
    </row>
    <row r="1121" spans="2:10" ht="10.5" customHeight="1">
      <c r="B1121" s="595" t="s">
        <v>771</v>
      </c>
      <c r="C1121" s="913">
        <v>25692</v>
      </c>
      <c r="D1121" s="913">
        <v>13586</v>
      </c>
      <c r="E1121" s="913">
        <v>7725</v>
      </c>
      <c r="F1121" s="913">
        <v>4234</v>
      </c>
      <c r="G1121" s="913">
        <v>159</v>
      </c>
      <c r="H1121" s="913">
        <f>SUM(D1121:G1121)</f>
        <v>25704</v>
      </c>
      <c r="I1121" s="457" t="s">
        <v>468</v>
      </c>
    </row>
    <row r="1122" spans="2:10" ht="10.5" customHeight="1">
      <c r="B1122" s="595" t="s">
        <v>772</v>
      </c>
      <c r="C1122" s="913">
        <v>21263</v>
      </c>
      <c r="D1122" s="913">
        <v>11766</v>
      </c>
      <c r="E1122" s="913">
        <v>3463</v>
      </c>
      <c r="F1122" s="913">
        <v>5637</v>
      </c>
      <c r="G1122" s="913">
        <v>401</v>
      </c>
      <c r="H1122" s="913">
        <f>SUM(D1122:G1122)</f>
        <v>21267</v>
      </c>
      <c r="I1122" s="457" t="s">
        <v>468</v>
      </c>
    </row>
    <row r="1123" spans="2:10" ht="10.5" customHeight="1">
      <c r="B1123" s="595" t="s">
        <v>773</v>
      </c>
      <c r="C1123" s="913">
        <v>26069</v>
      </c>
      <c r="D1123" s="913">
        <v>11392</v>
      </c>
      <c r="E1123" s="913">
        <v>4174</v>
      </c>
      <c r="F1123" s="913">
        <v>7690</v>
      </c>
      <c r="G1123" s="913">
        <v>2673</v>
      </c>
      <c r="H1123" s="913">
        <f>SUM(D1123:G1123)</f>
        <v>25929</v>
      </c>
      <c r="I1123" s="457" t="s">
        <v>468</v>
      </c>
    </row>
    <row r="1124" spans="2:10" ht="10.5" customHeight="1">
      <c r="B1124" s="595" t="s">
        <v>774</v>
      </c>
      <c r="C1124" s="913">
        <v>35180</v>
      </c>
      <c r="D1124" s="913">
        <v>16771</v>
      </c>
      <c r="E1124" s="913">
        <v>4771</v>
      </c>
      <c r="F1124" s="913">
        <v>12466</v>
      </c>
      <c r="G1124" s="913">
        <v>751</v>
      </c>
      <c r="H1124" s="913">
        <f>SUM(D1124:G1124)</f>
        <v>34759</v>
      </c>
      <c r="I1124" s="457" t="s">
        <v>468</v>
      </c>
    </row>
    <row r="1125" spans="2:10" ht="10.5" customHeight="1">
      <c r="B1125" s="595"/>
      <c r="C1125" s="913"/>
      <c r="D1125" s="913"/>
      <c r="E1125" s="913"/>
      <c r="F1125" s="913"/>
      <c r="G1125" s="457"/>
      <c r="H1125" s="913"/>
      <c r="I1125" s="457"/>
    </row>
    <row r="1126" spans="2:10" ht="10.5" customHeight="1">
      <c r="B1126" s="595" t="s">
        <v>775</v>
      </c>
      <c r="C1126" s="913">
        <v>37823</v>
      </c>
      <c r="D1126" s="913">
        <v>26279</v>
      </c>
      <c r="E1126" s="913">
        <v>811</v>
      </c>
      <c r="F1126" s="913">
        <v>8942</v>
      </c>
      <c r="G1126" s="913">
        <v>1675</v>
      </c>
      <c r="H1126" s="913">
        <f>SUM(D1126:G1126)</f>
        <v>37707</v>
      </c>
      <c r="I1126" s="457">
        <v>59</v>
      </c>
    </row>
    <row r="1127" spans="2:10" ht="10.5" customHeight="1">
      <c r="B1127" s="595" t="s">
        <v>776</v>
      </c>
      <c r="C1127" s="913">
        <v>35065</v>
      </c>
      <c r="D1127" s="913">
        <v>18744</v>
      </c>
      <c r="E1127" s="913" t="s">
        <v>381</v>
      </c>
      <c r="F1127" s="913">
        <v>13356</v>
      </c>
      <c r="G1127" s="913">
        <v>2835</v>
      </c>
      <c r="H1127" s="913">
        <f>SUM(D1127:G1127)</f>
        <v>34935</v>
      </c>
      <c r="I1127" s="457" t="s">
        <v>468</v>
      </c>
    </row>
    <row r="1128" spans="2:10" ht="10.5" customHeight="1">
      <c r="B1128" s="595" t="s">
        <v>777</v>
      </c>
      <c r="C1128" s="913">
        <v>31948</v>
      </c>
      <c r="D1128" s="913">
        <v>7049</v>
      </c>
      <c r="E1128" s="913">
        <v>6438</v>
      </c>
      <c r="F1128" s="913">
        <v>15393</v>
      </c>
      <c r="G1128" s="913">
        <v>1386</v>
      </c>
      <c r="H1128" s="913">
        <f>SUM(D1128:G1128)</f>
        <v>30266</v>
      </c>
      <c r="I1128" s="457" t="s">
        <v>468</v>
      </c>
    </row>
    <row r="1129" spans="2:10" ht="10.5" customHeight="1">
      <c r="B1129" s="595" t="s">
        <v>778</v>
      </c>
      <c r="C1129" s="913">
        <v>63942</v>
      </c>
      <c r="D1129" s="913">
        <v>24607</v>
      </c>
      <c r="E1129" s="913">
        <v>18398</v>
      </c>
      <c r="F1129" s="913">
        <v>16440</v>
      </c>
      <c r="G1129" s="913">
        <v>2477</v>
      </c>
      <c r="H1129" s="913">
        <f>SUM(D1129:G1129)</f>
        <v>61922</v>
      </c>
      <c r="I1129" s="457" t="s">
        <v>468</v>
      </c>
    </row>
    <row r="1130" spans="2:10" ht="10.5" customHeight="1">
      <c r="B1130" s="595" t="s">
        <v>779</v>
      </c>
      <c r="C1130" s="913">
        <v>77291</v>
      </c>
      <c r="D1130" s="913">
        <v>26748</v>
      </c>
      <c r="E1130" s="913">
        <v>28401</v>
      </c>
      <c r="F1130" s="913">
        <v>15272</v>
      </c>
      <c r="G1130" s="913">
        <v>671</v>
      </c>
      <c r="H1130" s="913">
        <f>SUM(D1130:G1130)</f>
        <v>71092</v>
      </c>
      <c r="I1130" s="457" t="s">
        <v>468</v>
      </c>
    </row>
    <row r="1131" spans="2:10" ht="10.5" customHeight="1">
      <c r="B1131" s="595"/>
      <c r="C1131" s="913"/>
      <c r="D1131" s="913"/>
      <c r="E1131" s="913"/>
      <c r="F1131" s="913"/>
      <c r="G1131" s="913"/>
      <c r="H1131" s="913"/>
      <c r="I1131" s="914"/>
    </row>
    <row r="1132" spans="2:10" ht="10.5" customHeight="1">
      <c r="B1132" s="595" t="s">
        <v>780</v>
      </c>
      <c r="C1132" s="913">
        <v>108826</v>
      </c>
      <c r="D1132" s="913">
        <v>33874</v>
      </c>
      <c r="E1132" s="913">
        <v>45204</v>
      </c>
      <c r="F1132" s="913">
        <v>18842</v>
      </c>
      <c r="G1132" s="913">
        <v>1980</v>
      </c>
      <c r="H1132" s="913">
        <f>SUM(D1132:G1132)</f>
        <v>99900</v>
      </c>
      <c r="I1132" s="457">
        <v>496</v>
      </c>
    </row>
    <row r="1133" spans="2:10" ht="10.5" customHeight="1">
      <c r="B1133" s="595" t="s">
        <v>781</v>
      </c>
      <c r="C1133" s="913">
        <v>125506</v>
      </c>
      <c r="D1133" s="913">
        <v>53978</v>
      </c>
      <c r="E1133" s="913">
        <v>54280</v>
      </c>
      <c r="F1133" s="913">
        <v>17943</v>
      </c>
      <c r="G1133" s="913">
        <v>376</v>
      </c>
      <c r="H1133" s="913">
        <f>SUM(D1133:G1133)</f>
        <v>126577</v>
      </c>
      <c r="I1133" s="457" t="s">
        <v>468</v>
      </c>
      <c r="J1133" s="79"/>
    </row>
    <row r="1134" spans="2:10" ht="10.5" customHeight="1">
      <c r="B1134" s="595" t="s">
        <v>465</v>
      </c>
      <c r="C1134" s="913">
        <v>57154</v>
      </c>
      <c r="D1134" s="913">
        <v>23052</v>
      </c>
      <c r="E1134" s="913">
        <v>25534</v>
      </c>
      <c r="F1134" s="913">
        <v>16108</v>
      </c>
      <c r="G1134" s="913">
        <v>161</v>
      </c>
      <c r="H1134" s="913">
        <f>SUM(D1134:G1134)</f>
        <v>64855</v>
      </c>
      <c r="I1134" s="457" t="s">
        <v>468</v>
      </c>
      <c r="J1134" s="79"/>
    </row>
    <row r="1135" spans="2:10" ht="10.5" customHeight="1">
      <c r="B1135" s="595" t="s">
        <v>466</v>
      </c>
      <c r="C1135" s="913">
        <v>63299</v>
      </c>
      <c r="D1135" s="913">
        <v>31868</v>
      </c>
      <c r="E1135" s="913">
        <v>15436</v>
      </c>
      <c r="F1135" s="913">
        <v>15878</v>
      </c>
      <c r="G1135" s="913">
        <v>104</v>
      </c>
      <c r="H1135" s="913">
        <f>SUM(D1135:G1135)</f>
        <v>63286</v>
      </c>
      <c r="I1135" s="457" t="s">
        <v>468</v>
      </c>
      <c r="J1135" s="79"/>
    </row>
    <row r="1136" spans="2:10" ht="10.5" customHeight="1">
      <c r="B1136" s="595" t="s">
        <v>467</v>
      </c>
      <c r="C1136" s="913">
        <v>67735</v>
      </c>
      <c r="D1136" s="913">
        <v>12213</v>
      </c>
      <c r="E1136" s="913">
        <v>6475</v>
      </c>
      <c r="F1136" s="913">
        <v>23206</v>
      </c>
      <c r="G1136" s="913">
        <v>159</v>
      </c>
      <c r="H1136" s="913">
        <f>SUM(D1136:G1136)</f>
        <v>42053</v>
      </c>
      <c r="I1136" s="457" t="s">
        <v>468</v>
      </c>
    </row>
    <row r="1137" spans="2:9" ht="10.5" customHeight="1">
      <c r="B1137" s="595"/>
      <c r="C1137" s="913"/>
      <c r="D1137" s="913"/>
      <c r="E1137" s="913"/>
      <c r="F1137" s="913"/>
      <c r="G1137" s="913"/>
      <c r="H1137" s="913"/>
      <c r="I1137" s="457"/>
    </row>
    <row r="1138" spans="2:9" ht="10.5" customHeight="1">
      <c r="B1138" s="595" t="s">
        <v>330</v>
      </c>
      <c r="C1138" s="913">
        <v>58200</v>
      </c>
      <c r="D1138" s="913">
        <v>33200</v>
      </c>
      <c r="E1138" s="915"/>
      <c r="F1138" s="913">
        <v>15000</v>
      </c>
      <c r="G1138" s="913">
        <v>10000</v>
      </c>
      <c r="H1138" s="913">
        <f>SUM(D1138:G1138)</f>
        <v>58200</v>
      </c>
      <c r="I1138" s="457" t="s">
        <v>468</v>
      </c>
    </row>
    <row r="1139" spans="2:9" ht="10.5" customHeight="1">
      <c r="B1139" s="595" t="s">
        <v>331</v>
      </c>
      <c r="C1139" s="913">
        <v>83000</v>
      </c>
      <c r="D1139" s="913">
        <v>45000</v>
      </c>
      <c r="E1139" s="892"/>
      <c r="F1139" s="913">
        <v>18000</v>
      </c>
      <c r="G1139" s="913">
        <v>20000</v>
      </c>
      <c r="H1139" s="913">
        <f>SUM(D1139:G1139)</f>
        <v>83000</v>
      </c>
      <c r="I1139" s="457" t="s">
        <v>468</v>
      </c>
    </row>
    <row r="1140" spans="2:9" ht="10.5" customHeight="1">
      <c r="B1140" s="595" t="s">
        <v>332</v>
      </c>
      <c r="C1140" s="913">
        <v>98000</v>
      </c>
      <c r="D1140" s="916">
        <v>55000</v>
      </c>
      <c r="E1140" s="917"/>
      <c r="F1140" s="917">
        <v>5000</v>
      </c>
      <c r="G1140" s="917">
        <v>36000</v>
      </c>
      <c r="H1140" s="913">
        <f>SUM(D1140:G1140)</f>
        <v>96000</v>
      </c>
      <c r="I1140" s="457">
        <v>13000</v>
      </c>
    </row>
    <row r="1141" spans="2:9" ht="10.5" customHeight="1">
      <c r="B1141" s="596">
        <v>1998</v>
      </c>
      <c r="C1141" s="913">
        <v>215000</v>
      </c>
      <c r="D1141" s="916">
        <v>90000</v>
      </c>
      <c r="E1141" s="918"/>
      <c r="F1141" s="917">
        <v>4000</v>
      </c>
      <c r="G1141" s="917">
        <v>79000</v>
      </c>
      <c r="H1141" s="913">
        <f>SUM(D1141:G1141)</f>
        <v>173000</v>
      </c>
      <c r="I1141" s="457">
        <v>13000</v>
      </c>
    </row>
    <row r="1142" spans="2:9" ht="10.5" customHeight="1">
      <c r="B1142" s="596">
        <v>1999</v>
      </c>
      <c r="C1142" s="913">
        <v>199000</v>
      </c>
      <c r="D1142" s="916">
        <v>113000</v>
      </c>
      <c r="E1142" s="918"/>
      <c r="F1142" s="917">
        <v>9000</v>
      </c>
      <c r="G1142" s="917">
        <v>91000</v>
      </c>
      <c r="H1142" s="913">
        <f>SUM(D1142:G1142)</f>
        <v>213000</v>
      </c>
      <c r="I1142" s="457">
        <v>2000</v>
      </c>
    </row>
    <row r="1143" spans="2:9" ht="10.5" customHeight="1">
      <c r="B1143" s="596"/>
      <c r="C1143" s="913"/>
      <c r="D1143" s="916"/>
      <c r="E1143" s="918"/>
      <c r="F1143" s="917"/>
      <c r="G1143" s="917"/>
      <c r="H1143" s="913"/>
      <c r="I1143" s="457"/>
    </row>
    <row r="1144" spans="2:9" ht="10.5" customHeight="1">
      <c r="B1144" s="596">
        <v>2000</v>
      </c>
      <c r="C1144" s="913">
        <v>153925</v>
      </c>
      <c r="D1144" s="916">
        <v>69500</v>
      </c>
      <c r="E1144" s="918"/>
      <c r="F1144" s="917">
        <v>14800</v>
      </c>
      <c r="G1144" s="917">
        <v>134500</v>
      </c>
      <c r="H1144" s="913">
        <f>SUM(D1144:G1144)</f>
        <v>218800</v>
      </c>
      <c r="I1144" s="457">
        <v>2800</v>
      </c>
    </row>
    <row r="1145" spans="2:9" ht="10.5" customHeight="1">
      <c r="B1145" s="596">
        <v>2001</v>
      </c>
      <c r="C1145" s="913">
        <v>226362</v>
      </c>
      <c r="D1145" s="916">
        <v>50500</v>
      </c>
      <c r="E1145" s="918"/>
      <c r="F1145" s="917">
        <v>16400</v>
      </c>
      <c r="G1145" s="917">
        <v>149600</v>
      </c>
      <c r="H1145" s="913">
        <f>SUM(D1145:G1145)</f>
        <v>216500</v>
      </c>
      <c r="I1145" s="457">
        <v>1400</v>
      </c>
    </row>
    <row r="1146" spans="2:9" ht="10.5" customHeight="1">
      <c r="B1146" s="596">
        <v>2002</v>
      </c>
      <c r="C1146" s="919">
        <v>223105</v>
      </c>
      <c r="D1146" s="920">
        <v>32500</v>
      </c>
      <c r="E1146" s="921"/>
      <c r="F1146" s="917">
        <v>18300</v>
      </c>
      <c r="G1146" s="917">
        <v>145600</v>
      </c>
      <c r="H1146" s="913">
        <f>SUM(D1146:G1146)</f>
        <v>196400</v>
      </c>
      <c r="I1146" s="457">
        <v>1200</v>
      </c>
    </row>
    <row r="1147" spans="2:9" ht="10.5" customHeight="1">
      <c r="B1147" s="596">
        <v>2003</v>
      </c>
      <c r="C1147" s="919">
        <v>127163</v>
      </c>
      <c r="D1147" s="920">
        <v>30800</v>
      </c>
      <c r="E1147" s="921"/>
      <c r="F1147" s="917">
        <v>22200</v>
      </c>
      <c r="G1147" s="917">
        <v>143700</v>
      </c>
      <c r="H1147" s="913">
        <f>SUM(D1147:G1147)</f>
        <v>196700</v>
      </c>
      <c r="I1147" s="457">
        <v>5100</v>
      </c>
    </row>
    <row r="1148" spans="2:9" ht="10.5" customHeight="1">
      <c r="B1148" s="596">
        <v>2004</v>
      </c>
      <c r="C1148" s="919">
        <v>217000</v>
      </c>
      <c r="D1148" s="920">
        <v>32500</v>
      </c>
      <c r="E1148" s="921"/>
      <c r="F1148" s="917">
        <v>15200</v>
      </c>
      <c r="G1148" s="917">
        <v>127300</v>
      </c>
      <c r="H1148" s="913">
        <f>SUM(D1148:G1148)</f>
        <v>175000</v>
      </c>
      <c r="I1148" s="457">
        <v>2200</v>
      </c>
    </row>
    <row r="1149" spans="2:9" ht="10.5" customHeight="1">
      <c r="B1149" s="596"/>
      <c r="C1149" s="919"/>
      <c r="D1149" s="920"/>
      <c r="E1149" s="921"/>
      <c r="F1149" s="917"/>
      <c r="G1149" s="917"/>
      <c r="H1149" s="913"/>
      <c r="I1149" s="457"/>
    </row>
    <row r="1150" spans="2:9" ht="10.5" customHeight="1">
      <c r="B1150" s="596">
        <v>2005</v>
      </c>
      <c r="C1150" s="916">
        <v>262554</v>
      </c>
      <c r="D1150" s="920">
        <v>54200</v>
      </c>
      <c r="E1150" s="921"/>
      <c r="F1150" s="917">
        <v>21800</v>
      </c>
      <c r="G1150" s="917">
        <v>193300</v>
      </c>
      <c r="H1150" s="913">
        <f>SUM(D1150:G1150)</f>
        <v>269300</v>
      </c>
      <c r="I1150" s="457">
        <v>8400</v>
      </c>
    </row>
    <row r="1151" spans="2:9" ht="10.5" customHeight="1">
      <c r="B1151" s="596">
        <v>2006</v>
      </c>
      <c r="C1151" s="916">
        <v>409261</v>
      </c>
      <c r="D1151" s="922">
        <v>127600</v>
      </c>
      <c r="E1151" s="921"/>
      <c r="F1151" s="917">
        <v>23200</v>
      </c>
      <c r="G1151" s="917">
        <v>220400</v>
      </c>
      <c r="H1151" s="913">
        <f>SUM(D1151:G1151)</f>
        <v>371200</v>
      </c>
      <c r="I1151" s="457">
        <v>1200</v>
      </c>
    </row>
    <row r="1152" spans="2:9" ht="10.5" customHeight="1">
      <c r="B1152" s="596">
        <v>2007</v>
      </c>
      <c r="C1152" s="916">
        <v>196377</v>
      </c>
      <c r="D1152" s="922">
        <v>133700</v>
      </c>
      <c r="E1152" s="921"/>
      <c r="F1152" s="917">
        <v>21400</v>
      </c>
      <c r="G1152" s="917">
        <v>193400</v>
      </c>
      <c r="H1152" s="913">
        <f>SUM(D1152:G1152)</f>
        <v>348500</v>
      </c>
      <c r="I1152" s="457">
        <v>1200</v>
      </c>
    </row>
    <row r="1153" spans="2:9" ht="10.5" customHeight="1">
      <c r="B1153" s="596">
        <v>2008</v>
      </c>
      <c r="C1153" s="916">
        <v>264334</v>
      </c>
      <c r="D1153" s="922">
        <v>137000</v>
      </c>
      <c r="E1153" s="921"/>
      <c r="F1153" s="917">
        <v>27300</v>
      </c>
      <c r="G1153" s="917">
        <v>113500</v>
      </c>
      <c r="H1153" s="913">
        <f>SUM(D1153:G1153)</f>
        <v>277800</v>
      </c>
      <c r="I1153" s="457">
        <v>5400</v>
      </c>
    </row>
    <row r="1154" spans="2:9" ht="10.5" customHeight="1">
      <c r="B1154" s="596">
        <v>2009</v>
      </c>
      <c r="C1154" s="916">
        <v>503637</v>
      </c>
      <c r="D1154" s="922">
        <v>115200</v>
      </c>
      <c r="E1154" s="921"/>
      <c r="F1154" s="917">
        <v>29600</v>
      </c>
      <c r="G1154" s="917">
        <v>172400</v>
      </c>
      <c r="H1154" s="913">
        <f>SUM(D1154:G1154)</f>
        <v>317200</v>
      </c>
      <c r="I1154" s="457">
        <v>155600</v>
      </c>
    </row>
    <row r="1155" spans="2:9" ht="10.5" customHeight="1">
      <c r="B1155" s="596"/>
      <c r="C1155" s="916"/>
      <c r="D1155" s="922"/>
      <c r="E1155" s="921"/>
      <c r="F1155" s="917"/>
      <c r="G1155" s="917"/>
      <c r="H1155" s="917"/>
      <c r="I1155" s="457"/>
    </row>
    <row r="1156" spans="2:9" ht="10.5" customHeight="1">
      <c r="B1156" s="596">
        <v>2010</v>
      </c>
      <c r="C1156" s="916">
        <v>534719</v>
      </c>
      <c r="D1156" s="916">
        <v>184100</v>
      </c>
      <c r="E1156" s="921"/>
      <c r="F1156" s="916">
        <v>30700</v>
      </c>
      <c r="G1156" s="916">
        <v>203700</v>
      </c>
      <c r="H1156" s="587">
        <f>SUM(D1156:G1156)</f>
        <v>418500</v>
      </c>
      <c r="I1156" s="457">
        <v>121300</v>
      </c>
    </row>
    <row r="1157" spans="2:9" ht="10.5" customHeight="1">
      <c r="B1157" s="693" t="s">
        <v>1456</v>
      </c>
      <c r="C1157" s="916">
        <v>685061</v>
      </c>
      <c r="D1157" s="922">
        <v>247300</v>
      </c>
      <c r="E1157" s="921"/>
      <c r="F1157" s="917">
        <v>30100</v>
      </c>
      <c r="G1157" s="916">
        <v>154800</v>
      </c>
      <c r="H1157" s="587">
        <f>SUM(D1157:G1157)</f>
        <v>432200</v>
      </c>
      <c r="I1157" s="458">
        <v>42800</v>
      </c>
    </row>
    <row r="1158" spans="2:9" ht="10.5" customHeight="1">
      <c r="B1158" s="1187" t="s">
        <v>1452</v>
      </c>
      <c r="C1158" s="916">
        <v>623893</v>
      </c>
      <c r="D1158" s="916">
        <v>412333</v>
      </c>
      <c r="E1158" s="921"/>
      <c r="F1158" s="916">
        <v>27010</v>
      </c>
      <c r="G1158" s="916">
        <v>150393</v>
      </c>
      <c r="H1158" s="916">
        <v>589736</v>
      </c>
      <c r="I1158" s="457">
        <v>157540</v>
      </c>
    </row>
    <row r="1159" spans="2:9" ht="10.5" customHeight="1">
      <c r="B1159" s="597" t="s">
        <v>1511</v>
      </c>
      <c r="C1159" s="923">
        <v>760195</v>
      </c>
      <c r="D1159" s="923">
        <v>560095</v>
      </c>
      <c r="E1159" s="924"/>
      <c r="F1159" s="923">
        <v>26708</v>
      </c>
      <c r="G1159" s="925">
        <v>166810</v>
      </c>
      <c r="H1159" s="923">
        <v>753613</v>
      </c>
      <c r="I1159" s="908">
        <v>15406</v>
      </c>
    </row>
    <row r="1160" spans="2:9" ht="10.5" customHeight="1">
      <c r="B1160" s="1127" t="s">
        <v>382</v>
      </c>
      <c r="C1160" s="1127"/>
      <c r="D1160" s="163"/>
      <c r="E1160" s="163"/>
      <c r="F1160" s="163"/>
      <c r="G1160" s="163"/>
      <c r="H1160" s="163"/>
    </row>
    <row r="1161" spans="2:9" ht="10.5" customHeight="1">
      <c r="B1161" s="1432"/>
      <c r="C1161" s="1432"/>
      <c r="D1161" s="163"/>
      <c r="E1161" s="163"/>
      <c r="F1161" s="163"/>
      <c r="G1161" s="163"/>
      <c r="H1161" s="163"/>
    </row>
    <row r="1162" spans="2:9" ht="10.5" customHeight="1">
      <c r="B1162" s="271" t="s">
        <v>1111</v>
      </c>
      <c r="C1162" s="1127"/>
      <c r="D1162" s="163"/>
      <c r="E1162" s="163"/>
      <c r="F1162" s="163"/>
      <c r="G1162" s="163"/>
      <c r="H1162" s="1188"/>
    </row>
    <row r="1163" spans="2:9" ht="10.5" customHeight="1">
      <c r="B1163" s="271" t="s">
        <v>1112</v>
      </c>
      <c r="C1163" s="1127"/>
      <c r="D1163" s="163"/>
      <c r="E1163" s="163"/>
      <c r="F1163" s="163"/>
      <c r="G1163" s="163"/>
      <c r="H1163" s="163"/>
    </row>
    <row r="1164" spans="2:9" ht="10.5" customHeight="1">
      <c r="B1164" s="271" t="s">
        <v>1113</v>
      </c>
      <c r="C1164" s="1127"/>
      <c r="D1164" s="163"/>
      <c r="E1164" s="163"/>
      <c r="F1164" s="163"/>
      <c r="G1164" s="163"/>
      <c r="H1164" s="163"/>
    </row>
    <row r="1165" spans="2:9" ht="10.5" customHeight="1">
      <c r="B1165" s="271" t="s">
        <v>1114</v>
      </c>
      <c r="C1165" s="1127"/>
      <c r="D1165" s="163"/>
      <c r="E1165" s="163"/>
      <c r="F1165" s="163"/>
      <c r="G1165" s="163"/>
      <c r="H1165" s="163"/>
    </row>
    <row r="1166" spans="2:9" ht="10.5" customHeight="1">
      <c r="B1166" s="64"/>
    </row>
    <row r="1167" spans="2:9" ht="10.5" customHeight="1">
      <c r="B1167" s="64"/>
      <c r="C1167" s="51"/>
      <c r="D1167" s="51"/>
      <c r="E1167" s="51"/>
      <c r="F1167" s="51"/>
      <c r="G1167" s="51"/>
      <c r="H1167" s="51"/>
      <c r="I1167" s="51"/>
    </row>
    <row r="1168" spans="2:9" ht="10.5" customHeight="1">
      <c r="B1168" s="64"/>
    </row>
    <row r="1169" spans="2:2" ht="10.5" customHeight="1">
      <c r="B1169" s="64"/>
    </row>
    <row r="1170" spans="2:2" ht="10.5" customHeight="1">
      <c r="B1170" s="64"/>
    </row>
    <row r="1171" spans="2:2" ht="10.5" customHeight="1">
      <c r="B1171" s="64"/>
    </row>
    <row r="1172" spans="2:2" ht="10.5" customHeight="1">
      <c r="B1172" s="64"/>
    </row>
    <row r="1173" spans="2:2" ht="10.5" customHeight="1">
      <c r="B1173" s="64"/>
    </row>
    <row r="1174" spans="2:2" ht="10.5" customHeight="1">
      <c r="B1174" s="64"/>
    </row>
    <row r="1175" spans="2:2" ht="10.5" customHeight="1">
      <c r="B1175" s="64"/>
    </row>
    <row r="1176" spans="2:2" ht="10.5" customHeight="1">
      <c r="B1176" s="64"/>
    </row>
    <row r="1177" spans="2:2" ht="10.5" customHeight="1">
      <c r="B1177" s="64"/>
    </row>
    <row r="1178" spans="2:2" ht="10.5" customHeight="1">
      <c r="B1178" s="64"/>
    </row>
    <row r="1179" spans="2:2" ht="10.5" customHeight="1">
      <c r="B1179" s="64"/>
    </row>
    <row r="1180" spans="2:2" ht="10.5" customHeight="1">
      <c r="B1180" s="64"/>
    </row>
    <row r="1181" spans="2:2" ht="10.5" customHeight="1">
      <c r="B1181" s="64"/>
    </row>
    <row r="1182" spans="2:2" ht="10.5" customHeight="1">
      <c r="B1182" s="64"/>
    </row>
    <row r="1183" spans="2:2" ht="10.5" customHeight="1">
      <c r="B1183" s="64"/>
    </row>
    <row r="1184" spans="2:2" ht="10.5" customHeight="1">
      <c r="B1184" s="64"/>
    </row>
    <row r="1185" spans="2:14" ht="10.5" customHeight="1">
      <c r="B1185" s="64"/>
    </row>
    <row r="1186" spans="2:14" ht="10.5" customHeight="1">
      <c r="B1186" s="64"/>
    </row>
    <row r="1187" spans="2:14" ht="10.5" customHeight="1">
      <c r="B1187" s="64"/>
    </row>
    <row r="1188" spans="2:14" ht="10.5" customHeight="1">
      <c r="B1188" s="64"/>
      <c r="G1188" s="153">
        <v>20</v>
      </c>
    </row>
    <row r="1189" spans="2:14" ht="10.5" customHeight="1">
      <c r="B1189" s="64"/>
    </row>
    <row r="1190" spans="2:14" ht="11.45" customHeight="1">
      <c r="B1190" s="1433" t="s">
        <v>348</v>
      </c>
      <c r="C1190" s="1434"/>
      <c r="D1190" s="1434"/>
      <c r="E1190" s="1434"/>
      <c r="F1190" s="1434"/>
      <c r="G1190" s="1434"/>
      <c r="H1190" s="1434"/>
      <c r="I1190" s="1434"/>
      <c r="J1190" s="1434"/>
    </row>
    <row r="1191" spans="2:14" ht="11.25" customHeight="1">
      <c r="B1191" s="1450" t="s">
        <v>281</v>
      </c>
      <c r="C1191" s="1335" t="s">
        <v>1115</v>
      </c>
      <c r="D1191" s="1461" t="s">
        <v>957</v>
      </c>
      <c r="E1191" s="1418" t="s">
        <v>1070</v>
      </c>
      <c r="F1191" s="1420"/>
      <c r="G1191" s="1341" t="s">
        <v>1104</v>
      </c>
      <c r="H1191" s="1341" t="s">
        <v>282</v>
      </c>
      <c r="I1191" s="1461" t="s">
        <v>1116</v>
      </c>
      <c r="J1191" s="1341" t="s">
        <v>1117</v>
      </c>
      <c r="K1191" s="1458" t="s">
        <v>916</v>
      </c>
      <c r="L1191" s="93"/>
      <c r="M1191" s="76"/>
      <c r="N1191" s="76"/>
    </row>
    <row r="1192" spans="2:14" ht="11.25" customHeight="1">
      <c r="B1192" s="1479"/>
      <c r="C1192" s="1336"/>
      <c r="D1192" s="1462"/>
      <c r="E1192" s="296" t="s">
        <v>283</v>
      </c>
      <c r="F1192" s="296" t="s">
        <v>284</v>
      </c>
      <c r="G1192" s="1342"/>
      <c r="H1192" s="1342"/>
      <c r="I1192" s="1462"/>
      <c r="J1192" s="1342"/>
      <c r="K1192" s="1495"/>
      <c r="L1192" s="93"/>
      <c r="M1192" s="76"/>
      <c r="N1192" s="76"/>
    </row>
    <row r="1193" spans="2:14" ht="11.45" customHeight="1">
      <c r="B1193" s="1451"/>
      <c r="C1193" s="65" t="s">
        <v>285</v>
      </c>
      <c r="D1193" s="65" t="s">
        <v>286</v>
      </c>
      <c r="E1193" s="1329" t="s">
        <v>944</v>
      </c>
      <c r="F1193" s="1330"/>
      <c r="G1193" s="65" t="s">
        <v>341</v>
      </c>
      <c r="H1193" s="65" t="s">
        <v>509</v>
      </c>
      <c r="I1193" s="1329" t="s">
        <v>1383</v>
      </c>
      <c r="J1193" s="1330"/>
      <c r="K1193" s="1496"/>
      <c r="L1193" s="93"/>
      <c r="M1193" s="76"/>
      <c r="N1193" s="76"/>
    </row>
    <row r="1194" spans="2:14" ht="10.5" customHeight="1">
      <c r="B1194" s="438">
        <v>1970</v>
      </c>
      <c r="C1194" s="546">
        <v>373</v>
      </c>
      <c r="D1194" s="546">
        <v>121</v>
      </c>
      <c r="E1194" s="571">
        <v>47.03</v>
      </c>
      <c r="F1194" s="571">
        <v>46.3</v>
      </c>
      <c r="G1194" s="765">
        <v>4.9000000000000004</v>
      </c>
      <c r="H1194" s="539">
        <v>5099</v>
      </c>
      <c r="I1194" s="539">
        <v>40892</v>
      </c>
      <c r="J1194" s="539">
        <v>22780</v>
      </c>
      <c r="K1194" s="1077" t="s">
        <v>151</v>
      </c>
      <c r="L1194" s="62"/>
    </row>
    <row r="1195" spans="2:14" ht="10.5" customHeight="1">
      <c r="B1195" s="438">
        <v>1971</v>
      </c>
      <c r="C1195" s="546">
        <v>378</v>
      </c>
      <c r="D1195" s="546">
        <v>98</v>
      </c>
      <c r="E1195" s="571">
        <v>46.96</v>
      </c>
      <c r="F1195" s="571">
        <v>46.26</v>
      </c>
      <c r="G1195" s="765">
        <v>4.9000000000000004</v>
      </c>
      <c r="H1195" s="539">
        <v>4782</v>
      </c>
      <c r="I1195" s="539">
        <v>37128</v>
      </c>
      <c r="J1195" s="539">
        <v>22550</v>
      </c>
      <c r="K1195" s="1077" t="s">
        <v>152</v>
      </c>
      <c r="L1195" s="62"/>
    </row>
    <row r="1196" spans="2:14" ht="10.5" customHeight="1">
      <c r="B1196" s="438">
        <v>1972</v>
      </c>
      <c r="C1196" s="546">
        <v>417</v>
      </c>
      <c r="D1196" s="546">
        <v>105</v>
      </c>
      <c r="E1196" s="571">
        <v>46.96</v>
      </c>
      <c r="F1196" s="571">
        <v>46.26</v>
      </c>
      <c r="G1196" s="765">
        <v>4.9000000000000004</v>
      </c>
      <c r="H1196" s="539">
        <v>5207</v>
      </c>
      <c r="I1196" s="539">
        <v>32477</v>
      </c>
      <c r="J1196" s="539">
        <v>22424</v>
      </c>
      <c r="K1196" s="1077" t="s">
        <v>153</v>
      </c>
      <c r="L1196" s="62"/>
    </row>
    <row r="1197" spans="2:14" ht="10.5" customHeight="1">
      <c r="B1197" s="438">
        <v>1973</v>
      </c>
      <c r="C1197" s="546">
        <v>435</v>
      </c>
      <c r="D1197" s="546">
        <v>111</v>
      </c>
      <c r="E1197" s="571">
        <v>55.16</v>
      </c>
      <c r="F1197" s="571">
        <v>54.46</v>
      </c>
      <c r="G1197" s="765">
        <v>5.8</v>
      </c>
      <c r="H1197" s="539">
        <v>6405</v>
      </c>
      <c r="I1197" s="539">
        <v>21528</v>
      </c>
      <c r="J1197" s="539">
        <v>21312</v>
      </c>
      <c r="K1197" s="1077" t="s">
        <v>154</v>
      </c>
      <c r="L1197" s="62"/>
    </row>
    <row r="1198" spans="2:14" ht="10.5" customHeight="1">
      <c r="B1198" s="438">
        <v>1974</v>
      </c>
      <c r="C1198" s="546">
        <v>417</v>
      </c>
      <c r="D1198" s="546">
        <v>115</v>
      </c>
      <c r="E1198" s="571">
        <v>70.16</v>
      </c>
      <c r="F1198" s="571">
        <v>68.95</v>
      </c>
      <c r="G1198" s="765">
        <v>7.3</v>
      </c>
      <c r="H1198" s="539">
        <v>8432</v>
      </c>
      <c r="I1198" s="539">
        <v>75512</v>
      </c>
      <c r="J1198" s="539">
        <v>20199</v>
      </c>
      <c r="K1198" s="1077" t="s">
        <v>155</v>
      </c>
      <c r="L1198" s="62"/>
    </row>
    <row r="1199" spans="2:14" ht="10.5" customHeight="1">
      <c r="B1199" s="438"/>
      <c r="C1199" s="546"/>
      <c r="D1199" s="546"/>
      <c r="E1199" s="571"/>
      <c r="F1199" s="571"/>
      <c r="G1199" s="765"/>
      <c r="H1199" s="539"/>
      <c r="I1199" s="539"/>
      <c r="J1199" s="539"/>
      <c r="K1199" s="1077"/>
      <c r="L1199" s="62"/>
    </row>
    <row r="1200" spans="2:14" ht="10.5" customHeight="1">
      <c r="B1200" s="438">
        <v>1975</v>
      </c>
      <c r="C1200" s="546">
        <v>466</v>
      </c>
      <c r="D1200" s="546">
        <v>108</v>
      </c>
      <c r="E1200" s="571">
        <v>74.52</v>
      </c>
      <c r="F1200" s="571">
        <v>68.16</v>
      </c>
      <c r="G1200" s="765">
        <v>7.2</v>
      </c>
      <c r="H1200" s="539">
        <v>8122</v>
      </c>
      <c r="I1200" s="539">
        <v>76169</v>
      </c>
      <c r="J1200" s="539">
        <v>21318</v>
      </c>
      <c r="K1200" s="1077" t="s">
        <v>156</v>
      </c>
      <c r="L1200" s="62"/>
    </row>
    <row r="1201" spans="2:12" ht="10.5" customHeight="1">
      <c r="B1201" s="438">
        <v>1976</v>
      </c>
      <c r="C1201" s="546">
        <v>490</v>
      </c>
      <c r="D1201" s="546">
        <v>94</v>
      </c>
      <c r="E1201" s="571">
        <v>74.52</v>
      </c>
      <c r="F1201" s="571">
        <v>71.16</v>
      </c>
      <c r="G1201" s="765">
        <v>7.5</v>
      </c>
      <c r="H1201" s="539">
        <v>7344</v>
      </c>
      <c r="I1201" s="539">
        <v>66073</v>
      </c>
      <c r="J1201" s="539">
        <v>19744</v>
      </c>
      <c r="K1201" s="1077" t="s">
        <v>157</v>
      </c>
      <c r="L1201" s="62"/>
    </row>
    <row r="1202" spans="2:12" ht="10.5" customHeight="1">
      <c r="B1202" s="438">
        <v>1977</v>
      </c>
      <c r="C1202" s="546">
        <v>414</v>
      </c>
      <c r="D1202" s="546">
        <v>76</v>
      </c>
      <c r="E1202" s="571">
        <v>74.52</v>
      </c>
      <c r="F1202" s="571">
        <v>72.41</v>
      </c>
      <c r="G1202" s="765">
        <v>7.6</v>
      </c>
      <c r="H1202" s="539">
        <v>6043</v>
      </c>
      <c r="I1202" s="539">
        <v>39498</v>
      </c>
      <c r="J1202" s="539">
        <v>23010</v>
      </c>
      <c r="K1202" s="1077" t="s">
        <v>158</v>
      </c>
      <c r="L1202" s="62"/>
    </row>
    <row r="1203" spans="2:12" ht="10.5" customHeight="1">
      <c r="B1203" s="438">
        <v>1978</v>
      </c>
      <c r="C1203" s="546">
        <v>403</v>
      </c>
      <c r="D1203" s="546">
        <v>69</v>
      </c>
      <c r="E1203" s="571">
        <v>85.7</v>
      </c>
      <c r="F1203" s="571">
        <v>85.53</v>
      </c>
      <c r="G1203" s="765">
        <v>9</v>
      </c>
      <c r="H1203" s="539">
        <v>6319</v>
      </c>
      <c r="I1203" s="539">
        <v>29485</v>
      </c>
      <c r="J1203" s="539">
        <v>23324</v>
      </c>
      <c r="K1203" s="1077" t="s">
        <v>768</v>
      </c>
      <c r="L1203" s="62"/>
    </row>
    <row r="1204" spans="2:12" ht="10.5" customHeight="1">
      <c r="B1204" s="438">
        <v>1979</v>
      </c>
      <c r="C1204" s="546">
        <v>425</v>
      </c>
      <c r="D1204" s="546">
        <v>87</v>
      </c>
      <c r="E1204" s="571">
        <v>102.84</v>
      </c>
      <c r="F1204" s="571">
        <v>102.63</v>
      </c>
      <c r="G1204" s="765">
        <v>9.6999999999999993</v>
      </c>
      <c r="H1204" s="539">
        <v>9663</v>
      </c>
      <c r="I1204" s="539">
        <v>57476</v>
      </c>
      <c r="J1204" s="539">
        <v>22119</v>
      </c>
      <c r="K1204" s="1077" t="s">
        <v>769</v>
      </c>
      <c r="L1204" s="62"/>
    </row>
    <row r="1205" spans="2:12" ht="10.5" customHeight="1">
      <c r="B1205" s="438"/>
      <c r="C1205" s="546"/>
      <c r="D1205" s="546"/>
      <c r="E1205" s="571"/>
      <c r="F1205" s="571"/>
      <c r="G1205" s="765"/>
      <c r="H1205" s="539"/>
      <c r="I1205" s="539"/>
      <c r="J1205" s="539"/>
      <c r="K1205" s="1077"/>
      <c r="L1205" s="62"/>
    </row>
    <row r="1206" spans="2:12" ht="10.5" customHeight="1">
      <c r="B1206" s="438">
        <v>1980</v>
      </c>
      <c r="C1206" s="546">
        <v>361</v>
      </c>
      <c r="D1206" s="546">
        <v>65</v>
      </c>
      <c r="E1206" s="571">
        <v>123.4</v>
      </c>
      <c r="F1206" s="571">
        <v>123.22</v>
      </c>
      <c r="G1206" s="765">
        <v>11.7</v>
      </c>
      <c r="H1206" s="539">
        <v>8443</v>
      </c>
      <c r="I1206" s="539">
        <v>28313</v>
      </c>
      <c r="J1206" s="539">
        <v>22520</v>
      </c>
      <c r="K1206" s="1077" t="s">
        <v>770</v>
      </c>
      <c r="L1206" s="62"/>
    </row>
    <row r="1207" spans="2:12" ht="10.5" customHeight="1">
      <c r="B1207" s="438">
        <v>1981</v>
      </c>
      <c r="C1207" s="546">
        <v>389</v>
      </c>
      <c r="D1207" s="546">
        <v>82</v>
      </c>
      <c r="E1207" s="571">
        <v>140</v>
      </c>
      <c r="F1207" s="571">
        <v>139</v>
      </c>
      <c r="G1207" s="765">
        <v>13.4</v>
      </c>
      <c r="H1207" s="539">
        <v>12202</v>
      </c>
      <c r="I1207" s="539">
        <v>44181</v>
      </c>
      <c r="J1207" s="539">
        <v>23728</v>
      </c>
      <c r="K1207" s="1077" t="s">
        <v>771</v>
      </c>
      <c r="L1207" s="62"/>
    </row>
    <row r="1208" spans="2:12" ht="10.5" customHeight="1">
      <c r="B1208" s="438">
        <v>1982</v>
      </c>
      <c r="C1208" s="546">
        <v>460</v>
      </c>
      <c r="D1208" s="546">
        <v>92</v>
      </c>
      <c r="E1208" s="571">
        <v>160</v>
      </c>
      <c r="F1208" s="571">
        <v>159</v>
      </c>
      <c r="G1208" s="765">
        <v>15.3</v>
      </c>
      <c r="H1208" s="539">
        <v>15416</v>
      </c>
      <c r="I1208" s="539">
        <v>51735</v>
      </c>
      <c r="J1208" s="539">
        <v>24031</v>
      </c>
      <c r="K1208" s="1077" t="s">
        <v>772</v>
      </c>
      <c r="L1208" s="62"/>
    </row>
    <row r="1209" spans="2:12" ht="10.5" customHeight="1">
      <c r="B1209" s="438">
        <v>1983</v>
      </c>
      <c r="C1209" s="546">
        <v>450</v>
      </c>
      <c r="D1209" s="546">
        <v>83</v>
      </c>
      <c r="E1209" s="571">
        <v>175</v>
      </c>
      <c r="F1209" s="571">
        <v>174</v>
      </c>
      <c r="G1209" s="765">
        <v>16.899999999999999</v>
      </c>
      <c r="H1209" s="539">
        <v>14855</v>
      </c>
      <c r="I1209" s="539">
        <v>56033</v>
      </c>
      <c r="J1209" s="539">
        <v>24463</v>
      </c>
      <c r="K1209" s="1077" t="s">
        <v>773</v>
      </c>
      <c r="L1209" s="62"/>
    </row>
    <row r="1210" spans="2:12" ht="10.5" customHeight="1">
      <c r="B1210" s="438">
        <v>1984</v>
      </c>
      <c r="C1210" s="546">
        <v>496</v>
      </c>
      <c r="D1210" s="546">
        <v>81</v>
      </c>
      <c r="E1210" s="571">
        <v>185</v>
      </c>
      <c r="F1210" s="571">
        <v>184</v>
      </c>
      <c r="G1210" s="765">
        <v>18.100000000000001</v>
      </c>
      <c r="H1210" s="539">
        <v>15118</v>
      </c>
      <c r="I1210" s="539">
        <v>76355</v>
      </c>
      <c r="J1210" s="539">
        <v>25028</v>
      </c>
      <c r="K1210" s="1077" t="s">
        <v>774</v>
      </c>
      <c r="L1210" s="62"/>
    </row>
    <row r="1211" spans="2:12" ht="10.5" customHeight="1">
      <c r="B1211" s="438"/>
      <c r="C1211" s="546"/>
      <c r="D1211" s="546"/>
      <c r="E1211" s="571"/>
      <c r="F1211" s="571"/>
      <c r="G1211" s="765"/>
      <c r="H1211" s="539"/>
      <c r="I1211" s="539"/>
      <c r="J1211" s="539"/>
      <c r="K1211" s="1077"/>
      <c r="L1211" s="62"/>
    </row>
    <row r="1212" spans="2:12" ht="10.5" customHeight="1">
      <c r="B1212" s="438">
        <v>1985</v>
      </c>
      <c r="C1212" s="546">
        <v>436</v>
      </c>
      <c r="D1212" s="546">
        <v>12</v>
      </c>
      <c r="E1212" s="571">
        <v>185</v>
      </c>
      <c r="F1212" s="571">
        <v>164</v>
      </c>
      <c r="G1212" s="765">
        <v>17</v>
      </c>
      <c r="H1212" s="539">
        <v>2055</v>
      </c>
      <c r="I1212" s="539">
        <v>7901</v>
      </c>
      <c r="J1212" s="539">
        <v>27745</v>
      </c>
      <c r="K1212" s="1077" t="s">
        <v>775</v>
      </c>
      <c r="L1212" s="62"/>
    </row>
    <row r="1213" spans="2:12" ht="10.5" customHeight="1">
      <c r="B1213" s="438">
        <v>1986</v>
      </c>
      <c r="C1213" s="546">
        <v>450</v>
      </c>
      <c r="D1213" s="546">
        <v>43</v>
      </c>
      <c r="E1213" s="571">
        <v>201</v>
      </c>
      <c r="F1213" s="571">
        <v>199.5</v>
      </c>
      <c r="G1213" s="765">
        <v>18.8</v>
      </c>
      <c r="H1213" s="539">
        <v>8706</v>
      </c>
      <c r="I1213" s="539">
        <v>37932</v>
      </c>
      <c r="J1213" s="539">
        <v>34517</v>
      </c>
      <c r="K1213" s="1077" t="s">
        <v>776</v>
      </c>
      <c r="L1213" s="62"/>
    </row>
    <row r="1214" spans="2:12" ht="10.5" customHeight="1">
      <c r="B1214" s="438">
        <v>1987</v>
      </c>
      <c r="C1214" s="546">
        <v>506</v>
      </c>
      <c r="D1214" s="546">
        <v>67</v>
      </c>
      <c r="E1214" s="571">
        <v>200</v>
      </c>
      <c r="F1214" s="571">
        <v>198.5</v>
      </c>
      <c r="G1214" s="765">
        <v>19.899999999999999</v>
      </c>
      <c r="H1214" s="539">
        <v>12847</v>
      </c>
      <c r="I1214" s="539">
        <v>32777</v>
      </c>
      <c r="J1214" s="539">
        <v>33636</v>
      </c>
      <c r="K1214" s="1077" t="s">
        <v>777</v>
      </c>
      <c r="L1214" s="62"/>
    </row>
    <row r="1215" spans="2:12" ht="10.5" customHeight="1">
      <c r="B1215" s="438">
        <v>1988</v>
      </c>
      <c r="C1215" s="546">
        <v>573</v>
      </c>
      <c r="D1215" s="546">
        <v>43</v>
      </c>
      <c r="E1215" s="571">
        <v>180</v>
      </c>
      <c r="F1215" s="571">
        <v>178</v>
      </c>
      <c r="G1215" s="765">
        <v>18.399999999999999</v>
      </c>
      <c r="H1215" s="539">
        <v>7636</v>
      </c>
      <c r="I1215" s="539">
        <v>5332</v>
      </c>
      <c r="J1215" s="539">
        <v>34910</v>
      </c>
      <c r="K1215" s="1077" t="s">
        <v>778</v>
      </c>
      <c r="L1215" s="62"/>
    </row>
    <row r="1216" spans="2:12" ht="10.5" customHeight="1">
      <c r="B1216" s="438">
        <v>1989</v>
      </c>
      <c r="C1216" s="546">
        <v>690</v>
      </c>
      <c r="D1216" s="546">
        <v>42</v>
      </c>
      <c r="E1216" s="571">
        <v>160</v>
      </c>
      <c r="F1216" s="571">
        <v>154.25</v>
      </c>
      <c r="G1216" s="765">
        <v>15.7</v>
      </c>
      <c r="H1216" s="539">
        <v>5899</v>
      </c>
      <c r="I1216" s="539">
        <v>3</v>
      </c>
      <c r="J1216" s="539">
        <v>26613</v>
      </c>
      <c r="K1216" s="1077" t="s">
        <v>779</v>
      </c>
      <c r="L1216" s="62"/>
    </row>
    <row r="1217" spans="2:12" ht="10.5" customHeight="1">
      <c r="B1217" s="438"/>
      <c r="C1217" s="546"/>
      <c r="D1217" s="546"/>
      <c r="E1217" s="571"/>
      <c r="F1217" s="571"/>
      <c r="G1217" s="765"/>
      <c r="H1217" s="539"/>
      <c r="I1217" s="539"/>
      <c r="J1217" s="539"/>
      <c r="K1217" s="1077"/>
      <c r="L1217" s="62"/>
    </row>
    <row r="1218" spans="2:12" ht="10.5" customHeight="1">
      <c r="B1218" s="438">
        <v>1990</v>
      </c>
      <c r="C1218" s="546">
        <v>720</v>
      </c>
      <c r="D1218" s="546">
        <v>42</v>
      </c>
      <c r="E1218" s="571">
        <v>159.19999999999999</v>
      </c>
      <c r="F1218" s="571">
        <v>152.97999999999999</v>
      </c>
      <c r="G1218" s="765">
        <v>15.4</v>
      </c>
      <c r="H1218" s="539">
        <v>6549</v>
      </c>
      <c r="I1218" s="539" t="s">
        <v>381</v>
      </c>
      <c r="J1218" s="539">
        <v>25247</v>
      </c>
      <c r="K1218" s="1077" t="s">
        <v>780</v>
      </c>
      <c r="L1218" s="62"/>
    </row>
    <row r="1219" spans="2:12" ht="10.5" customHeight="1">
      <c r="B1219" s="438">
        <v>1991</v>
      </c>
      <c r="C1219" s="546">
        <v>832</v>
      </c>
      <c r="D1219" s="546">
        <v>39</v>
      </c>
      <c r="E1219" s="571">
        <v>248.75</v>
      </c>
      <c r="F1219" s="571">
        <v>223.67</v>
      </c>
      <c r="G1219" s="765">
        <v>21.5</v>
      </c>
      <c r="H1219" s="539">
        <v>10264</v>
      </c>
      <c r="I1219" s="539">
        <v>203</v>
      </c>
      <c r="J1219" s="539">
        <v>27310</v>
      </c>
      <c r="K1219" s="1077" t="s">
        <v>781</v>
      </c>
      <c r="L1219" s="62"/>
    </row>
    <row r="1220" spans="2:12" ht="10.5" customHeight="1">
      <c r="B1220" s="438">
        <v>1992</v>
      </c>
      <c r="C1220" s="546">
        <v>856</v>
      </c>
      <c r="D1220" s="546">
        <v>45</v>
      </c>
      <c r="E1220" s="571">
        <v>300</v>
      </c>
      <c r="F1220" s="571">
        <v>264.33999999999997</v>
      </c>
      <c r="G1220" s="765">
        <v>26</v>
      </c>
      <c r="H1220" s="539">
        <v>13731</v>
      </c>
      <c r="I1220" s="539">
        <v>129</v>
      </c>
      <c r="J1220" s="539">
        <v>27964</v>
      </c>
      <c r="K1220" s="1077" t="s">
        <v>465</v>
      </c>
      <c r="L1220" s="62"/>
    </row>
    <row r="1221" spans="2:12" ht="10.5" customHeight="1">
      <c r="B1221" s="438">
        <v>1993</v>
      </c>
      <c r="C1221" s="546">
        <v>822</v>
      </c>
      <c r="D1221" s="546">
        <v>47</v>
      </c>
      <c r="E1221" s="571">
        <v>327</v>
      </c>
      <c r="F1221" s="571">
        <v>306.10000000000002</v>
      </c>
      <c r="G1221" s="765">
        <v>30.1</v>
      </c>
      <c r="H1221" s="539">
        <v>13024</v>
      </c>
      <c r="I1221" s="539">
        <v>1056</v>
      </c>
      <c r="J1221" s="539">
        <v>26263</v>
      </c>
      <c r="K1221" s="1077" t="s">
        <v>466</v>
      </c>
      <c r="L1221" s="62"/>
    </row>
    <row r="1222" spans="2:12" ht="10.5" customHeight="1">
      <c r="B1222" s="438">
        <v>1994</v>
      </c>
      <c r="C1222" s="546">
        <v>705</v>
      </c>
      <c r="D1222" s="546">
        <v>37</v>
      </c>
      <c r="E1222" s="571">
        <v>349.24</v>
      </c>
      <c r="F1222" s="571">
        <v>323.16000000000003</v>
      </c>
      <c r="G1222" s="765">
        <v>32.299999999999997</v>
      </c>
      <c r="H1222" s="539">
        <v>10811</v>
      </c>
      <c r="I1222" s="539" t="s">
        <v>381</v>
      </c>
      <c r="J1222" s="539">
        <v>26439</v>
      </c>
      <c r="K1222" s="1077" t="s">
        <v>467</v>
      </c>
      <c r="L1222" s="62"/>
    </row>
    <row r="1223" spans="2:12" ht="10.5" customHeight="1">
      <c r="B1223" s="438"/>
      <c r="C1223" s="546"/>
      <c r="D1223" s="546"/>
      <c r="E1223" s="571"/>
      <c r="F1223" s="571"/>
      <c r="G1223" s="765"/>
      <c r="H1223" s="539"/>
      <c r="I1223" s="539"/>
      <c r="J1223" s="539"/>
      <c r="K1223" s="1077"/>
      <c r="L1223" s="62"/>
    </row>
    <row r="1224" spans="2:12" ht="10.5" customHeight="1">
      <c r="B1224" s="438">
        <v>1995</v>
      </c>
      <c r="C1224" s="546">
        <v>698</v>
      </c>
      <c r="D1224" s="546">
        <v>38</v>
      </c>
      <c r="E1224" s="571">
        <v>352.03</v>
      </c>
      <c r="F1224" s="571">
        <v>307.26</v>
      </c>
      <c r="G1224" s="765">
        <v>30.8</v>
      </c>
      <c r="H1224" s="539">
        <v>10564</v>
      </c>
      <c r="I1224" s="539" t="s">
        <v>381</v>
      </c>
      <c r="J1224" s="539">
        <v>27222</v>
      </c>
      <c r="K1224" s="1077" t="s">
        <v>330</v>
      </c>
      <c r="L1224" s="62"/>
    </row>
    <row r="1225" spans="2:12" ht="10.5" customHeight="1">
      <c r="B1225" s="438">
        <v>1996</v>
      </c>
      <c r="C1225" s="546">
        <v>677</v>
      </c>
      <c r="D1225" s="546">
        <v>33</v>
      </c>
      <c r="E1225" s="571">
        <v>387.23</v>
      </c>
      <c r="F1225" s="571">
        <v>341.95</v>
      </c>
      <c r="G1225" s="765">
        <v>34.1</v>
      </c>
      <c r="H1225" s="539">
        <v>10253</v>
      </c>
      <c r="I1225" s="539">
        <v>142</v>
      </c>
      <c r="J1225" s="539">
        <v>10492</v>
      </c>
      <c r="K1225" s="1077" t="s">
        <v>331</v>
      </c>
      <c r="L1225" s="62"/>
    </row>
    <row r="1226" spans="2:12" ht="10.5" customHeight="1">
      <c r="B1226" s="438">
        <v>1997</v>
      </c>
      <c r="C1226" s="546">
        <v>703</v>
      </c>
      <c r="D1226" s="546">
        <v>30</v>
      </c>
      <c r="E1226" s="571">
        <v>328.05</v>
      </c>
      <c r="F1226" s="571" t="s">
        <v>511</v>
      </c>
      <c r="G1226" s="765">
        <v>32.9</v>
      </c>
      <c r="H1226" s="539">
        <v>9842</v>
      </c>
      <c r="I1226" s="539">
        <v>9247</v>
      </c>
      <c r="J1226" s="539">
        <v>27810</v>
      </c>
      <c r="K1226" s="1077" t="s">
        <v>332</v>
      </c>
      <c r="L1226" s="62"/>
    </row>
    <row r="1227" spans="2:12" ht="10.5" customHeight="1">
      <c r="B1227" s="438">
        <v>1998</v>
      </c>
      <c r="C1227" s="546">
        <v>21</v>
      </c>
      <c r="D1227" s="546">
        <v>25</v>
      </c>
      <c r="E1227" s="571">
        <v>425</v>
      </c>
      <c r="F1227" s="571" t="s">
        <v>511</v>
      </c>
      <c r="G1227" s="765">
        <v>42.3</v>
      </c>
      <c r="H1227" s="539">
        <v>10756</v>
      </c>
      <c r="I1227" s="539">
        <v>10837</v>
      </c>
      <c r="J1227" s="539">
        <v>31381</v>
      </c>
      <c r="K1227" s="1077" t="s">
        <v>333</v>
      </c>
      <c r="L1227" s="62"/>
    </row>
    <row r="1228" spans="2:12" ht="10.5" customHeight="1">
      <c r="B1228" s="438">
        <v>1999</v>
      </c>
      <c r="C1228" s="546">
        <v>22</v>
      </c>
      <c r="D1228" s="546">
        <v>22</v>
      </c>
      <c r="E1228" s="571">
        <v>552</v>
      </c>
      <c r="F1228" s="571" t="s">
        <v>511</v>
      </c>
      <c r="G1228" s="765">
        <v>69.7</v>
      </c>
      <c r="H1228" s="539">
        <v>12361</v>
      </c>
      <c r="I1228" s="539">
        <v>9500</v>
      </c>
      <c r="J1228" s="539">
        <v>32100</v>
      </c>
      <c r="K1228" s="1104" t="s">
        <v>289</v>
      </c>
      <c r="L1228" s="62"/>
    </row>
    <row r="1229" spans="2:12" ht="10.5" customHeight="1">
      <c r="B1229" s="438"/>
      <c r="C1229" s="546"/>
      <c r="D1229" s="546"/>
      <c r="E1229" s="571"/>
      <c r="F1229" s="571"/>
      <c r="G1229" s="765"/>
      <c r="H1229" s="539"/>
      <c r="I1229" s="539"/>
      <c r="J1229" s="539"/>
      <c r="K1229" s="1077"/>
      <c r="L1229" s="62"/>
    </row>
    <row r="1230" spans="2:12" ht="10.5" customHeight="1">
      <c r="B1230" s="438">
        <v>2000</v>
      </c>
      <c r="C1230" s="548" t="s">
        <v>468</v>
      </c>
      <c r="D1230" s="546">
        <v>33</v>
      </c>
      <c r="E1230" s="571">
        <v>727.33</v>
      </c>
      <c r="F1230" s="571" t="s">
        <v>511</v>
      </c>
      <c r="G1230" s="765">
        <v>66.900000000000006</v>
      </c>
      <c r="H1230" s="539">
        <v>24002</v>
      </c>
      <c r="I1230" s="539">
        <v>9900</v>
      </c>
      <c r="J1230" s="539">
        <v>29900</v>
      </c>
      <c r="K1230" s="1077" t="s">
        <v>334</v>
      </c>
      <c r="L1230" s="62"/>
    </row>
    <row r="1231" spans="2:12" ht="10.5" customHeight="1">
      <c r="B1231" s="438">
        <v>2001</v>
      </c>
      <c r="C1231" s="548" t="s">
        <v>468</v>
      </c>
      <c r="D1231" s="546">
        <v>51</v>
      </c>
      <c r="E1231" s="571">
        <v>847</v>
      </c>
      <c r="F1231" s="571" t="s">
        <v>511</v>
      </c>
      <c r="G1231" s="765">
        <v>81.8</v>
      </c>
      <c r="H1231" s="539">
        <v>42895</v>
      </c>
      <c r="I1231" s="539">
        <v>15900</v>
      </c>
      <c r="J1231" s="539">
        <v>31800</v>
      </c>
      <c r="K1231" s="1077" t="s">
        <v>335</v>
      </c>
      <c r="L1231" s="62"/>
    </row>
    <row r="1232" spans="2:12" ht="10.5" customHeight="1">
      <c r="B1232" s="438">
        <v>2002</v>
      </c>
      <c r="C1232" s="548" t="s">
        <v>468</v>
      </c>
      <c r="D1232" s="546">
        <v>58</v>
      </c>
      <c r="E1232" s="571">
        <v>950</v>
      </c>
      <c r="F1232" s="572" t="s">
        <v>511</v>
      </c>
      <c r="G1232" s="765">
        <v>92.5</v>
      </c>
      <c r="H1232" s="539">
        <v>55306</v>
      </c>
      <c r="I1232" s="539">
        <v>23400</v>
      </c>
      <c r="J1232" s="539">
        <v>34700</v>
      </c>
      <c r="K1232" s="1077" t="s">
        <v>288</v>
      </c>
      <c r="L1232" s="62"/>
    </row>
    <row r="1233" spans="2:12" ht="10.5" customHeight="1">
      <c r="B1233" s="438">
        <v>2003</v>
      </c>
      <c r="C1233" s="548" t="s">
        <v>468</v>
      </c>
      <c r="D1233" s="546">
        <v>33</v>
      </c>
      <c r="E1233" s="571">
        <v>1100</v>
      </c>
      <c r="F1233" s="572" t="s">
        <v>511</v>
      </c>
      <c r="G1233" s="765">
        <v>106.3</v>
      </c>
      <c r="H1233" s="539">
        <v>36164</v>
      </c>
      <c r="I1233" s="539">
        <v>16400</v>
      </c>
      <c r="J1233" s="539">
        <v>40100</v>
      </c>
      <c r="K1233" s="1077" t="s">
        <v>735</v>
      </c>
      <c r="L1233" s="62"/>
    </row>
    <row r="1234" spans="2:12" ht="10.5" customHeight="1">
      <c r="B1234" s="438">
        <v>2004</v>
      </c>
      <c r="C1234" s="548" t="s">
        <v>468</v>
      </c>
      <c r="D1234" s="546">
        <v>37</v>
      </c>
      <c r="E1234" s="571">
        <v>1050</v>
      </c>
      <c r="F1234" s="572" t="s">
        <v>511</v>
      </c>
      <c r="G1234" s="765">
        <v>105.2</v>
      </c>
      <c r="H1234" s="539">
        <v>38784</v>
      </c>
      <c r="I1234" s="539">
        <v>11600</v>
      </c>
      <c r="J1234" s="539">
        <v>41300</v>
      </c>
      <c r="K1234" s="1077" t="s">
        <v>763</v>
      </c>
      <c r="L1234" s="62"/>
    </row>
    <row r="1235" spans="2:12" ht="10.5" customHeight="1">
      <c r="B1235" s="438"/>
      <c r="C1235" s="548"/>
      <c r="D1235" s="546"/>
      <c r="E1235" s="571"/>
      <c r="F1235" s="572"/>
      <c r="G1235" s="765"/>
      <c r="H1235" s="539"/>
      <c r="I1235" s="539"/>
      <c r="J1235" s="539"/>
      <c r="K1235" s="1077"/>
      <c r="L1235" s="62"/>
    </row>
    <row r="1236" spans="2:12" ht="10.5" customHeight="1">
      <c r="B1236" s="438">
        <v>2005</v>
      </c>
      <c r="C1236" s="548" t="s">
        <v>468</v>
      </c>
      <c r="D1236" s="548">
        <v>34</v>
      </c>
      <c r="E1236" s="572">
        <v>925.09</v>
      </c>
      <c r="F1236" s="572" t="s">
        <v>511</v>
      </c>
      <c r="G1236" s="763">
        <v>94.8</v>
      </c>
      <c r="H1236" s="540">
        <v>31675</v>
      </c>
      <c r="I1236" s="540">
        <v>31100</v>
      </c>
      <c r="J1236" s="540">
        <v>40500</v>
      </c>
      <c r="K1236" s="1076" t="s">
        <v>512</v>
      </c>
      <c r="L1236" s="62"/>
    </row>
    <row r="1237" spans="2:12" ht="10.5" customHeight="1">
      <c r="B1237" s="438">
        <v>2006</v>
      </c>
      <c r="C1237" s="548" t="s">
        <v>468</v>
      </c>
      <c r="D1237" s="548">
        <v>40</v>
      </c>
      <c r="E1237" s="572">
        <v>979.38</v>
      </c>
      <c r="F1237" s="572" t="s">
        <v>511</v>
      </c>
      <c r="G1237" s="763">
        <v>102.1</v>
      </c>
      <c r="H1237" s="540">
        <v>39371</v>
      </c>
      <c r="I1237" s="540">
        <v>41000</v>
      </c>
      <c r="J1237" s="540">
        <v>43200</v>
      </c>
      <c r="K1237" s="1076" t="s">
        <v>396</v>
      </c>
      <c r="L1237" s="62"/>
    </row>
    <row r="1238" spans="2:12" ht="10.5" customHeight="1">
      <c r="B1238" s="438">
        <v>2007</v>
      </c>
      <c r="C1238" s="548" t="s">
        <v>468</v>
      </c>
      <c r="D1238" s="548">
        <v>42</v>
      </c>
      <c r="E1238" s="572">
        <v>1635.66</v>
      </c>
      <c r="F1238" s="572" t="s">
        <v>511</v>
      </c>
      <c r="G1238" s="763">
        <v>158.4</v>
      </c>
      <c r="H1238" s="540">
        <v>68534</v>
      </c>
      <c r="I1238" s="540">
        <v>39100</v>
      </c>
      <c r="J1238" s="540">
        <v>39800</v>
      </c>
      <c r="K1238" s="1076" t="s">
        <v>815</v>
      </c>
      <c r="L1238" s="62"/>
    </row>
    <row r="1239" spans="2:12" ht="10.5" customHeight="1">
      <c r="B1239" s="438">
        <v>2008</v>
      </c>
      <c r="C1239" s="548" t="s">
        <v>468</v>
      </c>
      <c r="D1239" s="548">
        <v>27</v>
      </c>
      <c r="E1239" s="572">
        <v>2055.41</v>
      </c>
      <c r="F1239" s="572" t="s">
        <v>511</v>
      </c>
      <c r="G1239" s="763">
        <v>186.2</v>
      </c>
      <c r="H1239" s="540">
        <v>55290</v>
      </c>
      <c r="I1239" s="540">
        <v>25900</v>
      </c>
      <c r="J1239" s="540">
        <v>43400</v>
      </c>
      <c r="K1239" s="1080">
        <v>39692</v>
      </c>
      <c r="L1239" s="62"/>
    </row>
    <row r="1240" spans="2:12" ht="10.5" customHeight="1">
      <c r="B1240" s="438">
        <v>2009</v>
      </c>
      <c r="C1240" s="548" t="s">
        <v>468</v>
      </c>
      <c r="D1240" s="548">
        <v>37</v>
      </c>
      <c r="E1240" s="572">
        <v>1297.47</v>
      </c>
      <c r="F1240" s="572" t="s">
        <v>511</v>
      </c>
      <c r="G1240" s="763">
        <v>179</v>
      </c>
      <c r="H1240" s="540">
        <v>48266</v>
      </c>
      <c r="I1240" s="540">
        <v>37400</v>
      </c>
      <c r="J1240" s="540">
        <v>44400</v>
      </c>
      <c r="K1240" s="1080">
        <v>40087</v>
      </c>
      <c r="L1240" s="62"/>
    </row>
    <row r="1241" spans="2:12" ht="10.5" customHeight="1">
      <c r="B1241" s="438"/>
      <c r="C1241" s="548"/>
      <c r="D1241" s="548"/>
      <c r="E1241" s="572"/>
      <c r="F1241" s="572"/>
      <c r="G1241" s="763"/>
      <c r="H1241" s="540"/>
      <c r="I1241" s="540"/>
      <c r="J1241" s="540"/>
      <c r="K1241" s="1080"/>
      <c r="L1241" s="62"/>
    </row>
    <row r="1242" spans="2:12" ht="10.5" customHeight="1">
      <c r="B1242" s="438">
        <v>2010</v>
      </c>
      <c r="C1242" s="548" t="s">
        <v>468</v>
      </c>
      <c r="D1242" s="548">
        <v>34</v>
      </c>
      <c r="E1242" s="572">
        <v>2170.08</v>
      </c>
      <c r="F1242" s="572" t="s">
        <v>511</v>
      </c>
      <c r="G1242" s="763">
        <v>215.4</v>
      </c>
      <c r="H1242" s="540">
        <v>73783</v>
      </c>
      <c r="I1242" s="540">
        <v>34000</v>
      </c>
      <c r="J1242" s="540">
        <v>44600</v>
      </c>
      <c r="K1242" s="1080">
        <v>40483</v>
      </c>
      <c r="L1242" s="62"/>
    </row>
    <row r="1243" spans="2:12" ht="10.5" customHeight="1">
      <c r="B1243" s="438">
        <v>2011</v>
      </c>
      <c r="C1243" s="548" t="s">
        <v>468</v>
      </c>
      <c r="D1243" s="548">
        <v>66</v>
      </c>
      <c r="E1243" s="572">
        <v>2003.1</v>
      </c>
      <c r="F1243" s="572" t="s">
        <v>511</v>
      </c>
      <c r="G1243" s="763">
        <v>232.3</v>
      </c>
      <c r="H1243" s="540" t="s">
        <v>1533</v>
      </c>
      <c r="I1243" s="540" t="s">
        <v>1534</v>
      </c>
      <c r="J1243" s="540">
        <v>45200</v>
      </c>
      <c r="K1243" s="1080">
        <v>40878</v>
      </c>
      <c r="L1243" s="62"/>
    </row>
    <row r="1244" spans="2:12" ht="10.5" customHeight="1">
      <c r="B1244" s="438">
        <v>2012</v>
      </c>
      <c r="C1244" s="548" t="s">
        <v>468</v>
      </c>
      <c r="D1244" s="548">
        <v>58</v>
      </c>
      <c r="E1244" s="572">
        <v>2046.37</v>
      </c>
      <c r="F1244" s="572" t="s">
        <v>511</v>
      </c>
      <c r="G1244" s="763">
        <v>209.8</v>
      </c>
      <c r="H1244" s="540" t="s">
        <v>1536</v>
      </c>
      <c r="I1244" s="540" t="s">
        <v>1537</v>
      </c>
      <c r="J1244" s="540" t="s">
        <v>1538</v>
      </c>
      <c r="K1244" s="1075" t="s">
        <v>1455</v>
      </c>
      <c r="L1244" s="62"/>
    </row>
    <row r="1245" spans="2:12" ht="10.5" customHeight="1">
      <c r="B1245" s="538" t="s">
        <v>1535</v>
      </c>
      <c r="C1245" s="566" t="s">
        <v>468</v>
      </c>
      <c r="D1245" s="566">
        <v>25</v>
      </c>
      <c r="E1245" s="573">
        <v>2060.42</v>
      </c>
      <c r="F1245" s="573" t="s">
        <v>511</v>
      </c>
      <c r="G1245" s="764" t="s">
        <v>468</v>
      </c>
      <c r="H1245" s="543">
        <v>50618</v>
      </c>
      <c r="I1245" s="543">
        <v>25000</v>
      </c>
      <c r="J1245" s="543" t="s">
        <v>1539</v>
      </c>
      <c r="K1245" s="1081" t="s">
        <v>1510</v>
      </c>
      <c r="L1245" s="62"/>
    </row>
    <row r="1246" spans="2:12" ht="10.5" customHeight="1">
      <c r="B1246" s="236" t="s">
        <v>1294</v>
      </c>
      <c r="C1246" s="341"/>
      <c r="D1246" s="341"/>
      <c r="E1246" s="52"/>
      <c r="F1246" s="52"/>
      <c r="G1246" s="52"/>
      <c r="H1246" s="52"/>
      <c r="I1246" s="52"/>
      <c r="J1246" s="52"/>
    </row>
    <row r="1247" spans="2:12" ht="10.5" customHeight="1">
      <c r="B1247" s="468" t="s">
        <v>1374</v>
      </c>
      <c r="C1247" s="233"/>
      <c r="D1247" s="233"/>
    </row>
    <row r="1248" spans="2:12" ht="10.5" customHeight="1">
      <c r="B1248" s="236" t="s">
        <v>1295</v>
      </c>
      <c r="C1248" s="233"/>
      <c r="D1248" s="233"/>
    </row>
    <row r="1249" spans="2:4" ht="10.5" customHeight="1">
      <c r="B1249" s="233" t="s">
        <v>1296</v>
      </c>
      <c r="C1249" s="233"/>
      <c r="D1249" s="233"/>
    </row>
    <row r="1250" spans="2:4" ht="10.5" customHeight="1">
      <c r="B1250" s="236" t="s">
        <v>1297</v>
      </c>
      <c r="C1250" s="233"/>
      <c r="D1250" s="233"/>
    </row>
    <row r="1251" spans="2:4" ht="10.5" customHeight="1">
      <c r="B1251" s="236" t="s">
        <v>1298</v>
      </c>
      <c r="C1251" s="233"/>
      <c r="D1251" s="233"/>
    </row>
    <row r="1252" spans="2:4" ht="10.5" customHeight="1">
      <c r="B1252" s="1410" t="s">
        <v>1299</v>
      </c>
      <c r="C1252" s="1410"/>
      <c r="D1252" s="1410"/>
    </row>
    <row r="1253" spans="2:4" ht="10.5" customHeight="1">
      <c r="B1253" s="1435" t="s">
        <v>1300</v>
      </c>
      <c r="C1253" s="1435"/>
      <c r="D1253" s="1435"/>
    </row>
    <row r="1254" spans="2:4" ht="10.5" customHeight="1">
      <c r="B1254" s="236" t="s">
        <v>1301</v>
      </c>
      <c r="C1254" s="233"/>
      <c r="D1254" s="233"/>
    </row>
    <row r="1255" spans="2:4" ht="10.5" customHeight="1">
      <c r="B1255" s="49"/>
    </row>
    <row r="1256" spans="2:4" ht="10.5" customHeight="1">
      <c r="B1256" s="49"/>
    </row>
    <row r="1257" spans="2:4" ht="10.5" customHeight="1">
      <c r="B1257" s="49"/>
    </row>
    <row r="1258" spans="2:4" ht="10.5" customHeight="1">
      <c r="B1258" s="49"/>
    </row>
    <row r="1259" spans="2:4" ht="10.5" customHeight="1">
      <c r="B1259" s="49"/>
    </row>
    <row r="1260" spans="2:4" ht="10.5" customHeight="1">
      <c r="B1260" s="49"/>
    </row>
    <row r="1261" spans="2:4" ht="10.5" customHeight="1">
      <c r="B1261" s="49"/>
    </row>
    <row r="1262" spans="2:4" ht="10.5" customHeight="1">
      <c r="B1262" s="49"/>
    </row>
    <row r="1263" spans="2:4" ht="10.5" customHeight="1">
      <c r="B1263" s="49"/>
    </row>
    <row r="1264" spans="2:4" ht="10.5" customHeight="1">
      <c r="B1264" s="49"/>
    </row>
    <row r="1265" spans="2:17" ht="10.5" customHeight="1">
      <c r="B1265" s="49"/>
    </row>
    <row r="1266" spans="2:17" ht="10.5" customHeight="1">
      <c r="B1266" s="49"/>
    </row>
    <row r="1267" spans="2:17" ht="10.5" customHeight="1">
      <c r="B1267" s="49"/>
    </row>
    <row r="1268" spans="2:17" ht="10.5" customHeight="1">
      <c r="B1268" s="49"/>
    </row>
    <row r="1269" spans="2:17" ht="10.5" customHeight="1">
      <c r="B1269" s="49"/>
    </row>
    <row r="1270" spans="2:17" ht="10.5" customHeight="1">
      <c r="B1270" s="49"/>
      <c r="G1270" s="153">
        <v>21</v>
      </c>
    </row>
    <row r="1271" spans="2:17" ht="10.5" customHeight="1">
      <c r="G1271" s="76"/>
    </row>
    <row r="1272" spans="2:17" ht="11.45" customHeight="1">
      <c r="B1272" s="1433" t="s">
        <v>847</v>
      </c>
      <c r="C1272" s="1434"/>
      <c r="D1272" s="1434"/>
      <c r="E1272" s="1434"/>
      <c r="F1272" s="1434"/>
      <c r="G1272" s="1434"/>
      <c r="H1272" s="1434"/>
      <c r="I1272" s="1434"/>
      <c r="J1272" s="1434"/>
      <c r="K1272" s="1434"/>
    </row>
    <row r="1273" spans="2:17" ht="11.45" customHeight="1">
      <c r="B1273" s="1353" t="s">
        <v>281</v>
      </c>
      <c r="C1273" s="342" t="s">
        <v>1031</v>
      </c>
      <c r="D1273" s="1341" t="s">
        <v>957</v>
      </c>
      <c r="E1273" s="1418" t="s">
        <v>1070</v>
      </c>
      <c r="F1273" s="1420"/>
      <c r="G1273" s="1341" t="s">
        <v>1104</v>
      </c>
      <c r="H1273" s="1341" t="s">
        <v>282</v>
      </c>
      <c r="I1273" s="1341" t="s">
        <v>1116</v>
      </c>
      <c r="J1273" s="1341" t="s">
        <v>1117</v>
      </c>
      <c r="K1273" s="1458" t="s">
        <v>916</v>
      </c>
      <c r="L1273" s="78"/>
    </row>
    <row r="1274" spans="2:17" ht="11.25" customHeight="1">
      <c r="B1274" s="1422"/>
      <c r="C1274" s="310" t="s">
        <v>1118</v>
      </c>
      <c r="D1274" s="1342"/>
      <c r="E1274" s="296" t="s">
        <v>283</v>
      </c>
      <c r="F1274" s="296" t="s">
        <v>284</v>
      </c>
      <c r="G1274" s="1342"/>
      <c r="H1274" s="1342"/>
      <c r="I1274" s="1342"/>
      <c r="J1274" s="1342"/>
      <c r="K1274" s="1459"/>
      <c r="L1274" s="78"/>
      <c r="M1274" s="78"/>
      <c r="N1274" s="78"/>
      <c r="O1274" s="78"/>
      <c r="P1274" s="78"/>
      <c r="Q1274" s="78"/>
    </row>
    <row r="1275" spans="2:17" ht="11.25" customHeight="1">
      <c r="B1275" s="1354"/>
      <c r="C1275" s="65" t="s">
        <v>285</v>
      </c>
      <c r="D1275" s="65" t="s">
        <v>286</v>
      </c>
      <c r="E1275" s="1329" t="s">
        <v>944</v>
      </c>
      <c r="F1275" s="1330"/>
      <c r="G1275" s="65" t="s">
        <v>341</v>
      </c>
      <c r="H1275" s="65" t="s">
        <v>509</v>
      </c>
      <c r="I1275" s="1329" t="s">
        <v>1383</v>
      </c>
      <c r="J1275" s="1330"/>
      <c r="K1275" s="1460"/>
      <c r="L1275" s="78"/>
      <c r="M1275" s="78"/>
      <c r="N1275" s="78"/>
      <c r="O1275" s="78"/>
      <c r="P1275" s="78"/>
      <c r="Q1275" s="78"/>
    </row>
    <row r="1276" spans="2:17" ht="10.5" customHeight="1">
      <c r="B1276" s="438">
        <v>1975</v>
      </c>
      <c r="C1276" s="926">
        <v>74</v>
      </c>
      <c r="D1276" s="554">
        <v>69</v>
      </c>
      <c r="E1276" s="571">
        <v>100.19</v>
      </c>
      <c r="F1276" s="571">
        <v>100.08</v>
      </c>
      <c r="G1276" s="771">
        <v>7.7</v>
      </c>
      <c r="H1276" s="546">
        <v>6685</v>
      </c>
      <c r="I1276" s="546">
        <v>57811</v>
      </c>
      <c r="J1276" s="546">
        <v>41087</v>
      </c>
      <c r="K1276" s="1077" t="s">
        <v>156</v>
      </c>
      <c r="L1276" s="78"/>
      <c r="M1276" s="78"/>
      <c r="N1276" s="78"/>
      <c r="O1276" s="78"/>
      <c r="P1276" s="78"/>
      <c r="Q1276" s="78"/>
    </row>
    <row r="1277" spans="2:17" ht="10.5" customHeight="1">
      <c r="B1277" s="438">
        <v>1976</v>
      </c>
      <c r="C1277" s="926">
        <v>88</v>
      </c>
      <c r="D1277" s="554">
        <v>73</v>
      </c>
      <c r="E1277" s="571">
        <v>105</v>
      </c>
      <c r="F1277" s="571">
        <v>104.89</v>
      </c>
      <c r="G1277" s="771">
        <v>8.1</v>
      </c>
      <c r="H1277" s="546">
        <v>7786</v>
      </c>
      <c r="I1277" s="546">
        <v>71287</v>
      </c>
      <c r="J1277" s="546">
        <v>44149</v>
      </c>
      <c r="K1277" s="1077" t="s">
        <v>157</v>
      </c>
      <c r="L1277" s="78"/>
      <c r="M1277" s="78"/>
      <c r="N1277" s="78"/>
      <c r="O1277" s="78"/>
      <c r="P1277" s="78"/>
      <c r="Q1277" s="78"/>
    </row>
    <row r="1278" spans="2:17" ht="10.5" customHeight="1">
      <c r="B1278" s="438">
        <v>1977</v>
      </c>
      <c r="C1278" s="926">
        <v>90</v>
      </c>
      <c r="D1278" s="554">
        <v>106</v>
      </c>
      <c r="E1278" s="571">
        <v>105</v>
      </c>
      <c r="F1278" s="571">
        <v>104.89</v>
      </c>
      <c r="G1278" s="771">
        <v>8.1</v>
      </c>
      <c r="H1278" s="546">
        <v>11598</v>
      </c>
      <c r="I1278" s="546">
        <v>88606</v>
      </c>
      <c r="J1278" s="546">
        <v>46853</v>
      </c>
      <c r="K1278" s="1077" t="s">
        <v>158</v>
      </c>
      <c r="L1278" s="78"/>
      <c r="M1278" s="78"/>
      <c r="N1278" s="78"/>
      <c r="O1278" s="78"/>
      <c r="P1278" s="78"/>
      <c r="Q1278" s="78"/>
    </row>
    <row r="1279" spans="2:17" ht="10.5" customHeight="1">
      <c r="B1279" s="438">
        <v>1978</v>
      </c>
      <c r="C1279" s="926">
        <v>98</v>
      </c>
      <c r="D1279" s="554">
        <v>135</v>
      </c>
      <c r="E1279" s="571">
        <v>120.75</v>
      </c>
      <c r="F1279" s="571">
        <v>115.58</v>
      </c>
      <c r="G1279" s="771">
        <v>8.8000000000000007</v>
      </c>
      <c r="H1279" s="546">
        <v>15089</v>
      </c>
      <c r="I1279" s="546">
        <v>126032</v>
      </c>
      <c r="J1279" s="546">
        <v>46707</v>
      </c>
      <c r="K1279" s="1077" t="s">
        <v>768</v>
      </c>
      <c r="L1279" s="78"/>
      <c r="M1279" s="78"/>
      <c r="N1279" s="78"/>
      <c r="O1279" s="78"/>
      <c r="P1279" s="78"/>
      <c r="Q1279" s="78"/>
    </row>
    <row r="1280" spans="2:17" ht="10.5" customHeight="1">
      <c r="B1280" s="438">
        <v>1979</v>
      </c>
      <c r="C1280" s="926">
        <v>107</v>
      </c>
      <c r="D1280" s="554">
        <v>141</v>
      </c>
      <c r="E1280" s="571">
        <v>125.75</v>
      </c>
      <c r="F1280" s="571">
        <v>120.54</v>
      </c>
      <c r="G1280" s="771">
        <v>9.1999999999999993</v>
      </c>
      <c r="H1280" s="546">
        <v>15871</v>
      </c>
      <c r="I1280" s="546">
        <v>106970</v>
      </c>
      <c r="J1280" s="546">
        <v>56879</v>
      </c>
      <c r="K1280" s="1077" t="s">
        <v>769</v>
      </c>
      <c r="L1280" s="78"/>
      <c r="M1280" s="78"/>
      <c r="N1280" s="78"/>
      <c r="O1280" s="78"/>
      <c r="P1280" s="78"/>
      <c r="Q1280" s="78"/>
    </row>
    <row r="1281" spans="2:17" ht="10.5" customHeight="1">
      <c r="B1281" s="438"/>
      <c r="C1281" s="927"/>
      <c r="D1281" s="927"/>
      <c r="E1281" s="933"/>
      <c r="F1281" s="934"/>
      <c r="G1281" s="772"/>
      <c r="H1281" s="936"/>
      <c r="I1281" s="937"/>
      <c r="J1281" s="936"/>
      <c r="K1281" s="1077"/>
      <c r="L1281" s="78"/>
      <c r="M1281" s="78"/>
      <c r="N1281" s="78"/>
      <c r="O1281" s="78"/>
      <c r="P1281" s="78"/>
      <c r="Q1281" s="78"/>
    </row>
    <row r="1282" spans="2:17" ht="10.5" customHeight="1">
      <c r="B1282" s="537">
        <v>1980</v>
      </c>
      <c r="C1282" s="926">
        <v>68</v>
      </c>
      <c r="D1282" s="554">
        <v>60</v>
      </c>
      <c r="E1282" s="571">
        <v>182.92</v>
      </c>
      <c r="F1282" s="571">
        <v>176.97</v>
      </c>
      <c r="G1282" s="771">
        <v>13.5</v>
      </c>
      <c r="H1282" s="546">
        <v>10146</v>
      </c>
      <c r="I1282" s="546">
        <v>53311</v>
      </c>
      <c r="J1282" s="546">
        <v>78424</v>
      </c>
      <c r="K1282" s="1077" t="s">
        <v>770</v>
      </c>
      <c r="L1282" s="78"/>
      <c r="M1282" s="78"/>
      <c r="N1282" s="78"/>
      <c r="O1282" s="78"/>
      <c r="P1282" s="78"/>
      <c r="Q1282" s="78"/>
    </row>
    <row r="1283" spans="2:17" ht="10.5" customHeight="1">
      <c r="B1283" s="537">
        <v>1981</v>
      </c>
      <c r="C1283" s="926">
        <v>69</v>
      </c>
      <c r="D1283" s="554">
        <v>106</v>
      </c>
      <c r="E1283" s="571">
        <v>210.02</v>
      </c>
      <c r="F1283" s="571">
        <v>209.02</v>
      </c>
      <c r="G1283" s="771">
        <v>15.9</v>
      </c>
      <c r="H1283" s="546">
        <v>20259</v>
      </c>
      <c r="I1283" s="546">
        <v>95770</v>
      </c>
      <c r="J1283" s="546">
        <v>91631</v>
      </c>
      <c r="K1283" s="1077" t="s">
        <v>771</v>
      </c>
      <c r="L1283" s="78"/>
      <c r="M1283" s="78"/>
      <c r="N1283" s="78"/>
      <c r="O1283" s="78"/>
      <c r="P1283" s="78"/>
      <c r="Q1283" s="78"/>
    </row>
    <row r="1284" spans="2:17" ht="10.5" customHeight="1">
      <c r="B1284" s="537">
        <v>1982</v>
      </c>
      <c r="C1284" s="926">
        <v>64</v>
      </c>
      <c r="D1284" s="554">
        <v>110</v>
      </c>
      <c r="E1284" s="571">
        <v>247.5</v>
      </c>
      <c r="F1284" s="571">
        <v>246.5</v>
      </c>
      <c r="G1284" s="771">
        <v>18.7</v>
      </c>
      <c r="H1284" s="546">
        <v>26696</v>
      </c>
      <c r="I1284" s="546">
        <v>93780</v>
      </c>
      <c r="J1284" s="546">
        <v>89896</v>
      </c>
      <c r="K1284" s="1077" t="s">
        <v>772</v>
      </c>
      <c r="L1284" s="78"/>
      <c r="M1284" s="78"/>
      <c r="N1284" s="78"/>
      <c r="O1284" s="78"/>
      <c r="P1284" s="78"/>
      <c r="Q1284" s="78"/>
    </row>
    <row r="1285" spans="2:17" ht="10.5" customHeight="1">
      <c r="B1285" s="537">
        <v>1983</v>
      </c>
      <c r="C1285" s="926">
        <v>79</v>
      </c>
      <c r="D1285" s="554">
        <v>154</v>
      </c>
      <c r="E1285" s="571">
        <v>247.5</v>
      </c>
      <c r="F1285" s="571">
        <v>246.5</v>
      </c>
      <c r="G1285" s="771">
        <v>18.7</v>
      </c>
      <c r="H1285" s="546">
        <v>37712</v>
      </c>
      <c r="I1285" s="546">
        <v>139826</v>
      </c>
      <c r="J1285" s="546">
        <v>103143</v>
      </c>
      <c r="K1285" s="1077" t="s">
        <v>773</v>
      </c>
      <c r="L1285" s="78"/>
      <c r="M1285" s="78"/>
      <c r="N1285" s="78"/>
      <c r="O1285" s="78"/>
      <c r="P1285" s="78"/>
      <c r="Q1285" s="78"/>
    </row>
    <row r="1286" spans="2:17" ht="10.5" customHeight="1">
      <c r="B1286" s="537">
        <v>1984</v>
      </c>
      <c r="C1286" s="926">
        <v>87</v>
      </c>
      <c r="D1286" s="554">
        <v>173</v>
      </c>
      <c r="E1286" s="571">
        <v>269</v>
      </c>
      <c r="F1286" s="571">
        <v>268</v>
      </c>
      <c r="G1286" s="771">
        <v>20.399999999999999</v>
      </c>
      <c r="H1286" s="546">
        <v>46220</v>
      </c>
      <c r="I1286" s="546">
        <v>170380</v>
      </c>
      <c r="J1286" s="546">
        <v>120372</v>
      </c>
      <c r="K1286" s="1077" t="s">
        <v>774</v>
      </c>
      <c r="L1286" s="78"/>
      <c r="M1286" s="78"/>
      <c r="N1286" s="78"/>
      <c r="O1286" s="78"/>
      <c r="P1286" s="78"/>
      <c r="Q1286" s="78"/>
    </row>
    <row r="1287" spans="2:17" ht="10.5" customHeight="1">
      <c r="B1287" s="537"/>
      <c r="C1287" s="926"/>
      <c r="D1287" s="554"/>
      <c r="E1287" s="571"/>
      <c r="F1287" s="571"/>
      <c r="G1287" s="771"/>
      <c r="H1287" s="546"/>
      <c r="I1287" s="546"/>
      <c r="J1287" s="546"/>
      <c r="K1287" s="1077"/>
      <c r="L1287" s="78"/>
      <c r="M1287" s="78"/>
      <c r="N1287" s="78"/>
      <c r="O1287" s="78"/>
      <c r="P1287" s="78"/>
      <c r="Q1287" s="78"/>
    </row>
    <row r="1288" spans="2:17" ht="10.5" customHeight="1">
      <c r="B1288" s="537">
        <v>1985</v>
      </c>
      <c r="C1288" s="926">
        <v>101</v>
      </c>
      <c r="D1288" s="554">
        <v>256</v>
      </c>
      <c r="E1288" s="571">
        <v>296</v>
      </c>
      <c r="F1288" s="571">
        <v>240</v>
      </c>
      <c r="G1288" s="771">
        <v>18.2</v>
      </c>
      <c r="H1288" s="546">
        <v>52716</v>
      </c>
      <c r="I1288" s="546">
        <v>245816</v>
      </c>
      <c r="J1288" s="546">
        <v>158322</v>
      </c>
      <c r="K1288" s="1077" t="s">
        <v>775</v>
      </c>
      <c r="L1288" s="78"/>
      <c r="M1288" s="78"/>
      <c r="N1288" s="78"/>
      <c r="O1288" s="78"/>
      <c r="P1288" s="78"/>
      <c r="Q1288" s="78"/>
    </row>
    <row r="1289" spans="2:17" ht="10.5" customHeight="1">
      <c r="B1289" s="537">
        <v>1986</v>
      </c>
      <c r="C1289" s="926">
        <v>91</v>
      </c>
      <c r="D1289" s="554">
        <v>199</v>
      </c>
      <c r="E1289" s="571">
        <v>301.5</v>
      </c>
      <c r="F1289" s="571">
        <v>295</v>
      </c>
      <c r="G1289" s="771">
        <v>22.4</v>
      </c>
      <c r="H1289" s="546">
        <v>53328</v>
      </c>
      <c r="I1289" s="546">
        <v>177219</v>
      </c>
      <c r="J1289" s="546">
        <v>164982</v>
      </c>
      <c r="K1289" s="1077" t="s">
        <v>776</v>
      </c>
      <c r="L1289" s="78"/>
      <c r="M1289" s="78"/>
      <c r="N1289" s="78"/>
      <c r="O1289" s="78"/>
      <c r="P1289" s="78"/>
      <c r="Q1289" s="78"/>
    </row>
    <row r="1290" spans="2:17" ht="10.5" customHeight="1">
      <c r="B1290" s="537">
        <v>1987</v>
      </c>
      <c r="C1290" s="926">
        <v>100</v>
      </c>
      <c r="D1290" s="554">
        <v>280</v>
      </c>
      <c r="E1290" s="571">
        <v>330</v>
      </c>
      <c r="F1290" s="571">
        <v>323.5</v>
      </c>
      <c r="G1290" s="771">
        <v>24.6</v>
      </c>
      <c r="H1290" s="546">
        <v>88186</v>
      </c>
      <c r="I1290" s="546">
        <v>247806</v>
      </c>
      <c r="J1290" s="546">
        <v>171764</v>
      </c>
      <c r="K1290" s="1077" t="s">
        <v>777</v>
      </c>
      <c r="L1290" s="78"/>
      <c r="M1290" s="78"/>
      <c r="N1290" s="78"/>
      <c r="O1290" s="78"/>
      <c r="P1290" s="78"/>
      <c r="Q1290" s="78"/>
    </row>
    <row r="1291" spans="2:17" ht="10.5" customHeight="1">
      <c r="B1291" s="537">
        <v>1988</v>
      </c>
      <c r="C1291" s="926">
        <v>80</v>
      </c>
      <c r="D1291" s="554">
        <v>126</v>
      </c>
      <c r="E1291" s="571">
        <v>320</v>
      </c>
      <c r="F1291" s="571">
        <v>318</v>
      </c>
      <c r="G1291" s="771">
        <v>24.2</v>
      </c>
      <c r="H1291" s="546">
        <v>41081</v>
      </c>
      <c r="I1291" s="546">
        <v>103329</v>
      </c>
      <c r="J1291" s="546">
        <v>151745</v>
      </c>
      <c r="K1291" s="1077" t="s">
        <v>778</v>
      </c>
      <c r="L1291" s="78"/>
      <c r="M1291" s="78"/>
      <c r="N1291" s="78"/>
      <c r="O1291" s="78"/>
      <c r="P1291" s="78"/>
      <c r="Q1291" s="78"/>
    </row>
    <row r="1292" spans="2:17" ht="10.5" customHeight="1">
      <c r="B1292" s="537">
        <v>1989</v>
      </c>
      <c r="C1292" s="926">
        <v>97</v>
      </c>
      <c r="D1292" s="554">
        <v>266</v>
      </c>
      <c r="E1292" s="571">
        <v>356.2</v>
      </c>
      <c r="F1292" s="571">
        <v>350</v>
      </c>
      <c r="G1292" s="771">
        <v>26.6</v>
      </c>
      <c r="H1292" s="546">
        <v>94449</v>
      </c>
      <c r="I1292" s="546">
        <v>242822</v>
      </c>
      <c r="J1292" s="546">
        <v>192322</v>
      </c>
      <c r="K1292" s="1077" t="s">
        <v>779</v>
      </c>
      <c r="L1292" s="78"/>
      <c r="M1292" s="78"/>
      <c r="N1292" s="78"/>
      <c r="O1292" s="78"/>
      <c r="P1292" s="78"/>
      <c r="Q1292" s="78"/>
    </row>
    <row r="1293" spans="2:17" ht="10.5" customHeight="1">
      <c r="B1293" s="537"/>
      <c r="C1293" s="926"/>
      <c r="D1293" s="554"/>
      <c r="E1293" s="571"/>
      <c r="F1293" s="571"/>
      <c r="G1293" s="771"/>
      <c r="H1293" s="546"/>
      <c r="I1293" s="546"/>
      <c r="J1293" s="546"/>
      <c r="K1293" s="1077"/>
      <c r="L1293" s="78"/>
      <c r="M1293" s="78"/>
      <c r="N1293" s="78"/>
      <c r="O1293" s="78"/>
      <c r="P1293" s="78"/>
      <c r="Q1293" s="78"/>
    </row>
    <row r="1294" spans="2:17" ht="10.5" customHeight="1">
      <c r="B1294" s="537">
        <v>1990</v>
      </c>
      <c r="C1294" s="926">
        <v>110</v>
      </c>
      <c r="D1294" s="554">
        <v>262</v>
      </c>
      <c r="E1294" s="571">
        <v>464.15</v>
      </c>
      <c r="F1294" s="571">
        <v>457.39</v>
      </c>
      <c r="G1294" s="771">
        <v>35.1</v>
      </c>
      <c r="H1294" s="546">
        <v>119252</v>
      </c>
      <c r="I1294" s="546">
        <v>239338</v>
      </c>
      <c r="J1294" s="546">
        <v>212075</v>
      </c>
      <c r="K1294" s="1077" t="s">
        <v>780</v>
      </c>
      <c r="L1294" s="78"/>
      <c r="M1294" s="78"/>
      <c r="N1294" s="78"/>
      <c r="O1294" s="78"/>
      <c r="P1294" s="78"/>
      <c r="Q1294" s="78"/>
    </row>
    <row r="1295" spans="2:17" ht="10.5" customHeight="1">
      <c r="B1295" s="537">
        <v>1991</v>
      </c>
      <c r="C1295" s="926">
        <v>135</v>
      </c>
      <c r="D1295" s="554">
        <v>170</v>
      </c>
      <c r="E1295" s="571">
        <v>606</v>
      </c>
      <c r="F1295" s="571">
        <v>520.17999999999995</v>
      </c>
      <c r="G1295" s="771">
        <v>39.9</v>
      </c>
      <c r="H1295" s="546">
        <v>83458</v>
      </c>
      <c r="I1295" s="546">
        <v>169145</v>
      </c>
      <c r="J1295" s="546">
        <v>193090</v>
      </c>
      <c r="K1295" s="1077" t="s">
        <v>781</v>
      </c>
      <c r="L1295" s="78"/>
      <c r="M1295" s="78"/>
      <c r="N1295" s="78"/>
      <c r="O1295" s="78"/>
      <c r="P1295" s="78"/>
      <c r="Q1295" s="78"/>
    </row>
    <row r="1296" spans="2:17" ht="10.5" customHeight="1">
      <c r="B1296" s="537">
        <v>1992</v>
      </c>
      <c r="C1296" s="926">
        <v>134</v>
      </c>
      <c r="D1296" s="554">
        <v>265</v>
      </c>
      <c r="E1296" s="571">
        <v>657.7</v>
      </c>
      <c r="F1296" s="571">
        <v>586.12</v>
      </c>
      <c r="G1296" s="771">
        <v>44.5</v>
      </c>
      <c r="H1296" s="546">
        <v>150160</v>
      </c>
      <c r="I1296" s="546">
        <v>260264</v>
      </c>
      <c r="J1296" s="546">
        <v>238616</v>
      </c>
      <c r="K1296" s="1077" t="s">
        <v>465</v>
      </c>
      <c r="L1296" s="78"/>
      <c r="M1296" s="78"/>
      <c r="N1296" s="78"/>
      <c r="O1296" s="78"/>
      <c r="P1296" s="78"/>
      <c r="Q1296" s="78"/>
    </row>
    <row r="1297" spans="2:17" ht="10.5" customHeight="1">
      <c r="B1297" s="537">
        <v>1993</v>
      </c>
      <c r="C1297" s="926">
        <v>116</v>
      </c>
      <c r="D1297" s="554">
        <v>230</v>
      </c>
      <c r="E1297" s="571">
        <v>729.72</v>
      </c>
      <c r="F1297" s="571">
        <v>671.29</v>
      </c>
      <c r="G1297" s="771">
        <v>51</v>
      </c>
      <c r="H1297" s="546">
        <v>150703</v>
      </c>
      <c r="I1297" s="546">
        <v>210186</v>
      </c>
      <c r="J1297" s="546">
        <v>221659</v>
      </c>
      <c r="K1297" s="1077" t="s">
        <v>466</v>
      </c>
      <c r="L1297" s="78"/>
      <c r="M1297" s="78"/>
      <c r="N1297" s="78"/>
      <c r="O1297" s="78"/>
      <c r="P1297" s="78"/>
      <c r="Q1297" s="78"/>
    </row>
    <row r="1298" spans="2:17" ht="10.5" customHeight="1">
      <c r="B1298" s="537">
        <v>1994</v>
      </c>
      <c r="C1298" s="926">
        <v>120</v>
      </c>
      <c r="D1298" s="554">
        <v>275</v>
      </c>
      <c r="E1298" s="571">
        <v>729.04</v>
      </c>
      <c r="F1298" s="571">
        <v>671.79</v>
      </c>
      <c r="G1298" s="771">
        <v>51</v>
      </c>
      <c r="H1298" s="546">
        <v>195676</v>
      </c>
      <c r="I1298" s="546">
        <v>265799</v>
      </c>
      <c r="J1298" s="546">
        <v>226616</v>
      </c>
      <c r="K1298" s="1077" t="s">
        <v>467</v>
      </c>
      <c r="L1298" s="78"/>
      <c r="M1298" s="78"/>
      <c r="N1298" s="78"/>
      <c r="O1298" s="78"/>
      <c r="P1298" s="78"/>
      <c r="Q1298" s="78"/>
    </row>
    <row r="1299" spans="2:17" ht="10.5" customHeight="1">
      <c r="B1299" s="537"/>
      <c r="C1299" s="926"/>
      <c r="D1299" s="554"/>
      <c r="E1299" s="571"/>
      <c r="F1299" s="571"/>
      <c r="G1299" s="771"/>
      <c r="H1299" s="546"/>
      <c r="I1299" s="546"/>
      <c r="J1299" s="546"/>
      <c r="K1299" s="1077"/>
      <c r="L1299" s="78"/>
      <c r="M1299" s="78"/>
      <c r="N1299" s="78"/>
      <c r="O1299" s="78"/>
      <c r="P1299" s="78"/>
      <c r="Q1299" s="78"/>
    </row>
    <row r="1300" spans="2:17" ht="10.5" customHeight="1">
      <c r="B1300" s="537">
        <v>1995</v>
      </c>
      <c r="C1300" s="926">
        <v>125</v>
      </c>
      <c r="D1300" s="554">
        <v>300</v>
      </c>
      <c r="E1300" s="571">
        <v>802.78</v>
      </c>
      <c r="F1300" s="571">
        <v>720.11</v>
      </c>
      <c r="G1300" s="771">
        <v>54.7</v>
      </c>
      <c r="H1300" s="546">
        <v>233469</v>
      </c>
      <c r="I1300" s="546">
        <v>297904</v>
      </c>
      <c r="J1300" s="546">
        <v>221243</v>
      </c>
      <c r="K1300" s="1077" t="s">
        <v>330</v>
      </c>
      <c r="L1300" s="78"/>
      <c r="M1300" s="78"/>
      <c r="N1300" s="78"/>
      <c r="O1300" s="78"/>
      <c r="P1300" s="78"/>
      <c r="Q1300" s="78"/>
    </row>
    <row r="1301" spans="2:17" ht="10.5" customHeight="1">
      <c r="B1301" s="537">
        <v>1996</v>
      </c>
      <c r="C1301" s="926">
        <v>127</v>
      </c>
      <c r="D1301" s="554">
        <v>174</v>
      </c>
      <c r="E1301" s="571">
        <v>896.27</v>
      </c>
      <c r="F1301" s="571">
        <v>790.87</v>
      </c>
      <c r="G1301" s="771">
        <v>60.1</v>
      </c>
      <c r="H1301" s="546">
        <v>140409</v>
      </c>
      <c r="I1301" s="546">
        <v>167919</v>
      </c>
      <c r="J1301" s="546">
        <v>110422</v>
      </c>
      <c r="K1301" s="1077" t="s">
        <v>331</v>
      </c>
      <c r="L1301" s="78"/>
      <c r="M1301" s="78"/>
      <c r="N1301" s="78"/>
      <c r="O1301" s="78"/>
      <c r="P1301" s="78"/>
      <c r="Q1301" s="78"/>
    </row>
    <row r="1302" spans="2:17" ht="10.5" customHeight="1">
      <c r="B1302" s="537">
        <v>1997</v>
      </c>
      <c r="C1302" s="926">
        <v>132</v>
      </c>
      <c r="D1302" s="554">
        <v>178</v>
      </c>
      <c r="E1302" s="571">
        <v>800</v>
      </c>
      <c r="F1302" s="571" t="s">
        <v>511</v>
      </c>
      <c r="G1302" s="771">
        <v>60.8</v>
      </c>
      <c r="H1302" s="546">
        <v>145600</v>
      </c>
      <c r="I1302" s="546">
        <v>277000</v>
      </c>
      <c r="J1302" s="546">
        <v>258000</v>
      </c>
      <c r="K1302" s="1077" t="s">
        <v>332</v>
      </c>
      <c r="L1302" s="78"/>
      <c r="M1302" s="78"/>
      <c r="N1302" s="78"/>
      <c r="O1302" s="78"/>
      <c r="P1302" s="78"/>
      <c r="Q1302" s="78"/>
    </row>
    <row r="1303" spans="2:17" ht="10.5" customHeight="1">
      <c r="B1303" s="537">
        <v>1998</v>
      </c>
      <c r="C1303" s="926">
        <v>112</v>
      </c>
      <c r="D1303" s="554">
        <v>200</v>
      </c>
      <c r="E1303" s="571">
        <v>750</v>
      </c>
      <c r="F1303" s="571" t="s">
        <v>511</v>
      </c>
      <c r="G1303" s="771">
        <v>57</v>
      </c>
      <c r="H1303" s="546">
        <v>152866</v>
      </c>
      <c r="I1303" s="546">
        <v>203821</v>
      </c>
      <c r="J1303" s="546">
        <v>252738</v>
      </c>
      <c r="K1303" s="1077" t="s">
        <v>333</v>
      </c>
      <c r="L1303" s="78"/>
      <c r="M1303" s="78"/>
      <c r="N1303" s="78"/>
      <c r="O1303" s="78"/>
      <c r="P1303" s="78"/>
      <c r="Q1303" s="78"/>
    </row>
    <row r="1304" spans="2:17" ht="10.5" customHeight="1">
      <c r="B1304" s="537">
        <v>1999</v>
      </c>
      <c r="C1304" s="926">
        <v>102</v>
      </c>
      <c r="D1304" s="554">
        <v>92</v>
      </c>
      <c r="E1304" s="571">
        <v>758.24</v>
      </c>
      <c r="F1304" s="571" t="s">
        <v>511</v>
      </c>
      <c r="G1304" s="771">
        <v>59.2</v>
      </c>
      <c r="H1304" s="546">
        <v>70068</v>
      </c>
      <c r="I1304" s="546">
        <v>92400</v>
      </c>
      <c r="J1304" s="546">
        <v>262400</v>
      </c>
      <c r="K1304" s="1104" t="s">
        <v>289</v>
      </c>
      <c r="L1304" s="78"/>
      <c r="M1304" s="78"/>
      <c r="N1304" s="78"/>
      <c r="O1304" s="78"/>
      <c r="P1304" s="78"/>
      <c r="Q1304" s="78"/>
    </row>
    <row r="1305" spans="2:17" ht="10.5" customHeight="1">
      <c r="B1305" s="537"/>
      <c r="C1305" s="926"/>
      <c r="D1305" s="554"/>
      <c r="E1305" s="571"/>
      <c r="F1305" s="571"/>
      <c r="G1305" s="771"/>
      <c r="H1305" s="546"/>
      <c r="I1305" s="546"/>
      <c r="J1305" s="546"/>
      <c r="K1305" s="1077"/>
      <c r="L1305" s="78"/>
      <c r="M1305" s="78"/>
      <c r="N1305" s="78"/>
      <c r="O1305" s="78"/>
      <c r="P1305" s="78"/>
      <c r="Q1305" s="78"/>
    </row>
    <row r="1306" spans="2:17" ht="10.5" customHeight="1">
      <c r="B1306" s="537">
        <v>2000</v>
      </c>
      <c r="C1306" s="926">
        <v>78</v>
      </c>
      <c r="D1306" s="554">
        <v>116</v>
      </c>
      <c r="E1306" s="571">
        <v>800</v>
      </c>
      <c r="F1306" s="571" t="s">
        <v>511</v>
      </c>
      <c r="G1306" s="771">
        <v>59.7</v>
      </c>
      <c r="H1306" s="546">
        <v>92961</v>
      </c>
      <c r="I1306" s="546">
        <v>116200</v>
      </c>
      <c r="J1306" s="546">
        <v>257200</v>
      </c>
      <c r="K1306" s="1077" t="s">
        <v>334</v>
      </c>
      <c r="L1306" s="78"/>
      <c r="M1306" s="78"/>
      <c r="N1306" s="78"/>
      <c r="O1306" s="78"/>
      <c r="P1306" s="78"/>
      <c r="Q1306" s="78"/>
    </row>
    <row r="1307" spans="2:17" ht="10.5" customHeight="1">
      <c r="B1307" s="537">
        <v>2001</v>
      </c>
      <c r="C1307" s="926">
        <v>73</v>
      </c>
      <c r="D1307" s="554">
        <v>131</v>
      </c>
      <c r="E1307" s="571">
        <v>1000</v>
      </c>
      <c r="F1307" s="571" t="s">
        <v>511</v>
      </c>
      <c r="G1307" s="771">
        <v>72.2</v>
      </c>
      <c r="H1307" s="546">
        <v>131400</v>
      </c>
      <c r="I1307" s="546">
        <v>131400</v>
      </c>
      <c r="J1307" s="546">
        <v>286300</v>
      </c>
      <c r="K1307" s="1077" t="s">
        <v>335</v>
      </c>
      <c r="L1307" s="78"/>
      <c r="M1307" s="78"/>
      <c r="N1307" s="78"/>
      <c r="O1307" s="78"/>
      <c r="P1307" s="78"/>
      <c r="Q1307" s="78"/>
    </row>
    <row r="1308" spans="2:17" ht="10.5" customHeight="1">
      <c r="B1308" s="537">
        <v>2002</v>
      </c>
      <c r="C1308" s="926">
        <v>72</v>
      </c>
      <c r="D1308" s="554">
        <v>180</v>
      </c>
      <c r="E1308" s="571">
        <v>1200</v>
      </c>
      <c r="F1308" s="571" t="s">
        <v>511</v>
      </c>
      <c r="G1308" s="771">
        <v>87.3</v>
      </c>
      <c r="H1308" s="546">
        <v>215863</v>
      </c>
      <c r="I1308" s="546">
        <v>179900</v>
      </c>
      <c r="J1308" s="546">
        <v>274700</v>
      </c>
      <c r="K1308" s="1077" t="s">
        <v>288</v>
      </c>
      <c r="L1308" s="78"/>
      <c r="M1308" s="78"/>
      <c r="N1308" s="78"/>
      <c r="O1308" s="78"/>
      <c r="P1308" s="78"/>
      <c r="Q1308" s="78"/>
    </row>
    <row r="1309" spans="2:17" ht="10.5" customHeight="1">
      <c r="B1309" s="537">
        <v>2003</v>
      </c>
      <c r="C1309" s="928">
        <v>84</v>
      </c>
      <c r="D1309" s="553">
        <v>240</v>
      </c>
      <c r="E1309" s="572">
        <v>1433</v>
      </c>
      <c r="F1309" s="572" t="s">
        <v>511</v>
      </c>
      <c r="G1309" s="648">
        <v>104.4</v>
      </c>
      <c r="H1309" s="548">
        <v>343920</v>
      </c>
      <c r="I1309" s="548">
        <v>238400</v>
      </c>
      <c r="J1309" s="548">
        <v>269600</v>
      </c>
      <c r="K1309" s="1076" t="s">
        <v>735</v>
      </c>
      <c r="L1309" s="78"/>
      <c r="M1309" s="78"/>
      <c r="N1309" s="78"/>
      <c r="O1309" s="78"/>
      <c r="P1309" s="78"/>
      <c r="Q1309" s="78"/>
    </row>
    <row r="1310" spans="2:17" ht="10.5" customHeight="1">
      <c r="B1310" s="537">
        <v>2004</v>
      </c>
      <c r="C1310" s="928">
        <v>83</v>
      </c>
      <c r="D1310" s="553">
        <v>185</v>
      </c>
      <c r="E1310" s="572">
        <v>1342.3</v>
      </c>
      <c r="F1310" s="572" t="s">
        <v>511</v>
      </c>
      <c r="G1310" s="648">
        <v>101.9</v>
      </c>
      <c r="H1310" s="548">
        <v>248326</v>
      </c>
      <c r="I1310" s="548">
        <v>181400</v>
      </c>
      <c r="J1310" s="548">
        <v>266500</v>
      </c>
      <c r="K1310" s="1076" t="s">
        <v>763</v>
      </c>
      <c r="L1310" s="78"/>
      <c r="M1310" s="78"/>
      <c r="N1310" s="78"/>
      <c r="O1310" s="78"/>
      <c r="P1310" s="78"/>
      <c r="Q1310" s="78"/>
    </row>
    <row r="1311" spans="2:17" ht="10.5" customHeight="1">
      <c r="B1311" s="537"/>
      <c r="C1311" s="926"/>
      <c r="D1311" s="553"/>
      <c r="E1311" s="572"/>
      <c r="F1311" s="572"/>
      <c r="G1311" s="648"/>
      <c r="H1311" s="548"/>
      <c r="I1311" s="548"/>
      <c r="J1311" s="548"/>
      <c r="K1311" s="1077"/>
      <c r="L1311" s="78"/>
      <c r="M1311" s="78"/>
      <c r="N1311" s="78"/>
      <c r="O1311" s="78"/>
      <c r="P1311" s="78"/>
      <c r="Q1311" s="78"/>
    </row>
    <row r="1312" spans="2:17" ht="10.5" customHeight="1">
      <c r="B1312" s="344">
        <v>2005</v>
      </c>
      <c r="C1312" s="929">
        <v>90</v>
      </c>
      <c r="D1312" s="930">
        <v>225</v>
      </c>
      <c r="E1312" s="935">
        <v>1142.8</v>
      </c>
      <c r="F1312" s="572" t="s">
        <v>511</v>
      </c>
      <c r="G1312" s="150">
        <v>93.5</v>
      </c>
      <c r="H1312" s="633">
        <v>257129</v>
      </c>
      <c r="I1312" s="633">
        <v>222800</v>
      </c>
      <c r="J1312" s="633">
        <v>264900</v>
      </c>
      <c r="K1312" s="440" t="s">
        <v>512</v>
      </c>
      <c r="L1312" s="84"/>
      <c r="M1312" s="78"/>
      <c r="N1312" s="78"/>
      <c r="O1312" s="78"/>
      <c r="P1312" s="78"/>
      <c r="Q1312" s="78"/>
    </row>
    <row r="1313" spans="1:18" ht="10.5" customHeight="1">
      <c r="B1313" s="344">
        <v>2006</v>
      </c>
      <c r="C1313" s="929">
        <v>90</v>
      </c>
      <c r="D1313" s="930">
        <v>236</v>
      </c>
      <c r="E1313" s="935">
        <v>1576.42</v>
      </c>
      <c r="F1313" s="572" t="s">
        <v>511</v>
      </c>
      <c r="G1313" s="150">
        <v>82.7</v>
      </c>
      <c r="H1313" s="633">
        <v>372036</v>
      </c>
      <c r="I1313" s="633">
        <v>232600</v>
      </c>
      <c r="J1313" s="688">
        <v>280300</v>
      </c>
      <c r="K1313" s="440" t="s">
        <v>396</v>
      </c>
      <c r="M1313" s="78"/>
      <c r="N1313" s="78"/>
      <c r="O1313" s="78"/>
      <c r="P1313" s="78"/>
      <c r="Q1313" s="78"/>
    </row>
    <row r="1314" spans="1:18" ht="10.5" customHeight="1">
      <c r="B1314" s="344">
        <v>2007</v>
      </c>
      <c r="C1314" s="929">
        <v>73</v>
      </c>
      <c r="D1314" s="930">
        <v>223</v>
      </c>
      <c r="E1314" s="935">
        <v>1381.4</v>
      </c>
      <c r="F1314" s="572" t="s">
        <v>511</v>
      </c>
      <c r="G1314" s="150">
        <v>116.3</v>
      </c>
      <c r="H1314" s="633">
        <v>307360</v>
      </c>
      <c r="I1314" s="633">
        <v>216900</v>
      </c>
      <c r="J1314" s="688">
        <v>270800</v>
      </c>
      <c r="K1314" s="440" t="s">
        <v>815</v>
      </c>
      <c r="N1314" s="78"/>
      <c r="O1314" s="78"/>
      <c r="P1314" s="78"/>
      <c r="Q1314" s="78"/>
    </row>
    <row r="1315" spans="1:18" ht="10.5" customHeight="1">
      <c r="B1315" s="344">
        <v>2008</v>
      </c>
      <c r="C1315" s="929">
        <v>68</v>
      </c>
      <c r="D1315" s="930">
        <v>224</v>
      </c>
      <c r="E1315" s="935">
        <v>2300.31</v>
      </c>
      <c r="F1315" s="572" t="s">
        <v>511</v>
      </c>
      <c r="G1315" s="150">
        <v>181.3</v>
      </c>
      <c r="H1315" s="633">
        <v>514400</v>
      </c>
      <c r="I1315" s="633">
        <v>189800</v>
      </c>
      <c r="J1315" s="633">
        <v>272100</v>
      </c>
      <c r="K1315" s="1109">
        <v>39692</v>
      </c>
      <c r="L1315" s="79"/>
      <c r="M1315" s="79"/>
      <c r="N1315" s="78"/>
      <c r="O1315" s="78"/>
      <c r="P1315" s="78"/>
      <c r="Q1315" s="78"/>
    </row>
    <row r="1316" spans="1:18" ht="10.5" customHeight="1">
      <c r="B1316" s="344">
        <v>2009</v>
      </c>
      <c r="C1316" s="929">
        <v>75</v>
      </c>
      <c r="D1316" s="930">
        <v>216</v>
      </c>
      <c r="E1316" s="935">
        <v>2125.9</v>
      </c>
      <c r="F1316" s="572" t="s">
        <v>511</v>
      </c>
      <c r="G1316" s="150">
        <v>149.4</v>
      </c>
      <c r="H1316" s="633">
        <v>459194</v>
      </c>
      <c r="I1316" s="633">
        <v>214100</v>
      </c>
      <c r="J1316" s="633">
        <v>238600</v>
      </c>
      <c r="K1316" s="1109">
        <v>40087</v>
      </c>
      <c r="M1316" s="79"/>
      <c r="N1316" s="78"/>
      <c r="O1316" s="78"/>
      <c r="P1316" s="78"/>
      <c r="Q1316" s="78"/>
    </row>
    <row r="1317" spans="1:18" ht="10.5" customHeight="1">
      <c r="B1317" s="345"/>
      <c r="C1317" s="929"/>
      <c r="D1317" s="930"/>
      <c r="E1317" s="935"/>
      <c r="F1317" s="572"/>
      <c r="G1317" s="150"/>
      <c r="H1317" s="633"/>
      <c r="I1317" s="633"/>
      <c r="J1317" s="633"/>
      <c r="K1317" s="1109"/>
      <c r="L1317" s="78"/>
      <c r="M1317" s="79"/>
      <c r="N1317" s="78"/>
      <c r="O1317" s="78"/>
      <c r="P1317" s="78"/>
      <c r="Q1317" s="78"/>
    </row>
    <row r="1318" spans="1:18" ht="10.5" customHeight="1">
      <c r="B1318" s="346">
        <v>2010</v>
      </c>
      <c r="C1318" s="929">
        <v>83</v>
      </c>
      <c r="D1318" s="930">
        <v>194</v>
      </c>
      <c r="E1318" s="935">
        <v>2006.34</v>
      </c>
      <c r="F1318" s="572" t="s">
        <v>511</v>
      </c>
      <c r="G1318" s="648">
        <v>165.4</v>
      </c>
      <c r="H1318" s="633">
        <v>389230</v>
      </c>
      <c r="I1318" s="633">
        <v>192100</v>
      </c>
      <c r="J1318" s="633">
        <v>270700</v>
      </c>
      <c r="K1318" s="1109">
        <v>40483</v>
      </c>
      <c r="L1318" s="78"/>
      <c r="M1318" s="79"/>
      <c r="N1318" s="78"/>
      <c r="O1318" s="78"/>
      <c r="P1318" s="78"/>
      <c r="Q1318" s="78"/>
    </row>
    <row r="1319" spans="1:18" ht="10.5" customHeight="1">
      <c r="B1319" s="346" t="s">
        <v>1456</v>
      </c>
      <c r="C1319" s="929">
        <v>80</v>
      </c>
      <c r="D1319" s="930">
        <v>312</v>
      </c>
      <c r="E1319" s="935">
        <v>2277.23</v>
      </c>
      <c r="F1319" s="692" t="s">
        <v>511</v>
      </c>
      <c r="G1319" s="1245">
        <v>176.8</v>
      </c>
      <c r="H1319" s="633">
        <v>710495</v>
      </c>
      <c r="I1319" s="633">
        <v>311600</v>
      </c>
      <c r="J1319" s="938">
        <v>289000</v>
      </c>
      <c r="K1319" s="1109">
        <v>40878</v>
      </c>
      <c r="L1319" s="78"/>
      <c r="M1319" s="501"/>
      <c r="N1319" s="78"/>
      <c r="O1319" s="78"/>
      <c r="P1319" s="78"/>
      <c r="Q1319" s="78"/>
    </row>
    <row r="1320" spans="1:18" ht="10.5" customHeight="1">
      <c r="B1320" s="346" t="s">
        <v>1452</v>
      </c>
      <c r="C1320" s="929">
        <v>85</v>
      </c>
      <c r="D1320" s="930">
        <v>298</v>
      </c>
      <c r="E1320" s="935">
        <v>2502.3000000000002</v>
      </c>
      <c r="F1320" s="692" t="s">
        <v>511</v>
      </c>
      <c r="G1320" s="1245">
        <v>193.3</v>
      </c>
      <c r="H1320" s="633">
        <v>745684</v>
      </c>
      <c r="I1320" s="633">
        <v>297423</v>
      </c>
      <c r="J1320" s="938">
        <v>319443</v>
      </c>
      <c r="K1320" s="1109" t="s">
        <v>1455</v>
      </c>
      <c r="L1320" s="78"/>
      <c r="M1320" s="1202"/>
      <c r="N1320" s="78"/>
      <c r="O1320" s="78"/>
      <c r="P1320" s="78"/>
      <c r="Q1320" s="78"/>
    </row>
    <row r="1321" spans="1:18" ht="10.5" customHeight="1">
      <c r="B1321" s="590" t="s">
        <v>1535</v>
      </c>
      <c r="C1321" s="931">
        <v>81</v>
      </c>
      <c r="D1321" s="932">
        <v>266</v>
      </c>
      <c r="E1321" s="935">
        <v>2546.8000000000002</v>
      </c>
      <c r="F1321" s="689" t="s">
        <v>511</v>
      </c>
      <c r="G1321" s="1246" t="s">
        <v>468</v>
      </c>
      <c r="H1321" s="634">
        <v>671341</v>
      </c>
      <c r="I1321" s="634">
        <v>265000</v>
      </c>
      <c r="J1321" s="939">
        <v>220500</v>
      </c>
      <c r="K1321" s="1111" t="s">
        <v>1510</v>
      </c>
      <c r="L1321" s="78"/>
      <c r="N1321" s="78"/>
      <c r="O1321" s="78"/>
      <c r="P1321" s="78"/>
      <c r="Q1321" s="78"/>
    </row>
    <row r="1322" spans="1:18" ht="11.45" customHeight="1">
      <c r="B1322" s="1341" t="s">
        <v>281</v>
      </c>
      <c r="C1322" s="1427" t="s">
        <v>1119</v>
      </c>
      <c r="D1322" s="1454"/>
      <c r="E1322" s="1454"/>
      <c r="F1322" s="1454"/>
      <c r="G1322" s="1454"/>
      <c r="H1322" s="1454"/>
      <c r="I1322" s="1454"/>
      <c r="J1322" s="1455"/>
      <c r="K1322" s="62"/>
      <c r="L1322" s="78"/>
      <c r="M1322" s="78"/>
      <c r="N1322" s="78"/>
      <c r="O1322" s="78"/>
      <c r="P1322" s="78"/>
      <c r="Q1322" s="78"/>
    </row>
    <row r="1323" spans="1:18" ht="21.75" customHeight="1">
      <c r="B1323" s="1412"/>
      <c r="C1323" s="296" t="s">
        <v>453</v>
      </c>
      <c r="D1323" s="296" t="s">
        <v>714</v>
      </c>
      <c r="E1323" s="296" t="s">
        <v>715</v>
      </c>
      <c r="F1323" s="296" t="s">
        <v>191</v>
      </c>
      <c r="G1323" s="651" t="s">
        <v>622</v>
      </c>
      <c r="H1323" s="296" t="s">
        <v>189</v>
      </c>
      <c r="I1323" s="296" t="s">
        <v>717</v>
      </c>
      <c r="J1323" s="296" t="s">
        <v>150</v>
      </c>
      <c r="K1323" s="62"/>
      <c r="L1323" s="62"/>
      <c r="M1323" s="78"/>
      <c r="N1323" s="78"/>
      <c r="O1323" s="78"/>
      <c r="P1323" s="78"/>
      <c r="Q1323" s="78"/>
      <c r="R1323" s="78"/>
    </row>
    <row r="1324" spans="1:18" ht="11.45" customHeight="1">
      <c r="B1324" s="1342"/>
      <c r="C1324" s="1482" t="s">
        <v>286</v>
      </c>
      <c r="D1324" s="1483"/>
      <c r="E1324" s="1483"/>
      <c r="F1324" s="1483"/>
      <c r="G1324" s="1483"/>
      <c r="H1324" s="1483"/>
      <c r="I1324" s="1483"/>
      <c r="J1324" s="1484"/>
      <c r="K1324" s="62"/>
      <c r="L1324" s="62"/>
      <c r="M1324" s="78"/>
      <c r="N1324" s="78"/>
      <c r="O1324" s="78"/>
      <c r="P1324" s="78"/>
      <c r="Q1324" s="78"/>
      <c r="R1324" s="78"/>
    </row>
    <row r="1325" spans="1:18" ht="10.5" customHeight="1">
      <c r="B1325" s="537">
        <v>1999</v>
      </c>
      <c r="C1325" s="612">
        <v>86.51</v>
      </c>
      <c r="D1325" s="612" t="s">
        <v>381</v>
      </c>
      <c r="E1325" s="612">
        <v>1.32</v>
      </c>
      <c r="F1325" s="612" t="s">
        <v>381</v>
      </c>
      <c r="G1325" s="612" t="s">
        <v>381</v>
      </c>
      <c r="H1325" s="612">
        <v>4.58</v>
      </c>
      <c r="I1325" s="612" t="s">
        <v>381</v>
      </c>
      <c r="J1325" s="612">
        <f>SUM(C1325:I1325)</f>
        <v>92.41</v>
      </c>
      <c r="K1325" s="62"/>
      <c r="L1325" s="62"/>
      <c r="M1325" s="78"/>
      <c r="N1325" s="78"/>
      <c r="O1325" s="78"/>
      <c r="P1325" s="78"/>
      <c r="Q1325" s="78"/>
      <c r="R1325" s="78"/>
    </row>
    <row r="1326" spans="1:18" ht="10.5" customHeight="1">
      <c r="B1326" s="537">
        <v>2000</v>
      </c>
      <c r="C1326" s="612">
        <v>103.35</v>
      </c>
      <c r="D1326" s="612">
        <v>0.09</v>
      </c>
      <c r="E1326" s="612">
        <v>9.7200000000000006</v>
      </c>
      <c r="F1326" s="612" t="s">
        <v>381</v>
      </c>
      <c r="G1326" s="612" t="s">
        <v>381</v>
      </c>
      <c r="H1326" s="612">
        <v>3.03</v>
      </c>
      <c r="I1326" s="612" t="s">
        <v>381</v>
      </c>
      <c r="J1326" s="612">
        <f>SUM(C1326:I1326)</f>
        <v>116.19</v>
      </c>
      <c r="K1326" s="62"/>
      <c r="L1326" s="62"/>
      <c r="M1326" s="78"/>
      <c r="N1326" s="78"/>
      <c r="O1326" s="78"/>
      <c r="P1326" s="78"/>
      <c r="Q1326" s="78"/>
      <c r="R1326" s="78"/>
    </row>
    <row r="1327" spans="1:18" ht="10.5" customHeight="1">
      <c r="B1327" s="537">
        <v>2001</v>
      </c>
      <c r="C1327" s="612">
        <v>99.2</v>
      </c>
      <c r="D1327" s="612">
        <v>1.3</v>
      </c>
      <c r="E1327" s="612">
        <v>35.1</v>
      </c>
      <c r="F1327" s="612" t="s">
        <v>381</v>
      </c>
      <c r="G1327" s="612" t="s">
        <v>381</v>
      </c>
      <c r="H1327" s="612">
        <v>5</v>
      </c>
      <c r="I1327" s="612">
        <v>0.5</v>
      </c>
      <c r="J1327" s="612">
        <f>SUM(C1327:I1327)</f>
        <v>141.1</v>
      </c>
      <c r="K1327" s="62"/>
      <c r="L1327" s="62"/>
      <c r="M1327" s="78"/>
      <c r="N1327" s="78"/>
      <c r="O1327" s="78"/>
      <c r="P1327" s="78"/>
      <c r="Q1327" s="78"/>
      <c r="R1327" s="78"/>
    </row>
    <row r="1328" spans="1:18" ht="10.5" customHeight="1">
      <c r="A1328" s="58"/>
      <c r="B1328" s="537">
        <v>2002</v>
      </c>
      <c r="C1328" s="612">
        <v>146.25</v>
      </c>
      <c r="D1328" s="612">
        <v>1.1100000000000001</v>
      </c>
      <c r="E1328" s="612">
        <v>24.75</v>
      </c>
      <c r="F1328" s="612" t="s">
        <v>381</v>
      </c>
      <c r="G1328" s="612" t="s">
        <v>381</v>
      </c>
      <c r="H1328" s="612">
        <v>11.66</v>
      </c>
      <c r="I1328" s="612" t="s">
        <v>381</v>
      </c>
      <c r="J1328" s="626">
        <f>SUM(C1328:I1328)</f>
        <v>183.77</v>
      </c>
      <c r="K1328" s="62"/>
      <c r="L1328" s="62"/>
      <c r="M1328" s="78"/>
      <c r="N1328" s="78"/>
      <c r="O1328" s="78"/>
      <c r="P1328" s="78"/>
      <c r="Q1328" s="78"/>
      <c r="R1328" s="78"/>
    </row>
    <row r="1329" spans="1:18" ht="10.5" customHeight="1">
      <c r="A1329" s="58"/>
      <c r="B1329" s="537">
        <v>2003</v>
      </c>
      <c r="C1329" s="626">
        <v>168.5</v>
      </c>
      <c r="D1329" s="626">
        <v>1</v>
      </c>
      <c r="E1329" s="626">
        <v>58.35</v>
      </c>
      <c r="F1329" s="626">
        <v>0.15</v>
      </c>
      <c r="G1329" s="612" t="s">
        <v>381</v>
      </c>
      <c r="H1329" s="626">
        <v>9</v>
      </c>
      <c r="I1329" s="626">
        <v>3</v>
      </c>
      <c r="J1329" s="626">
        <f>SUM(C1329:I1329)</f>
        <v>240</v>
      </c>
      <c r="K1329" s="62"/>
      <c r="L1329" s="62"/>
      <c r="M1329" s="78"/>
      <c r="N1329" s="78"/>
      <c r="O1329" s="78"/>
      <c r="P1329" s="78"/>
      <c r="Q1329" s="78"/>
      <c r="R1329" s="78"/>
    </row>
    <row r="1330" spans="1:18" ht="10.5" customHeight="1">
      <c r="A1330" s="58"/>
      <c r="B1330" s="537"/>
      <c r="C1330" s="626"/>
      <c r="D1330" s="612"/>
      <c r="E1330" s="626"/>
      <c r="F1330" s="626"/>
      <c r="G1330" s="626"/>
      <c r="H1330" s="626"/>
      <c r="I1330" s="626"/>
      <c r="J1330" s="612"/>
      <c r="K1330" s="62"/>
      <c r="L1330" s="62"/>
      <c r="M1330" s="78"/>
      <c r="N1330" s="78"/>
      <c r="O1330" s="78"/>
      <c r="P1330" s="78"/>
      <c r="Q1330" s="78"/>
      <c r="R1330" s="78"/>
    </row>
    <row r="1331" spans="1:18" ht="10.5" customHeight="1">
      <c r="A1331" s="58"/>
      <c r="B1331" s="344">
        <v>2004</v>
      </c>
      <c r="C1331" s="1068">
        <v>114.5</v>
      </c>
      <c r="D1331" s="1085">
        <v>1.2</v>
      </c>
      <c r="E1331" s="1085">
        <v>55</v>
      </c>
      <c r="F1331" s="612" t="s">
        <v>381</v>
      </c>
      <c r="G1331" s="612" t="s">
        <v>381</v>
      </c>
      <c r="H1331" s="1085">
        <v>13.2</v>
      </c>
      <c r="I1331" s="1085">
        <v>1.1000000000000001</v>
      </c>
      <c r="J1331" s="626">
        <f>SUM(C1331:I1331)</f>
        <v>184.99999999999997</v>
      </c>
      <c r="K1331" s="62"/>
      <c r="L1331" s="62"/>
      <c r="M1331" s="78"/>
      <c r="N1331" s="78"/>
      <c r="O1331" s="78"/>
      <c r="P1331" s="78"/>
      <c r="Q1331" s="78"/>
      <c r="R1331" s="78"/>
    </row>
    <row r="1332" spans="1:18" ht="10.5" customHeight="1">
      <c r="A1332" s="58"/>
      <c r="B1332" s="344">
        <v>2005</v>
      </c>
      <c r="C1332" s="1068">
        <v>154</v>
      </c>
      <c r="D1332" s="1085">
        <v>0.6</v>
      </c>
      <c r="E1332" s="1085">
        <v>60.3</v>
      </c>
      <c r="F1332" s="612" t="s">
        <v>381</v>
      </c>
      <c r="G1332" s="612" t="s">
        <v>381</v>
      </c>
      <c r="H1332" s="1085">
        <v>9</v>
      </c>
      <c r="I1332" s="1085">
        <v>1.1000000000000001</v>
      </c>
      <c r="J1332" s="626">
        <f>SUM(C1332:I1332)</f>
        <v>224.99999999999997</v>
      </c>
      <c r="K1332" s="62"/>
      <c r="L1332" s="62"/>
      <c r="M1332" s="78"/>
      <c r="N1332" s="78"/>
      <c r="O1332" s="78"/>
      <c r="P1332" s="78"/>
      <c r="Q1332" s="78"/>
      <c r="R1332" s="78"/>
    </row>
    <row r="1333" spans="1:18" ht="10.5" customHeight="1">
      <c r="A1333" s="58"/>
      <c r="B1333" s="344">
        <v>2006</v>
      </c>
      <c r="C1333" s="1068">
        <v>169</v>
      </c>
      <c r="D1333" s="1085" t="s">
        <v>381</v>
      </c>
      <c r="E1333" s="1085">
        <v>58</v>
      </c>
      <c r="F1333" s="612" t="s">
        <v>381</v>
      </c>
      <c r="G1333" s="612" t="s">
        <v>381</v>
      </c>
      <c r="H1333" s="1085">
        <v>8</v>
      </c>
      <c r="I1333" s="1085">
        <v>1</v>
      </c>
      <c r="J1333" s="626">
        <f>SUM(C1333:I1333)</f>
        <v>236</v>
      </c>
      <c r="K1333" s="62"/>
      <c r="L1333" s="62"/>
      <c r="M1333" s="78"/>
      <c r="N1333" s="78"/>
      <c r="O1333" s="78"/>
      <c r="P1333" s="78"/>
      <c r="Q1333" s="78"/>
      <c r="R1333" s="78"/>
    </row>
    <row r="1334" spans="1:18" ht="10.5" customHeight="1">
      <c r="B1334" s="344">
        <v>2006</v>
      </c>
      <c r="C1334" s="1068">
        <v>152</v>
      </c>
      <c r="D1334" s="1068" t="s">
        <v>381</v>
      </c>
      <c r="E1334" s="1085">
        <v>60</v>
      </c>
      <c r="F1334" s="1085" t="s">
        <v>397</v>
      </c>
      <c r="G1334" s="1085" t="s">
        <v>397</v>
      </c>
      <c r="H1334" s="1085">
        <v>9.1</v>
      </c>
      <c r="I1334" s="1085">
        <v>1.4</v>
      </c>
      <c r="J1334" s="626">
        <f>SUM(C1334:I1334)</f>
        <v>222.5</v>
      </c>
      <c r="K1334" s="68"/>
      <c r="L1334" s="68"/>
      <c r="M1334" s="78"/>
      <c r="N1334" s="78"/>
      <c r="O1334" s="78"/>
      <c r="P1334" s="78"/>
      <c r="Q1334" s="78"/>
      <c r="R1334" s="78"/>
    </row>
    <row r="1335" spans="1:18" ht="10.5" customHeight="1">
      <c r="B1335" s="344">
        <v>2008</v>
      </c>
      <c r="C1335" s="1068">
        <v>110</v>
      </c>
      <c r="D1335" s="1085" t="s">
        <v>381</v>
      </c>
      <c r="E1335" s="1085">
        <v>70.48</v>
      </c>
      <c r="F1335" s="1085" t="s">
        <v>381</v>
      </c>
      <c r="G1335" s="1085" t="s">
        <v>381</v>
      </c>
      <c r="H1335" s="1085">
        <v>10</v>
      </c>
      <c r="I1335" s="1085">
        <v>1.52</v>
      </c>
      <c r="J1335" s="626">
        <f>SUM(C1335:I1335)</f>
        <v>192.00000000000003</v>
      </c>
      <c r="K1335" s="68"/>
      <c r="L1335" s="68"/>
      <c r="M1335" s="78"/>
      <c r="N1335" s="78"/>
      <c r="O1335" s="78"/>
      <c r="P1335" s="78"/>
      <c r="Q1335" s="78"/>
      <c r="R1335" s="78"/>
    </row>
    <row r="1336" spans="1:18" ht="10.5" customHeight="1">
      <c r="B1336" s="344"/>
      <c r="C1336" s="1068"/>
      <c r="D1336" s="1085"/>
      <c r="E1336" s="1085"/>
      <c r="F1336" s="1085"/>
      <c r="G1336" s="1085"/>
      <c r="H1336" s="1085"/>
      <c r="I1336" s="1085"/>
      <c r="J1336" s="1085"/>
      <c r="K1336" s="68"/>
      <c r="L1336" s="68"/>
      <c r="M1336" s="78"/>
      <c r="N1336" s="78"/>
      <c r="O1336" s="78"/>
      <c r="P1336" s="78"/>
      <c r="Q1336" s="78"/>
      <c r="R1336" s="78"/>
    </row>
    <row r="1337" spans="1:18" ht="10.5" customHeight="1">
      <c r="B1337" s="344">
        <v>2009</v>
      </c>
      <c r="C1337" s="1068">
        <v>161.65</v>
      </c>
      <c r="D1337" s="1085" t="s">
        <v>381</v>
      </c>
      <c r="E1337" s="1068">
        <v>47.6</v>
      </c>
      <c r="F1337" s="1068" t="s">
        <v>381</v>
      </c>
      <c r="G1337" s="1068" t="s">
        <v>381</v>
      </c>
      <c r="H1337" s="1068">
        <v>6.53</v>
      </c>
      <c r="I1337" s="1068">
        <v>0.22</v>
      </c>
      <c r="J1337" s="626">
        <f>SUM(C1337:I1337)</f>
        <v>216</v>
      </c>
      <c r="K1337" s="68"/>
      <c r="L1337" s="68"/>
      <c r="M1337" s="78"/>
      <c r="N1337" s="78"/>
      <c r="O1337" s="78"/>
      <c r="P1337" s="78"/>
      <c r="Q1337" s="78"/>
      <c r="R1337" s="78"/>
    </row>
    <row r="1338" spans="1:18" ht="10.5" customHeight="1">
      <c r="B1338" s="344">
        <v>2010</v>
      </c>
      <c r="C1338" s="1068">
        <v>142.66</v>
      </c>
      <c r="D1338" s="1085" t="s">
        <v>381</v>
      </c>
      <c r="E1338" s="1068">
        <v>45</v>
      </c>
      <c r="F1338" s="1068" t="s">
        <v>381</v>
      </c>
      <c r="G1338" s="1068" t="s">
        <v>381</v>
      </c>
      <c r="H1338" s="1068">
        <v>5.47</v>
      </c>
      <c r="I1338" s="1068">
        <v>0.82</v>
      </c>
      <c r="J1338" s="626">
        <f>SUM(C1338:I1338)</f>
        <v>193.95</v>
      </c>
      <c r="K1338" s="68"/>
      <c r="L1338" s="68"/>
      <c r="M1338" s="78"/>
      <c r="N1338" s="78"/>
      <c r="O1338" s="78"/>
      <c r="P1338" s="78"/>
      <c r="Q1338" s="78"/>
      <c r="R1338" s="78"/>
    </row>
    <row r="1339" spans="1:18" ht="10.5" customHeight="1">
      <c r="B1339" s="344" t="s">
        <v>1456</v>
      </c>
      <c r="C1339" s="1068">
        <v>254</v>
      </c>
      <c r="D1339" s="1068" t="s">
        <v>381</v>
      </c>
      <c r="E1339" s="1068">
        <v>51.3</v>
      </c>
      <c r="F1339" s="1068" t="s">
        <v>381</v>
      </c>
      <c r="G1339" s="1068" t="s">
        <v>381</v>
      </c>
      <c r="H1339" s="1068">
        <v>6.05</v>
      </c>
      <c r="I1339" s="1068">
        <v>0.6</v>
      </c>
      <c r="J1339" s="626">
        <f>SUM(C1339:I1339)</f>
        <v>311.95000000000005</v>
      </c>
      <c r="K1339" s="68"/>
      <c r="L1339" s="68"/>
      <c r="M1339" s="78"/>
      <c r="N1339" s="78"/>
      <c r="O1339" s="78"/>
      <c r="P1339" s="78"/>
      <c r="Q1339" s="78"/>
      <c r="R1339" s="78"/>
    </row>
    <row r="1340" spans="1:18" ht="10.5" customHeight="1">
      <c r="B1340" s="344" t="s">
        <v>1452</v>
      </c>
      <c r="C1340" s="1068">
        <v>237.37</v>
      </c>
      <c r="D1340" s="1068" t="s">
        <v>381</v>
      </c>
      <c r="E1340" s="1068">
        <v>51.7</v>
      </c>
      <c r="F1340" s="1068" t="s">
        <v>397</v>
      </c>
      <c r="G1340" s="1068">
        <v>1.68</v>
      </c>
      <c r="H1340" s="1068">
        <v>7.2</v>
      </c>
      <c r="I1340" s="1068" t="s">
        <v>381</v>
      </c>
      <c r="J1340" s="626">
        <f>SUM(C1340:I1340)</f>
        <v>297.95</v>
      </c>
      <c r="K1340" s="68"/>
      <c r="L1340" s="68"/>
      <c r="M1340" s="78"/>
      <c r="N1340" s="78"/>
      <c r="O1340" s="78"/>
      <c r="P1340" s="78"/>
      <c r="Q1340" s="78"/>
      <c r="R1340" s="78"/>
    </row>
    <row r="1341" spans="1:18" ht="10.5" customHeight="1">
      <c r="B1341" s="347" t="s">
        <v>1535</v>
      </c>
      <c r="C1341" s="1069">
        <v>201.6</v>
      </c>
      <c r="D1341" s="1069" t="s">
        <v>381</v>
      </c>
      <c r="E1341" s="1069">
        <v>56.8</v>
      </c>
      <c r="F1341" s="1069" t="s">
        <v>381</v>
      </c>
      <c r="G1341" s="1069">
        <v>0.28999999999999998</v>
      </c>
      <c r="H1341" s="1069">
        <v>6.32</v>
      </c>
      <c r="I1341" s="1069">
        <v>0.99</v>
      </c>
      <c r="J1341" s="1069">
        <f>SUM(C1341:I1341)</f>
        <v>266</v>
      </c>
      <c r="K1341" s="68"/>
      <c r="L1341" s="68"/>
      <c r="M1341" s="78"/>
      <c r="N1341" s="78"/>
      <c r="O1341" s="78"/>
      <c r="P1341" s="78"/>
      <c r="Q1341" s="78"/>
      <c r="R1341" s="78"/>
    </row>
    <row r="1342" spans="1:18" ht="10.5" customHeight="1">
      <c r="A1342" s="61"/>
      <c r="B1342" s="269" t="s">
        <v>1120</v>
      </c>
      <c r="C1342" s="269"/>
      <c r="D1342" s="269"/>
      <c r="E1342" s="269"/>
      <c r="F1342" s="269"/>
      <c r="G1342" s="269"/>
      <c r="H1342" s="149"/>
      <c r="I1342" s="149"/>
      <c r="J1342" s="78"/>
      <c r="K1342" s="78"/>
      <c r="L1342" s="78"/>
      <c r="M1342" s="78"/>
      <c r="N1342" s="78"/>
      <c r="O1342" s="78"/>
      <c r="P1342" s="78"/>
      <c r="Q1342" s="78"/>
    </row>
    <row r="1343" spans="1:18" ht="10.5" customHeight="1">
      <c r="B1343" s="269" t="s">
        <v>1121</v>
      </c>
      <c r="C1343" s="269"/>
      <c r="D1343" s="269"/>
      <c r="E1343" s="269"/>
      <c r="F1343" s="269"/>
      <c r="G1343" s="269"/>
      <c r="H1343" s="149"/>
      <c r="I1343" s="149"/>
      <c r="J1343" s="78"/>
      <c r="K1343" s="78"/>
      <c r="L1343" s="78"/>
      <c r="M1343" s="78"/>
      <c r="N1343" s="78"/>
      <c r="O1343" s="78"/>
      <c r="P1343" s="78"/>
      <c r="Q1343" s="78"/>
    </row>
    <row r="1344" spans="1:18" ht="10.5" customHeight="1">
      <c r="B1344" s="269" t="s">
        <v>1107</v>
      </c>
      <c r="C1344" s="269"/>
      <c r="D1344" s="269"/>
      <c r="E1344" s="269"/>
      <c r="F1344" s="269"/>
      <c r="G1344" s="269"/>
      <c r="H1344" s="149"/>
      <c r="I1344" s="149"/>
      <c r="J1344" s="78"/>
      <c r="K1344" s="78"/>
      <c r="L1344" s="78"/>
      <c r="M1344" s="78"/>
      <c r="N1344" s="78"/>
      <c r="O1344" s="78"/>
      <c r="P1344" s="78"/>
      <c r="Q1344" s="78"/>
    </row>
    <row r="1345" spans="1:17" ht="10.5" customHeight="1">
      <c r="B1345" s="1510" t="s">
        <v>936</v>
      </c>
      <c r="C1345" s="1511"/>
      <c r="D1345" s="1511"/>
      <c r="E1345" s="1511"/>
      <c r="F1345" s="1511"/>
      <c r="G1345" s="1511"/>
      <c r="H1345" s="149"/>
      <c r="I1345" s="149"/>
      <c r="J1345" s="78"/>
      <c r="K1345" s="78"/>
      <c r="L1345" s="78"/>
      <c r="M1345" s="78"/>
      <c r="N1345" s="78"/>
      <c r="O1345" s="78"/>
      <c r="P1345" s="78"/>
      <c r="Q1345" s="78"/>
    </row>
    <row r="1346" spans="1:17" ht="10.5" customHeight="1">
      <c r="B1346" s="269" t="s">
        <v>943</v>
      </c>
      <c r="C1346" s="269"/>
      <c r="D1346" s="269"/>
      <c r="E1346" s="269"/>
      <c r="F1346" s="269"/>
      <c r="G1346" s="269"/>
      <c r="H1346" s="189"/>
      <c r="I1346" s="189"/>
      <c r="J1346" s="78"/>
      <c r="K1346" s="78"/>
      <c r="L1346" s="78"/>
      <c r="M1346" s="78"/>
      <c r="N1346" s="78"/>
      <c r="O1346" s="78"/>
      <c r="P1346" s="78"/>
      <c r="Q1346" s="78"/>
    </row>
    <row r="1347" spans="1:17" ht="10.5" customHeight="1">
      <c r="A1347" s="61"/>
      <c r="B1347" s="269" t="s">
        <v>1122</v>
      </c>
      <c r="C1347" s="269"/>
      <c r="D1347" s="269"/>
      <c r="E1347" s="269"/>
      <c r="F1347" s="269"/>
      <c r="G1347" s="269"/>
      <c r="H1347" s="189"/>
      <c r="I1347" s="189"/>
      <c r="J1347" s="78"/>
      <c r="K1347" s="78"/>
      <c r="L1347" s="78"/>
      <c r="M1347" s="78"/>
      <c r="N1347" s="78"/>
      <c r="O1347" s="78"/>
      <c r="P1347" s="78"/>
      <c r="Q1347" s="78"/>
    </row>
    <row r="1348" spans="1:17" ht="10.5" customHeight="1">
      <c r="A1348" s="61"/>
      <c r="B1348" s="1485" t="s">
        <v>1123</v>
      </c>
      <c r="C1348" s="1485"/>
      <c r="D1348" s="1485"/>
      <c r="E1348" s="1485"/>
      <c r="F1348" s="269"/>
      <c r="G1348" s="269"/>
      <c r="H1348" s="189"/>
      <c r="I1348" s="189"/>
      <c r="J1348" s="78"/>
      <c r="K1348" s="78"/>
      <c r="L1348" s="78"/>
      <c r="M1348" s="78"/>
      <c r="N1348" s="78"/>
      <c r="O1348" s="78"/>
      <c r="P1348" s="78"/>
      <c r="Q1348" s="78"/>
    </row>
    <row r="1349" spans="1:17" ht="10.5" customHeight="1">
      <c r="A1349" s="61"/>
      <c r="B1349" s="269" t="s">
        <v>1124</v>
      </c>
      <c r="C1349" s="269"/>
      <c r="D1349" s="269"/>
      <c r="E1349" s="269"/>
      <c r="F1349" s="269"/>
      <c r="G1349" s="269"/>
      <c r="H1349" s="189"/>
      <c r="I1349" s="189"/>
      <c r="J1349" s="78"/>
      <c r="K1349" s="78"/>
      <c r="L1349" s="78"/>
      <c r="M1349" s="78"/>
      <c r="N1349" s="78"/>
      <c r="O1349" s="78"/>
      <c r="P1349" s="78"/>
      <c r="Q1349" s="78"/>
    </row>
    <row r="1350" spans="1:17" ht="10.5" customHeight="1">
      <c r="A1350" s="61"/>
      <c r="B1350" s="269" t="s">
        <v>1302</v>
      </c>
      <c r="C1350" s="269"/>
      <c r="D1350" s="269"/>
      <c r="E1350" s="269"/>
      <c r="F1350" s="269"/>
      <c r="G1350" s="269"/>
      <c r="H1350" s="189"/>
      <c r="I1350" s="189"/>
      <c r="J1350" s="78"/>
      <c r="K1350" s="78"/>
      <c r="L1350" s="78"/>
      <c r="M1350" s="78"/>
      <c r="N1350" s="78"/>
      <c r="O1350" s="78"/>
      <c r="P1350" s="78"/>
      <c r="Q1350" s="78"/>
    </row>
    <row r="1351" spans="1:17" ht="10.5" customHeight="1">
      <c r="A1351" s="61"/>
      <c r="B1351" s="269" t="s">
        <v>1125</v>
      </c>
      <c r="C1351" s="269"/>
      <c r="D1351" s="269"/>
      <c r="E1351" s="269"/>
      <c r="F1351" s="269"/>
      <c r="G1351" s="269"/>
      <c r="H1351" s="189"/>
      <c r="I1351" s="189"/>
      <c r="J1351" s="78"/>
      <c r="K1351" s="78"/>
      <c r="L1351" s="78"/>
      <c r="M1351" s="78"/>
      <c r="N1351" s="78"/>
      <c r="O1351" s="78"/>
      <c r="P1351" s="78"/>
      <c r="Q1351" s="78"/>
    </row>
    <row r="1352" spans="1:17" ht="10.5" customHeight="1">
      <c r="A1352" s="61"/>
      <c r="B1352" s="252"/>
      <c r="C1352" s="227"/>
      <c r="D1352" s="227"/>
      <c r="E1352" s="227"/>
      <c r="F1352" s="227"/>
      <c r="G1352" s="227"/>
      <c r="H1352" s="189"/>
      <c r="I1352" s="189"/>
      <c r="J1352" s="78"/>
      <c r="K1352" s="78"/>
      <c r="L1352" s="78"/>
      <c r="M1352" s="78"/>
      <c r="N1352" s="78"/>
      <c r="O1352" s="78"/>
      <c r="P1352" s="78"/>
      <c r="Q1352" s="78"/>
    </row>
    <row r="1353" spans="1:17" ht="10.5" customHeight="1">
      <c r="A1353" s="61"/>
      <c r="B1353" s="252"/>
      <c r="C1353" s="227"/>
      <c r="D1353" s="227"/>
      <c r="E1353" s="227"/>
      <c r="F1353" s="227"/>
      <c r="G1353" s="227"/>
      <c r="H1353" s="189"/>
      <c r="I1353" s="189"/>
      <c r="J1353" s="78"/>
      <c r="K1353" s="78"/>
      <c r="L1353" s="78"/>
      <c r="M1353" s="78"/>
      <c r="N1353" s="78"/>
      <c r="O1353" s="78"/>
      <c r="P1353" s="78"/>
      <c r="Q1353" s="78"/>
    </row>
    <row r="1354" spans="1:17" ht="10.5" customHeight="1">
      <c r="A1354" s="61"/>
      <c r="B1354" s="252"/>
      <c r="C1354" s="227"/>
      <c r="D1354" s="227"/>
      <c r="E1354" s="227"/>
      <c r="F1354" s="227"/>
      <c r="G1354" s="227"/>
      <c r="H1354" s="189"/>
      <c r="I1354" s="189"/>
      <c r="J1354" s="78"/>
      <c r="K1354" s="78"/>
      <c r="L1354" s="78"/>
      <c r="M1354" s="78"/>
      <c r="N1354" s="78"/>
      <c r="O1354" s="78"/>
      <c r="P1354" s="78"/>
      <c r="Q1354" s="78"/>
    </row>
    <row r="1355" spans="1:17" ht="10.5" customHeight="1">
      <c r="A1355" s="61"/>
      <c r="B1355" s="252"/>
      <c r="C1355" s="227"/>
      <c r="D1355" s="227"/>
      <c r="E1355" s="227"/>
      <c r="F1355" s="227"/>
      <c r="G1355" s="227"/>
      <c r="H1355" s="189"/>
      <c r="I1355" s="189"/>
      <c r="J1355" s="78"/>
      <c r="K1355" s="78"/>
      <c r="L1355" s="78"/>
      <c r="M1355" s="78"/>
      <c r="N1355" s="78"/>
      <c r="O1355" s="78"/>
      <c r="P1355" s="78"/>
      <c r="Q1355" s="78"/>
    </row>
    <row r="1356" spans="1:17" ht="10.5" customHeight="1">
      <c r="A1356" s="61"/>
      <c r="B1356" s="226"/>
      <c r="C1356" s="227"/>
      <c r="D1356" s="227"/>
      <c r="E1356" s="227"/>
      <c r="F1356" s="227"/>
      <c r="G1356" s="227"/>
      <c r="K1356" s="78"/>
      <c r="L1356" s="78"/>
      <c r="M1356" s="78"/>
      <c r="N1356" s="78"/>
      <c r="O1356" s="78"/>
      <c r="P1356" s="78"/>
      <c r="Q1356" s="78"/>
    </row>
    <row r="1357" spans="1:17" ht="10.5" customHeight="1">
      <c r="B1357" s="49"/>
      <c r="G1357" s="153">
        <v>22</v>
      </c>
    </row>
    <row r="1358" spans="1:17" ht="10.5" customHeight="1">
      <c r="B1358" s="79"/>
      <c r="G1358" s="76"/>
    </row>
    <row r="1359" spans="1:17" ht="11.45" customHeight="1">
      <c r="B1359" s="1433" t="s">
        <v>870</v>
      </c>
      <c r="C1359" s="1434"/>
      <c r="D1359" s="1434"/>
      <c r="E1359" s="1434"/>
      <c r="F1359" s="1434"/>
      <c r="G1359" s="1434"/>
      <c r="H1359" s="1434"/>
      <c r="I1359" s="1434"/>
      <c r="J1359" s="1434"/>
    </row>
    <row r="1360" spans="1:17" ht="11.45" customHeight="1">
      <c r="B1360" s="1353" t="s">
        <v>281</v>
      </c>
      <c r="C1360" s="1335" t="s">
        <v>937</v>
      </c>
      <c r="D1360" s="1335" t="s">
        <v>957</v>
      </c>
      <c r="E1360" s="1335" t="s">
        <v>958</v>
      </c>
      <c r="F1360" s="1335" t="s">
        <v>1126</v>
      </c>
      <c r="G1360" s="1335" t="s">
        <v>282</v>
      </c>
      <c r="H1360" s="1335" t="s">
        <v>1127</v>
      </c>
      <c r="I1360" s="1335" t="s">
        <v>1128</v>
      </c>
      <c r="J1360" s="1353" t="s">
        <v>918</v>
      </c>
      <c r="K1360" s="1431"/>
    </row>
    <row r="1361" spans="2:11" ht="11.45" customHeight="1">
      <c r="B1361" s="1422"/>
      <c r="C1361" s="1336"/>
      <c r="D1361" s="1336"/>
      <c r="E1361" s="1336"/>
      <c r="F1361" s="1362"/>
      <c r="G1361" s="1336"/>
      <c r="H1361" s="1336"/>
      <c r="I1361" s="1336"/>
      <c r="J1361" s="1422"/>
      <c r="K1361" s="1431"/>
    </row>
    <row r="1362" spans="2:11" ht="11.45" customHeight="1">
      <c r="B1362" s="1354"/>
      <c r="C1362" s="348" t="s">
        <v>285</v>
      </c>
      <c r="D1362" s="348" t="s">
        <v>286</v>
      </c>
      <c r="E1362" s="349" t="s">
        <v>944</v>
      </c>
      <c r="F1362" s="350" t="s">
        <v>340</v>
      </c>
      <c r="G1362" s="348" t="s">
        <v>509</v>
      </c>
      <c r="H1362" s="1418" t="s">
        <v>1383</v>
      </c>
      <c r="I1362" s="1420"/>
      <c r="J1362" s="1354"/>
      <c r="K1362" s="44"/>
    </row>
    <row r="1363" spans="2:11" ht="10.5" customHeight="1">
      <c r="B1363" s="438">
        <v>2000</v>
      </c>
      <c r="C1363" s="546">
        <v>19</v>
      </c>
      <c r="D1363" s="546">
        <v>20</v>
      </c>
      <c r="E1363" s="598">
        <v>1208</v>
      </c>
      <c r="F1363" s="598">
        <v>88.26</v>
      </c>
      <c r="G1363" s="539">
        <v>24522</v>
      </c>
      <c r="H1363" s="539">
        <v>19000</v>
      </c>
      <c r="I1363" s="539">
        <v>23400</v>
      </c>
      <c r="J1363" s="1077" t="s">
        <v>334</v>
      </c>
      <c r="K1363" s="62"/>
    </row>
    <row r="1364" spans="2:11" ht="10.5" customHeight="1">
      <c r="B1364" s="438">
        <v>2001</v>
      </c>
      <c r="C1364" s="546">
        <v>27</v>
      </c>
      <c r="D1364" s="546">
        <v>26</v>
      </c>
      <c r="E1364" s="598">
        <v>1638</v>
      </c>
      <c r="F1364" s="598">
        <v>126.76</v>
      </c>
      <c r="G1364" s="539">
        <v>42179</v>
      </c>
      <c r="H1364" s="539">
        <v>19900</v>
      </c>
      <c r="I1364" s="539">
        <v>21700</v>
      </c>
      <c r="J1364" s="1077" t="s">
        <v>335</v>
      </c>
      <c r="K1364" s="62"/>
    </row>
    <row r="1365" spans="2:11" ht="10.5" customHeight="1">
      <c r="B1365" s="438">
        <v>2002</v>
      </c>
      <c r="C1365" s="546">
        <v>31</v>
      </c>
      <c r="D1365" s="546">
        <v>34</v>
      </c>
      <c r="E1365" s="598">
        <v>2385</v>
      </c>
      <c r="F1365" s="598">
        <v>110.26</v>
      </c>
      <c r="G1365" s="539">
        <v>96368</v>
      </c>
      <c r="H1365" s="539">
        <v>33900</v>
      </c>
      <c r="I1365" s="539">
        <v>26700</v>
      </c>
      <c r="J1365" s="1077" t="s">
        <v>288</v>
      </c>
      <c r="K1365" s="62"/>
    </row>
    <row r="1366" spans="2:11" ht="10.5" customHeight="1">
      <c r="B1366" s="438">
        <v>2003</v>
      </c>
      <c r="C1366" s="546">
        <v>44</v>
      </c>
      <c r="D1366" s="546">
        <v>41</v>
      </c>
      <c r="E1366" s="598">
        <v>1754.5</v>
      </c>
      <c r="F1366" s="598">
        <v>101.18</v>
      </c>
      <c r="G1366" s="539">
        <v>71568</v>
      </c>
      <c r="H1366" s="539">
        <v>40800</v>
      </c>
      <c r="I1366" s="539">
        <v>37400</v>
      </c>
      <c r="J1366" s="1076" t="s">
        <v>735</v>
      </c>
      <c r="K1366" s="62"/>
    </row>
    <row r="1367" spans="2:11" ht="10.5" customHeight="1">
      <c r="B1367" s="438">
        <v>2004</v>
      </c>
      <c r="C1367" s="546">
        <v>44</v>
      </c>
      <c r="D1367" s="546">
        <v>32</v>
      </c>
      <c r="E1367" s="598">
        <v>1745.38</v>
      </c>
      <c r="F1367" s="598">
        <v>100.9</v>
      </c>
      <c r="G1367" s="539">
        <v>55852</v>
      </c>
      <c r="H1367" s="539">
        <v>31500</v>
      </c>
      <c r="I1367" s="539">
        <v>31400</v>
      </c>
      <c r="J1367" s="1076" t="s">
        <v>763</v>
      </c>
      <c r="K1367" s="62"/>
    </row>
    <row r="1368" spans="2:11" ht="10.5" customHeight="1">
      <c r="B1368" s="438"/>
      <c r="C1368" s="546"/>
      <c r="D1368" s="546"/>
      <c r="E1368" s="598"/>
      <c r="F1368" s="598"/>
      <c r="G1368" s="539"/>
      <c r="H1368" s="539"/>
      <c r="I1368" s="539"/>
      <c r="J1368" s="1077"/>
      <c r="K1368" s="62"/>
    </row>
    <row r="1369" spans="2:11" ht="10.5" customHeight="1">
      <c r="B1369" s="438">
        <v>2005</v>
      </c>
      <c r="C1369" s="546">
        <v>40</v>
      </c>
      <c r="D1369" s="546">
        <v>44</v>
      </c>
      <c r="E1369" s="598">
        <v>1686.54</v>
      </c>
      <c r="F1369" s="598">
        <v>98.3</v>
      </c>
      <c r="G1369" s="539">
        <v>74545</v>
      </c>
      <c r="H1369" s="539">
        <v>42400</v>
      </c>
      <c r="I1369" s="539">
        <v>38500</v>
      </c>
      <c r="J1369" s="440" t="s">
        <v>512</v>
      </c>
      <c r="K1369" s="62"/>
    </row>
    <row r="1370" spans="2:11" ht="10.5" customHeight="1">
      <c r="B1370" s="438">
        <v>2006</v>
      </c>
      <c r="C1370" s="546">
        <v>32</v>
      </c>
      <c r="D1370" s="546">
        <v>36</v>
      </c>
      <c r="E1370" s="598">
        <v>2660</v>
      </c>
      <c r="F1370" s="598">
        <v>139.6</v>
      </c>
      <c r="G1370" s="539">
        <v>97090</v>
      </c>
      <c r="H1370" s="539">
        <v>35600</v>
      </c>
      <c r="I1370" s="539">
        <v>39900</v>
      </c>
      <c r="J1370" s="440" t="s">
        <v>396</v>
      </c>
      <c r="K1370" s="62"/>
    </row>
    <row r="1371" spans="2:11" ht="10.5" customHeight="1">
      <c r="B1371" s="438">
        <v>2007</v>
      </c>
      <c r="C1371" s="546">
        <v>33</v>
      </c>
      <c r="D1371" s="546">
        <v>38</v>
      </c>
      <c r="E1371" s="598">
        <v>2700</v>
      </c>
      <c r="F1371" s="598">
        <v>155.4</v>
      </c>
      <c r="G1371" s="539">
        <v>102870</v>
      </c>
      <c r="H1371" s="539">
        <v>37600</v>
      </c>
      <c r="I1371" s="539">
        <v>39200</v>
      </c>
      <c r="J1371" s="440" t="s">
        <v>815</v>
      </c>
      <c r="K1371" s="62"/>
    </row>
    <row r="1372" spans="2:11" ht="10.5" customHeight="1">
      <c r="B1372" s="438">
        <v>2008</v>
      </c>
      <c r="C1372" s="546">
        <v>34</v>
      </c>
      <c r="D1372" s="546">
        <v>31</v>
      </c>
      <c r="E1372" s="598">
        <v>3100</v>
      </c>
      <c r="F1372" s="598">
        <v>173.3</v>
      </c>
      <c r="G1372" s="539">
        <v>96720</v>
      </c>
      <c r="H1372" s="539">
        <v>30600</v>
      </c>
      <c r="I1372" s="539">
        <v>31000</v>
      </c>
      <c r="J1372" s="1109">
        <v>39692</v>
      </c>
      <c r="K1372" s="62"/>
    </row>
    <row r="1373" spans="2:11" ht="10.5" customHeight="1">
      <c r="B1373" s="438">
        <v>2009</v>
      </c>
      <c r="C1373" s="546">
        <v>35</v>
      </c>
      <c r="D1373" s="546">
        <v>40</v>
      </c>
      <c r="E1373" s="598">
        <v>2800</v>
      </c>
      <c r="F1373" s="598">
        <v>166.1</v>
      </c>
      <c r="G1373" s="539">
        <v>112280</v>
      </c>
      <c r="H1373" s="539">
        <v>40100</v>
      </c>
      <c r="I1373" s="539">
        <v>42100</v>
      </c>
      <c r="J1373" s="1109">
        <v>40087</v>
      </c>
      <c r="K1373" s="62"/>
    </row>
    <row r="1374" spans="2:11" ht="10.5" customHeight="1">
      <c r="B1374" s="438"/>
      <c r="C1374" s="546"/>
      <c r="D1374" s="546"/>
      <c r="E1374" s="598"/>
      <c r="F1374" s="598"/>
      <c r="G1374" s="539"/>
      <c r="H1374" s="539"/>
      <c r="I1374" s="539"/>
      <c r="J1374" s="1109"/>
      <c r="K1374" s="62"/>
    </row>
    <row r="1375" spans="2:11" ht="10.5" customHeight="1">
      <c r="B1375" s="438">
        <v>2010</v>
      </c>
      <c r="C1375" s="546">
        <v>35</v>
      </c>
      <c r="D1375" s="546">
        <v>37</v>
      </c>
      <c r="E1375" s="584">
        <v>3182.04</v>
      </c>
      <c r="F1375" s="584">
        <v>188.3</v>
      </c>
      <c r="G1375" s="539">
        <v>117417</v>
      </c>
      <c r="H1375" s="540">
        <v>36900</v>
      </c>
      <c r="I1375" s="540">
        <v>44100</v>
      </c>
      <c r="J1375" s="1109">
        <v>40483</v>
      </c>
      <c r="K1375" s="62"/>
    </row>
    <row r="1376" spans="2:11" ht="10.5" customHeight="1">
      <c r="B1376" s="537" t="s">
        <v>1456</v>
      </c>
      <c r="C1376" s="548">
        <v>44</v>
      </c>
      <c r="D1376" s="548">
        <v>59</v>
      </c>
      <c r="E1376" s="584">
        <v>3449.94</v>
      </c>
      <c r="F1376" s="584">
        <v>199.3</v>
      </c>
      <c r="G1376" s="540">
        <v>202856</v>
      </c>
      <c r="H1376" s="540">
        <v>58800</v>
      </c>
      <c r="I1376" s="540">
        <v>56700</v>
      </c>
      <c r="J1376" s="1110" t="s">
        <v>347</v>
      </c>
      <c r="K1376" s="62"/>
    </row>
    <row r="1377" spans="1:11" ht="10.5" customHeight="1">
      <c r="B1377" s="537" t="s">
        <v>1452</v>
      </c>
      <c r="C1377" s="548">
        <v>44</v>
      </c>
      <c r="D1377" s="548">
        <v>79</v>
      </c>
      <c r="E1377" s="584">
        <v>4568.84</v>
      </c>
      <c r="F1377" s="584">
        <v>248.9</v>
      </c>
      <c r="G1377" s="540">
        <v>360938</v>
      </c>
      <c r="H1377" s="540">
        <v>79541</v>
      </c>
      <c r="I1377" s="540">
        <v>75920</v>
      </c>
      <c r="J1377" s="1110" t="s">
        <v>1455</v>
      </c>
      <c r="K1377" s="62"/>
    </row>
    <row r="1378" spans="1:11" ht="10.5" customHeight="1">
      <c r="A1378" s="61"/>
      <c r="B1378" s="538" t="s">
        <v>1540</v>
      </c>
      <c r="C1378" s="566">
        <v>72</v>
      </c>
      <c r="D1378" s="566">
        <v>112</v>
      </c>
      <c r="E1378" s="585">
        <v>4571.66</v>
      </c>
      <c r="F1378" s="585" t="s">
        <v>468</v>
      </c>
      <c r="G1378" s="543">
        <v>512213</v>
      </c>
      <c r="H1378" s="543">
        <v>112000</v>
      </c>
      <c r="I1378" s="543">
        <v>91100</v>
      </c>
      <c r="J1378" s="1111" t="s">
        <v>1510</v>
      </c>
      <c r="K1378" s="98"/>
    </row>
    <row r="1379" spans="1:11" ht="10.5" customHeight="1">
      <c r="B1379" s="1513" t="s">
        <v>1129</v>
      </c>
      <c r="C1379" s="1430"/>
      <c r="D1379" s="599"/>
      <c r="E1379" s="600"/>
      <c r="F1379" s="600"/>
      <c r="G1379" s="601"/>
      <c r="H1379" s="151"/>
      <c r="I1379" s="151"/>
      <c r="J1379" s="70"/>
    </row>
    <row r="1380" spans="1:11" ht="10.5" customHeight="1">
      <c r="B1380" s="1513" t="s">
        <v>1130</v>
      </c>
      <c r="C1380" s="1430"/>
      <c r="D1380" s="1430"/>
      <c r="E1380" s="600"/>
      <c r="F1380" s="600"/>
      <c r="G1380" s="601"/>
      <c r="H1380" s="151"/>
      <c r="I1380" s="151"/>
      <c r="J1380" s="70"/>
    </row>
    <row r="1381" spans="1:11" ht="10.5" customHeight="1">
      <c r="B1381" s="1513" t="s">
        <v>1131</v>
      </c>
      <c r="C1381" s="1430"/>
      <c r="D1381" s="1430"/>
      <c r="E1381" s="1430"/>
      <c r="F1381" s="1430"/>
      <c r="G1381" s="1430"/>
      <c r="H1381" s="151"/>
      <c r="I1381" s="151"/>
      <c r="J1381" s="70"/>
    </row>
    <row r="1382" spans="1:11" ht="10.5" customHeight="1">
      <c r="B1382" s="1513" t="s">
        <v>1132</v>
      </c>
      <c r="C1382" s="1430"/>
      <c r="D1382" s="599"/>
      <c r="E1382" s="600"/>
      <c r="F1382" s="600"/>
      <c r="G1382" s="601"/>
      <c r="H1382" s="151"/>
      <c r="I1382" s="151"/>
      <c r="J1382" s="70"/>
    </row>
    <row r="1383" spans="1:11" ht="10.5" customHeight="1">
      <c r="B1383" s="1513" t="s">
        <v>1109</v>
      </c>
      <c r="C1383" s="1430"/>
      <c r="D1383" s="599"/>
      <c r="E1383" s="600"/>
      <c r="F1383" s="600"/>
      <c r="G1383" s="601"/>
      <c r="H1383" s="151"/>
      <c r="I1383" s="151"/>
      <c r="J1383" s="70"/>
    </row>
    <row r="1384" spans="1:11" ht="10.5" customHeight="1">
      <c r="B1384" s="73"/>
      <c r="C1384" s="215"/>
      <c r="D1384" s="215"/>
      <c r="E1384" s="1413"/>
      <c r="F1384" s="1413"/>
      <c r="G1384" s="151"/>
      <c r="H1384" s="151"/>
      <c r="I1384" s="151"/>
      <c r="J1384" s="70"/>
    </row>
    <row r="1385" spans="1:11" ht="10.5" customHeight="1">
      <c r="B1385" s="73"/>
      <c r="C1385" s="215"/>
      <c r="D1385" s="215"/>
      <c r="E1385" s="1413"/>
      <c r="F1385" s="1413"/>
      <c r="G1385" s="151"/>
      <c r="H1385" s="151"/>
      <c r="I1385" s="151"/>
      <c r="J1385" s="70"/>
    </row>
    <row r="1386" spans="1:11" ht="10.5" customHeight="1">
      <c r="B1386" s="73"/>
      <c r="C1386" s="215"/>
      <c r="D1386" s="215"/>
      <c r="E1386" s="1417"/>
      <c r="F1386" s="1417"/>
      <c r="G1386" s="151"/>
      <c r="H1386" s="151"/>
      <c r="I1386" s="151"/>
      <c r="J1386" s="70"/>
    </row>
    <row r="1387" spans="1:11" ht="10.5" customHeight="1">
      <c r="B1387" s="73"/>
      <c r="C1387" s="215"/>
      <c r="D1387" s="215"/>
      <c r="E1387" s="1413"/>
      <c r="F1387" s="1413"/>
      <c r="G1387" s="151"/>
      <c r="H1387" s="151"/>
      <c r="I1387" s="151"/>
      <c r="J1387" s="70"/>
    </row>
    <row r="1388" spans="1:11" ht="10.5" customHeight="1">
      <c r="B1388" s="73"/>
      <c r="C1388" s="215"/>
      <c r="D1388" s="215"/>
      <c r="E1388" s="1413"/>
      <c r="F1388" s="1413"/>
      <c r="G1388" s="151"/>
      <c r="H1388" s="151"/>
      <c r="I1388" s="151"/>
      <c r="J1388" s="70"/>
    </row>
    <row r="1389" spans="1:11" ht="10.5" customHeight="1">
      <c r="B1389" s="73"/>
      <c r="C1389" s="215"/>
      <c r="D1389" s="215"/>
      <c r="E1389" s="1413"/>
      <c r="F1389" s="1413"/>
      <c r="G1389" s="151"/>
      <c r="H1389" s="151"/>
      <c r="I1389" s="151"/>
      <c r="J1389" s="70"/>
    </row>
    <row r="1390" spans="1:11" ht="10.5" customHeight="1">
      <c r="B1390" s="73"/>
      <c r="C1390" s="215"/>
      <c r="D1390" s="215"/>
      <c r="E1390" s="1413"/>
      <c r="F1390" s="1413"/>
      <c r="G1390" s="151"/>
      <c r="H1390" s="151"/>
      <c r="I1390" s="151"/>
      <c r="J1390" s="70"/>
    </row>
    <row r="1391" spans="1:11" ht="10.5" customHeight="1">
      <c r="B1391" s="73"/>
      <c r="C1391" s="215"/>
      <c r="D1391" s="215"/>
      <c r="E1391" s="1413"/>
      <c r="F1391" s="1413"/>
      <c r="G1391" s="151"/>
      <c r="H1391" s="151"/>
      <c r="I1391" s="151"/>
      <c r="J1391" s="70"/>
    </row>
    <row r="1392" spans="1:11" ht="10.5" customHeight="1">
      <c r="B1392" s="73"/>
      <c r="C1392" s="215"/>
      <c r="D1392" s="215"/>
      <c r="E1392" s="1413"/>
      <c r="F1392" s="1413"/>
      <c r="G1392" s="151"/>
      <c r="H1392" s="151"/>
      <c r="I1392" s="151"/>
      <c r="J1392" s="70"/>
    </row>
    <row r="1393" spans="2:10" ht="10.5" customHeight="1">
      <c r="B1393" s="73"/>
      <c r="C1393" s="215"/>
      <c r="D1393" s="215"/>
      <c r="E1393" s="1413"/>
      <c r="F1393" s="1413"/>
      <c r="G1393" s="151"/>
      <c r="H1393" s="151"/>
      <c r="I1393" s="151"/>
      <c r="J1393" s="70"/>
    </row>
    <row r="1394" spans="2:10" ht="10.5" customHeight="1">
      <c r="B1394" s="73"/>
      <c r="C1394" s="215"/>
      <c r="D1394" s="215"/>
      <c r="E1394" s="1413"/>
      <c r="F1394" s="1413"/>
      <c r="G1394" s="151"/>
      <c r="H1394" s="151"/>
      <c r="I1394" s="151"/>
      <c r="J1394" s="70"/>
    </row>
    <row r="1395" spans="2:10" ht="10.5" customHeight="1">
      <c r="B1395" s="73"/>
      <c r="C1395" s="215"/>
      <c r="D1395" s="215"/>
      <c r="E1395" s="1413"/>
      <c r="F1395" s="1413"/>
      <c r="G1395" s="151"/>
      <c r="H1395" s="151"/>
      <c r="I1395" s="151"/>
      <c r="J1395" s="70"/>
    </row>
    <row r="1396" spans="2:10" ht="10.5" customHeight="1">
      <c r="B1396" s="73"/>
      <c r="C1396" s="215"/>
      <c r="D1396" s="215"/>
      <c r="E1396" s="1413"/>
      <c r="F1396" s="1413"/>
      <c r="G1396" s="151"/>
      <c r="H1396" s="151"/>
      <c r="I1396" s="151"/>
      <c r="J1396" s="70"/>
    </row>
    <row r="1397" spans="2:10" ht="10.5" customHeight="1">
      <c r="B1397" s="73"/>
      <c r="C1397" s="215"/>
      <c r="D1397" s="215"/>
      <c r="E1397" s="1413"/>
      <c r="F1397" s="1413"/>
      <c r="G1397" s="151"/>
      <c r="H1397" s="151"/>
      <c r="I1397" s="151"/>
      <c r="J1397" s="70"/>
    </row>
    <row r="1398" spans="2:10" ht="10.5" customHeight="1">
      <c r="B1398" s="73"/>
      <c r="C1398" s="215"/>
      <c r="D1398" s="215"/>
      <c r="E1398" s="1413"/>
      <c r="F1398" s="1413"/>
      <c r="G1398" s="151"/>
      <c r="H1398" s="151"/>
      <c r="I1398" s="151"/>
      <c r="J1398" s="216"/>
    </row>
    <row r="1399" spans="2:10" ht="10.5" customHeight="1">
      <c r="B1399" s="73"/>
      <c r="C1399" s="215"/>
      <c r="D1399" s="215"/>
      <c r="E1399" s="1413"/>
      <c r="F1399" s="1413"/>
      <c r="G1399" s="151"/>
      <c r="H1399" s="151"/>
      <c r="I1399" s="151"/>
      <c r="J1399" s="70"/>
    </row>
    <row r="1400" spans="2:10" ht="10.5" customHeight="1">
      <c r="B1400" s="73"/>
      <c r="C1400" s="215"/>
      <c r="D1400" s="215"/>
      <c r="E1400" s="1413"/>
      <c r="F1400" s="1413"/>
      <c r="G1400" s="151"/>
      <c r="H1400" s="151"/>
      <c r="I1400" s="151"/>
      <c r="J1400" s="70"/>
    </row>
    <row r="1401" spans="2:10" ht="10.5" customHeight="1">
      <c r="B1401" s="73"/>
      <c r="C1401" s="215"/>
      <c r="D1401" s="215"/>
      <c r="E1401" s="1413"/>
      <c r="F1401" s="1413"/>
      <c r="G1401" s="151"/>
      <c r="H1401" s="151"/>
      <c r="I1401" s="151"/>
      <c r="J1401" s="70"/>
    </row>
    <row r="1402" spans="2:10" ht="10.5" customHeight="1">
      <c r="B1402" s="73"/>
      <c r="C1402" s="215"/>
      <c r="D1402" s="215"/>
      <c r="E1402" s="1413"/>
      <c r="F1402" s="1413"/>
      <c r="G1402" s="151"/>
      <c r="H1402" s="151"/>
      <c r="I1402" s="151"/>
      <c r="J1402" s="70"/>
    </row>
    <row r="1403" spans="2:10" ht="10.5" customHeight="1">
      <c r="B1403" s="73"/>
      <c r="C1403" s="215"/>
      <c r="D1403" s="215"/>
      <c r="E1403" s="1512"/>
      <c r="F1403" s="1512"/>
      <c r="G1403" s="151"/>
      <c r="H1403" s="151"/>
      <c r="I1403" s="151"/>
      <c r="J1403" s="70"/>
    </row>
    <row r="1404" spans="2:10" ht="10.5" customHeight="1">
      <c r="B1404" s="73"/>
      <c r="C1404" s="217"/>
      <c r="D1404" s="217"/>
      <c r="E1404" s="1414"/>
      <c r="F1404" s="1414"/>
      <c r="G1404" s="217"/>
      <c r="H1404" s="151"/>
      <c r="I1404" s="151"/>
      <c r="J1404" s="70"/>
    </row>
    <row r="1405" spans="2:10" ht="10.5" customHeight="1">
      <c r="B1405" s="73"/>
      <c r="C1405" s="218"/>
      <c r="D1405" s="218"/>
      <c r="E1405" s="1421"/>
      <c r="F1405" s="1421"/>
      <c r="G1405" s="218"/>
      <c r="H1405" s="47"/>
      <c r="I1405" s="47"/>
      <c r="J1405" s="70"/>
    </row>
    <row r="1406" spans="2:10" ht="10.5" customHeight="1">
      <c r="B1406" s="87"/>
      <c r="C1406" s="61"/>
      <c r="D1406" s="61"/>
      <c r="E1406" s="61"/>
      <c r="F1406" s="61"/>
      <c r="G1406" s="61"/>
      <c r="H1406" s="61"/>
      <c r="I1406" s="61"/>
      <c r="J1406" s="61"/>
    </row>
    <row r="1407" spans="2:10" ht="10.5" customHeight="1">
      <c r="B1407" s="87"/>
      <c r="C1407" s="61"/>
      <c r="D1407" s="61"/>
      <c r="E1407" s="61"/>
      <c r="F1407" s="61"/>
      <c r="G1407" s="61"/>
      <c r="H1407" s="61"/>
      <c r="I1407" s="61"/>
      <c r="J1407" s="61"/>
    </row>
    <row r="1408" spans="2:10" ht="10.5" customHeight="1">
      <c r="B1408" s="87"/>
      <c r="C1408" s="61"/>
      <c r="D1408" s="61"/>
      <c r="E1408" s="61"/>
      <c r="F1408" s="61"/>
      <c r="G1408" s="61"/>
      <c r="H1408" s="61"/>
      <c r="I1408" s="61"/>
      <c r="J1408" s="61"/>
    </row>
    <row r="1409" spans="2:10" ht="10.5" customHeight="1">
      <c r="B1409" s="87"/>
      <c r="C1409" s="61"/>
      <c r="D1409" s="61"/>
      <c r="E1409" s="61"/>
      <c r="F1409" s="61"/>
      <c r="G1409" s="61"/>
      <c r="H1409" s="61"/>
      <c r="I1409" s="61"/>
      <c r="J1409" s="61"/>
    </row>
    <row r="1410" spans="2:10" ht="10.5" customHeight="1">
      <c r="B1410" s="87"/>
      <c r="C1410" s="61"/>
      <c r="D1410" s="61"/>
      <c r="E1410" s="61"/>
      <c r="F1410" s="61"/>
      <c r="G1410" s="61"/>
      <c r="H1410" s="61"/>
      <c r="I1410" s="61"/>
      <c r="J1410" s="61"/>
    </row>
    <row r="1411" spans="2:10" ht="10.5" customHeight="1">
      <c r="B1411" s="87"/>
      <c r="C1411" s="61"/>
      <c r="D1411" s="61"/>
      <c r="E1411" s="61"/>
      <c r="F1411" s="61"/>
      <c r="G1411" s="61"/>
      <c r="H1411" s="61"/>
      <c r="I1411" s="61"/>
      <c r="J1411" s="61"/>
    </row>
    <row r="1412" spans="2:10" ht="10.5" customHeight="1">
      <c r="B1412" s="87"/>
      <c r="C1412" s="61"/>
      <c r="D1412" s="61"/>
      <c r="E1412" s="61"/>
      <c r="F1412" s="61"/>
      <c r="G1412" s="61"/>
      <c r="H1412" s="61"/>
      <c r="I1412" s="61"/>
      <c r="J1412" s="61"/>
    </row>
    <row r="1413" spans="2:10" ht="10.5" customHeight="1">
      <c r="B1413" s="87"/>
      <c r="C1413" s="98"/>
      <c r="D1413" s="98"/>
      <c r="E1413" s="98"/>
      <c r="F1413" s="61"/>
      <c r="G1413" s="61"/>
      <c r="H1413" s="61"/>
      <c r="I1413" s="61"/>
      <c r="J1413" s="61"/>
    </row>
    <row r="1414" spans="2:10" ht="10.5" customHeight="1">
      <c r="B1414" s="87"/>
      <c r="C1414" s="98"/>
      <c r="D1414" s="98"/>
      <c r="E1414" s="98"/>
      <c r="F1414" s="98"/>
      <c r="G1414" s="98"/>
      <c r="H1414" s="98"/>
      <c r="I1414" s="98"/>
      <c r="J1414" s="61"/>
    </row>
    <row r="1415" spans="2:10" ht="10.5" customHeight="1">
      <c r="B1415" s="87"/>
      <c r="C1415" s="98"/>
      <c r="D1415" s="98"/>
      <c r="E1415" s="219"/>
      <c r="F1415" s="219"/>
      <c r="G1415" s="98"/>
      <c r="H1415" s="98"/>
      <c r="I1415" s="98"/>
      <c r="J1415" s="61"/>
    </row>
    <row r="1416" spans="2:10" ht="10.5" customHeight="1">
      <c r="B1416" s="87"/>
      <c r="C1416" s="98"/>
      <c r="D1416" s="98"/>
      <c r="E1416" s="98"/>
      <c r="F1416" s="61"/>
      <c r="G1416" s="61"/>
      <c r="H1416" s="61"/>
      <c r="I1416" s="61"/>
      <c r="J1416" s="61"/>
    </row>
    <row r="1417" spans="2:10" ht="10.5" customHeight="1">
      <c r="B1417" s="87"/>
      <c r="C1417" s="98"/>
      <c r="D1417" s="98"/>
      <c r="E1417" s="98"/>
      <c r="F1417" s="61"/>
      <c r="G1417" s="61"/>
      <c r="H1417" s="61"/>
      <c r="I1417" s="61"/>
      <c r="J1417" s="61"/>
    </row>
    <row r="1418" spans="2:10" ht="10.5" customHeight="1">
      <c r="B1418" s="87"/>
      <c r="C1418" s="98"/>
      <c r="D1418" s="98"/>
      <c r="E1418" s="98"/>
      <c r="F1418" s="61"/>
      <c r="G1418" s="61"/>
      <c r="H1418" s="61"/>
      <c r="I1418" s="61"/>
      <c r="J1418" s="61"/>
    </row>
    <row r="1419" spans="2:10" ht="10.5" customHeight="1">
      <c r="B1419" s="87"/>
      <c r="C1419" s="98"/>
      <c r="D1419" s="98"/>
      <c r="E1419" s="98"/>
      <c r="F1419" s="61"/>
      <c r="G1419" s="61"/>
      <c r="H1419" s="61"/>
      <c r="I1419" s="61"/>
      <c r="J1419" s="61"/>
    </row>
    <row r="1420" spans="2:10" ht="10.5" customHeight="1">
      <c r="B1420" s="87"/>
      <c r="C1420" s="98"/>
      <c r="D1420" s="98"/>
      <c r="E1420" s="98"/>
      <c r="F1420" s="61"/>
      <c r="G1420" s="61"/>
      <c r="H1420" s="61"/>
      <c r="I1420" s="61"/>
      <c r="J1420" s="61"/>
    </row>
    <row r="1421" spans="2:10" ht="10.5" customHeight="1">
      <c r="B1421" s="87"/>
      <c r="C1421" s="98"/>
      <c r="D1421" s="98"/>
      <c r="E1421" s="98"/>
      <c r="F1421" s="61"/>
      <c r="G1421" s="61"/>
      <c r="H1421" s="61"/>
      <c r="I1421" s="61"/>
      <c r="J1421" s="61"/>
    </row>
    <row r="1422" spans="2:10" ht="10.5" customHeight="1">
      <c r="B1422" s="87"/>
      <c r="C1422" s="98"/>
      <c r="D1422" s="98"/>
      <c r="E1422" s="98"/>
      <c r="F1422" s="61"/>
      <c r="G1422" s="61"/>
      <c r="H1422" s="61"/>
      <c r="I1422" s="61"/>
      <c r="J1422" s="61"/>
    </row>
    <row r="1423" spans="2:10" ht="10.5" customHeight="1">
      <c r="B1423" s="87"/>
      <c r="C1423" s="98"/>
      <c r="D1423" s="98"/>
      <c r="E1423" s="98"/>
      <c r="F1423" s="61"/>
      <c r="G1423" s="61"/>
      <c r="H1423" s="61"/>
      <c r="I1423" s="61"/>
      <c r="J1423" s="61"/>
    </row>
    <row r="1424" spans="2:10" ht="10.5" customHeight="1">
      <c r="B1424" s="87"/>
      <c r="C1424" s="98"/>
      <c r="D1424" s="98"/>
      <c r="E1424" s="98"/>
      <c r="F1424" s="61"/>
      <c r="G1424" s="61"/>
      <c r="H1424" s="61"/>
      <c r="I1424" s="61"/>
      <c r="J1424" s="61"/>
    </row>
    <row r="1425" spans="2:10" ht="10.5" customHeight="1">
      <c r="B1425" s="87"/>
      <c r="C1425" s="98"/>
      <c r="D1425" s="98"/>
      <c r="E1425" s="98"/>
      <c r="F1425" s="61"/>
      <c r="G1425" s="61"/>
      <c r="H1425" s="61"/>
      <c r="I1425" s="61"/>
      <c r="J1425" s="61"/>
    </row>
    <row r="1426" spans="2:10" ht="10.5" customHeight="1">
      <c r="B1426" s="87"/>
      <c r="C1426" s="98"/>
      <c r="D1426" s="98"/>
      <c r="E1426" s="98"/>
      <c r="F1426" s="61"/>
      <c r="G1426" s="61"/>
      <c r="H1426" s="61"/>
      <c r="I1426" s="61"/>
      <c r="J1426" s="61"/>
    </row>
    <row r="1427" spans="2:10" ht="10.5" customHeight="1">
      <c r="B1427" s="87"/>
      <c r="C1427" s="98"/>
      <c r="D1427" s="98"/>
      <c r="E1427" s="98"/>
      <c r="F1427" s="61"/>
      <c r="G1427" s="61"/>
      <c r="H1427" s="61"/>
      <c r="I1427" s="61"/>
      <c r="J1427" s="61"/>
    </row>
    <row r="1428" spans="2:10" ht="10.5" customHeight="1">
      <c r="B1428" s="87"/>
      <c r="C1428" s="98"/>
      <c r="D1428" s="98"/>
      <c r="E1428" s="98"/>
      <c r="F1428" s="61"/>
      <c r="G1428" s="61"/>
      <c r="H1428" s="61"/>
      <c r="I1428" s="61"/>
      <c r="J1428" s="61"/>
    </row>
    <row r="1429" spans="2:10" ht="10.5" customHeight="1">
      <c r="B1429" s="87"/>
      <c r="C1429" s="98"/>
      <c r="D1429" s="98"/>
      <c r="E1429" s="98"/>
      <c r="F1429" s="61"/>
      <c r="G1429" s="61"/>
      <c r="H1429" s="61"/>
      <c r="I1429" s="61"/>
      <c r="J1429" s="61"/>
    </row>
    <row r="1430" spans="2:10" ht="10.5" customHeight="1">
      <c r="B1430" s="87"/>
      <c r="C1430" s="98"/>
      <c r="D1430" s="98"/>
      <c r="E1430" s="98"/>
      <c r="F1430" s="61"/>
      <c r="G1430" s="61"/>
      <c r="H1430" s="61"/>
      <c r="I1430" s="61"/>
      <c r="J1430" s="61"/>
    </row>
    <row r="1431" spans="2:10" ht="10.5" customHeight="1">
      <c r="B1431" s="87"/>
      <c r="C1431" s="98"/>
      <c r="D1431" s="98"/>
      <c r="E1431" s="98"/>
      <c r="F1431" s="61"/>
      <c r="G1431" s="61"/>
      <c r="H1431" s="61"/>
      <c r="I1431" s="61"/>
      <c r="J1431" s="61"/>
    </row>
    <row r="1432" spans="2:10" ht="10.5" customHeight="1">
      <c r="B1432" s="49"/>
      <c r="C1432" s="62"/>
      <c r="D1432" s="62"/>
      <c r="E1432" s="62"/>
      <c r="J1432" s="61"/>
    </row>
    <row r="1433" spans="2:10" ht="10.5" customHeight="1">
      <c r="B1433" s="49"/>
      <c r="C1433" s="62"/>
      <c r="D1433" s="62"/>
      <c r="E1433" s="62"/>
      <c r="J1433" s="61"/>
    </row>
    <row r="1434" spans="2:10" ht="10.5" customHeight="1">
      <c r="B1434" s="49"/>
      <c r="C1434" s="62"/>
      <c r="D1434" s="62"/>
      <c r="E1434" s="62"/>
      <c r="J1434" s="61"/>
    </row>
    <row r="1435" spans="2:10" ht="10.5" customHeight="1">
      <c r="B1435" s="49"/>
      <c r="C1435" s="62"/>
      <c r="D1435" s="62"/>
      <c r="E1435" s="62"/>
      <c r="J1435" s="61"/>
    </row>
    <row r="1436" spans="2:10" ht="10.5" customHeight="1">
      <c r="B1436" s="49"/>
      <c r="C1436" s="62"/>
      <c r="D1436" s="62"/>
      <c r="E1436" s="62"/>
      <c r="J1436" s="61"/>
    </row>
    <row r="1437" spans="2:10" ht="10.5" customHeight="1">
      <c r="B1437" s="49"/>
      <c r="C1437" s="62"/>
      <c r="D1437" s="62"/>
      <c r="E1437" s="62"/>
      <c r="J1437" s="61"/>
    </row>
    <row r="1438" spans="2:10" ht="10.5" customHeight="1">
      <c r="B1438" s="49"/>
      <c r="G1438" s="153">
        <v>23</v>
      </c>
    </row>
    <row r="1439" spans="2:10" ht="10.5" customHeight="1">
      <c r="G1439" s="76"/>
    </row>
    <row r="1440" spans="2:10" ht="11.45" customHeight="1">
      <c r="B1440" s="63" t="s">
        <v>848</v>
      </c>
    </row>
    <row r="1441" spans="2:12" ht="11.45" customHeight="1">
      <c r="B1441" s="1353" t="s">
        <v>281</v>
      </c>
      <c r="C1441" s="1341" t="s">
        <v>937</v>
      </c>
      <c r="D1441" s="1341" t="s">
        <v>1103</v>
      </c>
      <c r="E1441" s="1418" t="s">
        <v>1070</v>
      </c>
      <c r="F1441" s="1419"/>
      <c r="G1441" s="1419"/>
      <c r="H1441" s="1419"/>
      <c r="I1441" s="1420"/>
      <c r="J1441" s="1353" t="s">
        <v>919</v>
      </c>
      <c r="K1441" s="85"/>
      <c r="L1441" s="62"/>
    </row>
    <row r="1442" spans="2:12" ht="11.45" customHeight="1">
      <c r="B1442" s="1422"/>
      <c r="C1442" s="1412"/>
      <c r="D1442" s="1412"/>
      <c r="E1442" s="1341" t="s">
        <v>306</v>
      </c>
      <c r="F1442" s="1341" t="s">
        <v>264</v>
      </c>
      <c r="G1442" s="1341" t="s">
        <v>265</v>
      </c>
      <c r="H1442" s="1418" t="s">
        <v>1133</v>
      </c>
      <c r="I1442" s="1420"/>
      <c r="J1442" s="1422"/>
      <c r="K1442" s="85"/>
      <c r="L1442" s="62"/>
    </row>
    <row r="1443" spans="2:12" ht="11.25" customHeight="1">
      <c r="B1443" s="1422"/>
      <c r="C1443" s="1342"/>
      <c r="D1443" s="1342"/>
      <c r="E1443" s="1342"/>
      <c r="F1443" s="1342"/>
      <c r="G1443" s="1342"/>
      <c r="H1443" s="278" t="s">
        <v>266</v>
      </c>
      <c r="I1443" s="278" t="s">
        <v>267</v>
      </c>
      <c r="J1443" s="1422"/>
      <c r="K1443" s="85"/>
      <c r="L1443" s="62"/>
    </row>
    <row r="1444" spans="2:12" ht="11.45" customHeight="1">
      <c r="B1444" s="1354"/>
      <c r="C1444" s="282" t="s">
        <v>285</v>
      </c>
      <c r="D1444" s="282" t="s">
        <v>286</v>
      </c>
      <c r="E1444" s="1329" t="s">
        <v>944</v>
      </c>
      <c r="F1444" s="1337"/>
      <c r="G1444" s="1337"/>
      <c r="H1444" s="1337"/>
      <c r="I1444" s="1330"/>
      <c r="J1444" s="1354"/>
      <c r="K1444" s="86"/>
      <c r="L1444" s="62"/>
    </row>
    <row r="1445" spans="2:12" ht="10.5" customHeight="1">
      <c r="B1445" s="325" t="s">
        <v>770</v>
      </c>
      <c r="C1445" s="575">
        <v>73</v>
      </c>
      <c r="D1445" s="575">
        <v>99</v>
      </c>
      <c r="E1445" s="588">
        <v>34.35</v>
      </c>
      <c r="F1445" s="588">
        <v>54.37</v>
      </c>
      <c r="G1445" s="588">
        <v>57.68</v>
      </c>
      <c r="H1445" s="588">
        <v>58.12</v>
      </c>
      <c r="I1445" s="588">
        <v>55.37</v>
      </c>
      <c r="J1445" s="1076">
        <v>1981</v>
      </c>
      <c r="K1445" s="85"/>
      <c r="L1445" s="62"/>
    </row>
    <row r="1446" spans="2:12" ht="10.5" customHeight="1">
      <c r="B1446" s="325" t="s">
        <v>771</v>
      </c>
      <c r="C1446" s="575">
        <v>71</v>
      </c>
      <c r="D1446" s="575">
        <v>84</v>
      </c>
      <c r="E1446" s="588">
        <v>36.28</v>
      </c>
      <c r="F1446" s="588">
        <v>46</v>
      </c>
      <c r="G1446" s="588">
        <v>45.64</v>
      </c>
      <c r="H1446" s="588">
        <v>35.369999999999997</v>
      </c>
      <c r="I1446" s="588">
        <v>34.96</v>
      </c>
      <c r="J1446" s="1076">
        <v>1982</v>
      </c>
      <c r="K1446" s="85"/>
      <c r="L1446" s="62"/>
    </row>
    <row r="1447" spans="2:12" ht="10.5" customHeight="1">
      <c r="B1447" s="325" t="s">
        <v>772</v>
      </c>
      <c r="C1447" s="575">
        <v>79</v>
      </c>
      <c r="D1447" s="575">
        <v>53</v>
      </c>
      <c r="E1447" s="588">
        <v>79.3</v>
      </c>
      <c r="F1447" s="588">
        <v>53.93</v>
      </c>
      <c r="G1447" s="588">
        <v>78.3</v>
      </c>
      <c r="H1447" s="588">
        <v>63.03</v>
      </c>
      <c r="I1447" s="588">
        <v>58.21</v>
      </c>
      <c r="J1447" s="1076">
        <v>1983</v>
      </c>
      <c r="K1447" s="85"/>
      <c r="L1447" s="62"/>
    </row>
    <row r="1448" spans="2:12" ht="10.5" customHeight="1">
      <c r="B1448" s="325" t="s">
        <v>773</v>
      </c>
      <c r="C1448" s="575">
        <v>86</v>
      </c>
      <c r="D1448" s="575">
        <v>70</v>
      </c>
      <c r="E1448" s="588">
        <v>70.900000000000006</v>
      </c>
      <c r="F1448" s="588">
        <v>61.68</v>
      </c>
      <c r="G1448" s="588">
        <v>70.900000000000006</v>
      </c>
      <c r="H1448" s="588">
        <v>70.290000000000006</v>
      </c>
      <c r="I1448" s="588">
        <v>62.77</v>
      </c>
      <c r="J1448" s="1076">
        <v>1984</v>
      </c>
      <c r="K1448" s="85"/>
      <c r="L1448" s="62"/>
    </row>
    <row r="1449" spans="2:12" ht="10.5" customHeight="1">
      <c r="B1449" s="325" t="s">
        <v>774</v>
      </c>
      <c r="C1449" s="575">
        <v>67</v>
      </c>
      <c r="D1449" s="575">
        <v>87</v>
      </c>
      <c r="E1449" s="588">
        <v>52.88</v>
      </c>
      <c r="F1449" s="588">
        <v>55.64</v>
      </c>
      <c r="G1449" s="588">
        <v>62.61</v>
      </c>
      <c r="H1449" s="588">
        <v>65</v>
      </c>
      <c r="I1449" s="588">
        <v>51.78</v>
      </c>
      <c r="J1449" s="1076">
        <v>1985</v>
      </c>
      <c r="K1449" s="85"/>
      <c r="L1449" s="62"/>
    </row>
    <row r="1450" spans="2:12" ht="10.5" customHeight="1">
      <c r="B1450" s="325"/>
      <c r="C1450" s="575"/>
      <c r="D1450" s="575"/>
      <c r="E1450" s="588"/>
      <c r="F1450" s="588"/>
      <c r="G1450" s="588"/>
      <c r="H1450" s="588"/>
      <c r="I1450" s="588"/>
      <c r="J1450" s="1076"/>
      <c r="K1450" s="85"/>
      <c r="L1450" s="62"/>
    </row>
    <row r="1451" spans="2:12" ht="10.5" customHeight="1">
      <c r="B1451" s="325" t="s">
        <v>775</v>
      </c>
      <c r="C1451" s="575">
        <v>81</v>
      </c>
      <c r="D1451" s="575">
        <v>98</v>
      </c>
      <c r="E1451" s="588">
        <v>55.83</v>
      </c>
      <c r="F1451" s="588">
        <v>51.79</v>
      </c>
      <c r="G1451" s="588">
        <v>66.14</v>
      </c>
      <c r="H1451" s="588">
        <v>54.75</v>
      </c>
      <c r="I1451" s="588">
        <v>48.01</v>
      </c>
      <c r="J1451" s="1076">
        <v>1986</v>
      </c>
      <c r="K1451" s="85"/>
      <c r="L1451" s="62"/>
    </row>
    <row r="1452" spans="2:12" ht="10.5" customHeight="1">
      <c r="B1452" s="325" t="s">
        <v>776</v>
      </c>
      <c r="C1452" s="575">
        <v>87</v>
      </c>
      <c r="D1452" s="575">
        <v>99</v>
      </c>
      <c r="E1452" s="588">
        <v>61.51</v>
      </c>
      <c r="F1452" s="588">
        <v>56.18</v>
      </c>
      <c r="G1452" s="588">
        <v>76.319999999999993</v>
      </c>
      <c r="H1452" s="588">
        <v>58.65</v>
      </c>
      <c r="I1452" s="588">
        <v>54.98</v>
      </c>
      <c r="J1452" s="1076">
        <v>1987</v>
      </c>
      <c r="K1452" s="85"/>
      <c r="L1452" s="62"/>
    </row>
    <row r="1453" spans="2:12" ht="10.5" customHeight="1">
      <c r="B1453" s="325" t="s">
        <v>777</v>
      </c>
      <c r="C1453" s="575">
        <v>77</v>
      </c>
      <c r="D1453" s="575">
        <v>97</v>
      </c>
      <c r="E1453" s="588">
        <v>94.29</v>
      </c>
      <c r="F1453" s="588">
        <v>62.21</v>
      </c>
      <c r="G1453" s="588">
        <v>91.84</v>
      </c>
      <c r="H1453" s="588">
        <v>85.63</v>
      </c>
      <c r="I1453" s="588">
        <v>80.72</v>
      </c>
      <c r="J1453" s="1076">
        <v>1988</v>
      </c>
      <c r="K1453" s="85"/>
      <c r="L1453" s="62"/>
    </row>
    <row r="1454" spans="2:12" ht="10.5" customHeight="1">
      <c r="B1454" s="325" t="s">
        <v>778</v>
      </c>
      <c r="C1454" s="575">
        <v>80</v>
      </c>
      <c r="D1454" s="575">
        <v>117</v>
      </c>
      <c r="E1454" s="588">
        <v>72.709999999999994</v>
      </c>
      <c r="F1454" s="588">
        <v>64.16</v>
      </c>
      <c r="G1454" s="588">
        <v>96.47</v>
      </c>
      <c r="H1454" s="588">
        <v>70.53</v>
      </c>
      <c r="I1454" s="588">
        <v>71.3</v>
      </c>
      <c r="J1454" s="1076">
        <v>1989</v>
      </c>
      <c r="K1454" s="85"/>
      <c r="L1454" s="62"/>
    </row>
    <row r="1455" spans="2:12" ht="10.5" customHeight="1">
      <c r="B1455" s="325" t="s">
        <v>779</v>
      </c>
      <c r="C1455" s="575">
        <v>87</v>
      </c>
      <c r="D1455" s="575">
        <v>136</v>
      </c>
      <c r="E1455" s="588">
        <v>68.63</v>
      </c>
      <c r="F1455" s="588">
        <v>65.8</v>
      </c>
      <c r="G1455" s="588">
        <v>94.03</v>
      </c>
      <c r="H1455" s="588">
        <v>74.69</v>
      </c>
      <c r="I1455" s="588">
        <v>71.319999999999993</v>
      </c>
      <c r="J1455" s="1076">
        <v>1990</v>
      </c>
      <c r="K1455" s="85"/>
      <c r="L1455" s="62"/>
    </row>
    <row r="1456" spans="2:12" ht="10.5" customHeight="1">
      <c r="B1456" s="325"/>
      <c r="C1456" s="575"/>
      <c r="D1456" s="575"/>
      <c r="E1456" s="588"/>
      <c r="F1456" s="588"/>
      <c r="G1456" s="588"/>
      <c r="H1456" s="588"/>
      <c r="I1456" s="588"/>
      <c r="J1456" s="1076"/>
      <c r="K1456" s="85"/>
      <c r="L1456" s="62"/>
    </row>
    <row r="1457" spans="2:12" ht="10.5" customHeight="1">
      <c r="B1457" s="325" t="s">
        <v>780</v>
      </c>
      <c r="C1457" s="575">
        <v>100</v>
      </c>
      <c r="D1457" s="575">
        <v>125</v>
      </c>
      <c r="E1457" s="588">
        <v>72.64</v>
      </c>
      <c r="F1457" s="588">
        <v>68.53</v>
      </c>
      <c r="G1457" s="588">
        <v>92.92</v>
      </c>
      <c r="H1457" s="588">
        <v>82.63</v>
      </c>
      <c r="I1457" s="588">
        <v>83.29</v>
      </c>
      <c r="J1457" s="1076">
        <v>1991</v>
      </c>
      <c r="K1457" s="85"/>
      <c r="L1457" s="62"/>
    </row>
    <row r="1458" spans="2:12" ht="10.5" customHeight="1">
      <c r="B1458" s="325" t="s">
        <v>781</v>
      </c>
      <c r="C1458" s="575">
        <v>70</v>
      </c>
      <c r="D1458" s="575">
        <v>35</v>
      </c>
      <c r="E1458" s="588">
        <v>140.34</v>
      </c>
      <c r="F1458" s="588">
        <v>98.77</v>
      </c>
      <c r="G1458" s="588">
        <v>132.87</v>
      </c>
      <c r="H1458" s="588">
        <v>102.19</v>
      </c>
      <c r="I1458" s="588">
        <v>112.91</v>
      </c>
      <c r="J1458" s="1076">
        <v>1992</v>
      </c>
      <c r="K1458" s="85"/>
      <c r="L1458" s="62"/>
    </row>
    <row r="1459" spans="2:12" ht="10.5" customHeight="1">
      <c r="B1459" s="325" t="s">
        <v>465</v>
      </c>
      <c r="C1459" s="575">
        <v>57</v>
      </c>
      <c r="D1459" s="575">
        <v>75</v>
      </c>
      <c r="E1459" s="588">
        <v>135</v>
      </c>
      <c r="F1459" s="588">
        <v>97.99</v>
      </c>
      <c r="G1459" s="588">
        <v>126.84</v>
      </c>
      <c r="H1459" s="588">
        <v>113.56</v>
      </c>
      <c r="I1459" s="588">
        <v>109.15</v>
      </c>
      <c r="J1459" s="1076">
        <v>1993</v>
      </c>
      <c r="K1459" s="85"/>
      <c r="L1459" s="62"/>
    </row>
    <row r="1460" spans="2:12" ht="10.5" customHeight="1">
      <c r="B1460" s="325" t="s">
        <v>466</v>
      </c>
      <c r="C1460" s="575">
        <v>69</v>
      </c>
      <c r="D1460" s="575">
        <v>63</v>
      </c>
      <c r="E1460" s="588">
        <v>128.91999999999999</v>
      </c>
      <c r="F1460" s="588">
        <v>108.26</v>
      </c>
      <c r="G1460" s="588">
        <v>135.18</v>
      </c>
      <c r="H1460" s="588">
        <v>114.86</v>
      </c>
      <c r="I1460" s="588">
        <v>117.45</v>
      </c>
      <c r="J1460" s="1076">
        <v>1994</v>
      </c>
      <c r="K1460" s="85"/>
      <c r="L1460" s="62"/>
    </row>
    <row r="1461" spans="2:12" ht="10.5" customHeight="1">
      <c r="B1461" s="325" t="s">
        <v>467</v>
      </c>
      <c r="C1461" s="575">
        <v>67</v>
      </c>
      <c r="D1461" s="575">
        <v>61</v>
      </c>
      <c r="E1461" s="588">
        <v>185.01</v>
      </c>
      <c r="F1461" s="588">
        <v>198.03</v>
      </c>
      <c r="G1461" s="588">
        <v>175</v>
      </c>
      <c r="H1461" s="1415">
        <v>152.04</v>
      </c>
      <c r="I1461" s="1416"/>
      <c r="J1461" s="1076">
        <v>1995</v>
      </c>
      <c r="K1461" s="85"/>
      <c r="L1461" s="62"/>
    </row>
    <row r="1462" spans="2:12" ht="10.5" customHeight="1">
      <c r="B1462" s="325"/>
      <c r="C1462" s="575"/>
      <c r="D1462" s="575"/>
      <c r="E1462" s="588"/>
      <c r="F1462" s="588"/>
      <c r="G1462" s="588"/>
      <c r="H1462" s="1415"/>
      <c r="I1462" s="1416"/>
      <c r="J1462" s="1076"/>
      <c r="K1462" s="85"/>
      <c r="L1462" s="62"/>
    </row>
    <row r="1463" spans="2:12" ht="10.5" customHeight="1">
      <c r="B1463" s="325" t="s">
        <v>330</v>
      </c>
      <c r="C1463" s="575">
        <v>64</v>
      </c>
      <c r="D1463" s="575">
        <v>63</v>
      </c>
      <c r="E1463" s="588">
        <v>205.03</v>
      </c>
      <c r="F1463" s="588">
        <v>168</v>
      </c>
      <c r="G1463" s="588">
        <v>164.99</v>
      </c>
      <c r="H1463" s="1415">
        <v>142.1</v>
      </c>
      <c r="I1463" s="1416"/>
      <c r="J1463" s="1076">
        <v>1996</v>
      </c>
      <c r="K1463" s="85"/>
      <c r="L1463" s="62"/>
    </row>
    <row r="1464" spans="2:12" ht="10.5" customHeight="1">
      <c r="B1464" s="325" t="s">
        <v>331</v>
      </c>
      <c r="C1464" s="575">
        <v>47</v>
      </c>
      <c r="D1464" s="575">
        <v>67</v>
      </c>
      <c r="E1464" s="588">
        <v>178.57</v>
      </c>
      <c r="F1464" s="588">
        <v>178.5</v>
      </c>
      <c r="G1464" s="588">
        <v>182.84</v>
      </c>
      <c r="H1464" s="1415">
        <v>161</v>
      </c>
      <c r="I1464" s="1416"/>
      <c r="J1464" s="1076">
        <v>1997</v>
      </c>
      <c r="K1464" s="85"/>
      <c r="L1464" s="62"/>
    </row>
    <row r="1465" spans="2:12" ht="10.5" customHeight="1">
      <c r="B1465" s="325" t="s">
        <v>332</v>
      </c>
      <c r="C1465" s="575">
        <v>39</v>
      </c>
      <c r="D1465" s="575">
        <v>50</v>
      </c>
      <c r="E1465" s="588">
        <v>214.13</v>
      </c>
      <c r="F1465" s="588">
        <v>208.67</v>
      </c>
      <c r="G1465" s="588">
        <v>204.54</v>
      </c>
      <c r="H1465" s="1415">
        <v>158.9</v>
      </c>
      <c r="I1465" s="1416"/>
      <c r="J1465" s="1076">
        <v>1998</v>
      </c>
      <c r="K1465" s="85"/>
      <c r="L1465" s="62"/>
    </row>
    <row r="1466" spans="2:12" ht="10.5" customHeight="1">
      <c r="B1466" s="325" t="s">
        <v>333</v>
      </c>
      <c r="C1466" s="575">
        <v>65</v>
      </c>
      <c r="D1466" s="575">
        <v>88</v>
      </c>
      <c r="E1466" s="588">
        <v>292.74</v>
      </c>
      <c r="F1466" s="588">
        <v>215.95</v>
      </c>
      <c r="G1466" s="588">
        <v>226.87</v>
      </c>
      <c r="H1466" s="1415">
        <v>173.6</v>
      </c>
      <c r="I1466" s="1416"/>
      <c r="J1466" s="1076">
        <v>1999</v>
      </c>
      <c r="K1466" s="85"/>
      <c r="L1466" s="62"/>
    </row>
    <row r="1467" spans="2:12" ht="10.5" customHeight="1">
      <c r="B1467" s="325" t="s">
        <v>289</v>
      </c>
      <c r="C1467" s="575">
        <v>72</v>
      </c>
      <c r="D1467" s="575">
        <v>83</v>
      </c>
      <c r="E1467" s="588">
        <v>368.48</v>
      </c>
      <c r="F1467" s="588">
        <v>235.76</v>
      </c>
      <c r="G1467" s="588">
        <v>216.23</v>
      </c>
      <c r="H1467" s="1415">
        <v>169.75</v>
      </c>
      <c r="I1467" s="1416"/>
      <c r="J1467" s="1076">
        <v>2000</v>
      </c>
      <c r="K1467" s="85"/>
      <c r="L1467" s="62"/>
    </row>
    <row r="1468" spans="2:12" ht="10.5" customHeight="1">
      <c r="B1468" s="325"/>
      <c r="C1468" s="575"/>
      <c r="D1468" s="575"/>
      <c r="E1468" s="578"/>
      <c r="F1468" s="578"/>
      <c r="G1468" s="578"/>
      <c r="H1468" s="1508"/>
      <c r="I1468" s="1509"/>
      <c r="J1468" s="1076"/>
      <c r="K1468" s="85"/>
      <c r="L1468" s="62"/>
    </row>
    <row r="1469" spans="2:12" ht="10.5" customHeight="1">
      <c r="B1469" s="325" t="s">
        <v>334</v>
      </c>
      <c r="C1469" s="575">
        <v>78</v>
      </c>
      <c r="D1469" s="575">
        <v>104</v>
      </c>
      <c r="E1469" s="588">
        <v>4200</v>
      </c>
      <c r="F1469" s="572">
        <v>3200</v>
      </c>
      <c r="G1469" s="1158">
        <v>2600</v>
      </c>
      <c r="H1469" s="1415">
        <v>1800</v>
      </c>
      <c r="I1469" s="1416"/>
      <c r="J1469" s="1076">
        <v>2001</v>
      </c>
      <c r="K1469" s="89"/>
      <c r="L1469" s="62"/>
    </row>
    <row r="1470" spans="2:12" ht="10.5" customHeight="1">
      <c r="B1470" s="325" t="s">
        <v>335</v>
      </c>
      <c r="C1470" s="548">
        <v>45</v>
      </c>
      <c r="D1470" s="548">
        <v>62</v>
      </c>
      <c r="E1470" s="572">
        <v>4000</v>
      </c>
      <c r="F1470" s="572">
        <v>4200</v>
      </c>
      <c r="G1470" s="588">
        <v>4700</v>
      </c>
      <c r="H1470" s="1415">
        <v>3200</v>
      </c>
      <c r="I1470" s="1416"/>
      <c r="J1470" s="1076">
        <v>2002</v>
      </c>
      <c r="K1470" s="89"/>
      <c r="L1470" s="62"/>
    </row>
    <row r="1471" spans="2:12" ht="10.5" customHeight="1">
      <c r="B1471" s="351" t="s">
        <v>288</v>
      </c>
      <c r="C1471" s="548">
        <v>51</v>
      </c>
      <c r="D1471" s="548">
        <v>68</v>
      </c>
      <c r="E1471" s="572">
        <v>4500</v>
      </c>
      <c r="F1471" s="572">
        <v>4400</v>
      </c>
      <c r="G1471" s="572">
        <v>4200</v>
      </c>
      <c r="H1471" s="1415">
        <v>3500</v>
      </c>
      <c r="I1471" s="1416"/>
      <c r="J1471" s="1076">
        <v>2003</v>
      </c>
      <c r="K1471" s="62"/>
      <c r="L1471" s="62"/>
    </row>
    <row r="1472" spans="2:12" ht="10.5" customHeight="1">
      <c r="B1472" s="351" t="s">
        <v>735</v>
      </c>
      <c r="C1472" s="548">
        <v>56</v>
      </c>
      <c r="D1472" s="548">
        <v>85</v>
      </c>
      <c r="E1472" s="572">
        <v>4200</v>
      </c>
      <c r="F1472" s="572">
        <v>3500</v>
      </c>
      <c r="G1472" s="572">
        <v>3500</v>
      </c>
      <c r="H1472" s="1415">
        <v>2800</v>
      </c>
      <c r="I1472" s="1416"/>
      <c r="J1472" s="1076">
        <v>2004</v>
      </c>
      <c r="K1472" s="62"/>
      <c r="L1472" s="62"/>
    </row>
    <row r="1473" spans="2:12" ht="10.5" customHeight="1">
      <c r="B1473" s="351" t="s">
        <v>763</v>
      </c>
      <c r="C1473" s="548">
        <v>49</v>
      </c>
      <c r="D1473" s="548">
        <v>79</v>
      </c>
      <c r="E1473" s="572">
        <v>4500</v>
      </c>
      <c r="F1473" s="572">
        <v>3000</v>
      </c>
      <c r="G1473" s="572">
        <v>3100</v>
      </c>
      <c r="H1473" s="1415">
        <v>2000</v>
      </c>
      <c r="I1473" s="1416"/>
      <c r="J1473" s="1076">
        <v>2005</v>
      </c>
      <c r="K1473" s="62"/>
      <c r="L1473" s="62"/>
    </row>
    <row r="1474" spans="2:12" ht="10.5" customHeight="1">
      <c r="B1474" s="351"/>
      <c r="C1474" s="548"/>
      <c r="D1474" s="548"/>
      <c r="E1474" s="1159"/>
      <c r="F1474" s="1159"/>
      <c r="G1474" s="1159"/>
      <c r="H1474" s="1423"/>
      <c r="I1474" s="1440"/>
      <c r="J1474" s="1076"/>
      <c r="K1474" s="62"/>
      <c r="L1474" s="98"/>
    </row>
    <row r="1475" spans="2:12" ht="10.5" customHeight="1">
      <c r="B1475" s="325" t="s">
        <v>512</v>
      </c>
      <c r="C1475" s="548">
        <v>55</v>
      </c>
      <c r="D1475" s="548">
        <v>74</v>
      </c>
      <c r="E1475" s="572">
        <v>5800</v>
      </c>
      <c r="F1475" s="572">
        <v>4200</v>
      </c>
      <c r="G1475" s="572">
        <v>4400</v>
      </c>
      <c r="H1475" s="1423">
        <v>3200</v>
      </c>
      <c r="I1475" s="1424"/>
      <c r="J1475" s="1076">
        <v>2006</v>
      </c>
      <c r="K1475" s="62"/>
      <c r="L1475" s="98"/>
    </row>
    <row r="1476" spans="2:12" ht="10.5" customHeight="1">
      <c r="B1476" s="325" t="s">
        <v>396</v>
      </c>
      <c r="C1476" s="548">
        <v>51</v>
      </c>
      <c r="D1476" s="548">
        <v>44</v>
      </c>
      <c r="E1476" s="572">
        <v>9500</v>
      </c>
      <c r="F1476" s="572">
        <v>5200</v>
      </c>
      <c r="G1476" s="572">
        <v>6500</v>
      </c>
      <c r="H1476" s="1415">
        <v>5000</v>
      </c>
      <c r="I1476" s="1446"/>
      <c r="J1476" s="1076">
        <v>2007</v>
      </c>
      <c r="K1476" s="62"/>
      <c r="L1476" s="98"/>
    </row>
    <row r="1477" spans="2:12" ht="10.5" customHeight="1">
      <c r="B1477" s="325" t="s">
        <v>815</v>
      </c>
      <c r="C1477" s="548">
        <v>44</v>
      </c>
      <c r="D1477" s="548">
        <v>65</v>
      </c>
      <c r="E1477" s="571">
        <v>9000</v>
      </c>
      <c r="F1477" s="572">
        <v>6120</v>
      </c>
      <c r="G1477" s="572">
        <v>7500</v>
      </c>
      <c r="H1477" s="1423">
        <v>6500</v>
      </c>
      <c r="I1477" s="1424"/>
      <c r="J1477" s="1076">
        <v>2008</v>
      </c>
      <c r="K1477" s="98"/>
      <c r="L1477" s="98"/>
    </row>
    <row r="1478" spans="2:12" ht="10.5" customHeight="1">
      <c r="B1478" s="327">
        <v>39692</v>
      </c>
      <c r="C1478" s="548">
        <v>44</v>
      </c>
      <c r="D1478" s="548">
        <v>74</v>
      </c>
      <c r="E1478" s="572">
        <v>7400</v>
      </c>
      <c r="F1478" s="572">
        <v>8500</v>
      </c>
      <c r="G1478" s="572">
        <v>6000</v>
      </c>
      <c r="H1478" s="1423">
        <v>4500</v>
      </c>
      <c r="I1478" s="1424"/>
      <c r="J1478" s="1076">
        <v>2009</v>
      </c>
      <c r="K1478" s="98"/>
      <c r="L1478" s="98"/>
    </row>
    <row r="1479" spans="2:12" ht="10.5" customHeight="1">
      <c r="B1479" s="327">
        <v>40087</v>
      </c>
      <c r="C1479" s="548">
        <v>44</v>
      </c>
      <c r="D1479" s="548">
        <v>57</v>
      </c>
      <c r="E1479" s="572">
        <v>11918</v>
      </c>
      <c r="F1479" s="572">
        <v>7150</v>
      </c>
      <c r="G1479" s="571">
        <v>6016</v>
      </c>
      <c r="H1479" s="1423">
        <v>4500</v>
      </c>
      <c r="I1479" s="1424"/>
      <c r="J1479" s="1076">
        <v>2010</v>
      </c>
      <c r="K1479" s="98"/>
      <c r="L1479" s="98"/>
    </row>
    <row r="1480" spans="2:12" ht="10.5" customHeight="1">
      <c r="B1480" s="327"/>
      <c r="C1480" s="548"/>
      <c r="D1480" s="548"/>
      <c r="E1480" s="1159"/>
      <c r="F1480" s="1159"/>
      <c r="G1480" s="1159"/>
      <c r="H1480" s="1423"/>
      <c r="I1480" s="1424"/>
      <c r="J1480" s="1076"/>
      <c r="K1480" s="98"/>
      <c r="L1480" s="98"/>
    </row>
    <row r="1481" spans="2:12" ht="10.5" customHeight="1">
      <c r="B1481" s="327">
        <v>40483</v>
      </c>
      <c r="C1481" s="548">
        <v>42</v>
      </c>
      <c r="D1481" s="548">
        <v>46</v>
      </c>
      <c r="E1481" s="572">
        <v>11335</v>
      </c>
      <c r="F1481" s="572">
        <v>6537</v>
      </c>
      <c r="G1481" s="572">
        <v>6688</v>
      </c>
      <c r="H1481" s="1423">
        <v>7000</v>
      </c>
      <c r="I1481" s="1424"/>
      <c r="J1481" s="1076">
        <v>2011</v>
      </c>
      <c r="K1481" s="98"/>
      <c r="L1481" s="98"/>
    </row>
    <row r="1482" spans="2:12" ht="10.5" customHeight="1">
      <c r="B1482" s="327">
        <v>40878</v>
      </c>
      <c r="C1482" s="548">
        <v>40</v>
      </c>
      <c r="D1482" s="548">
        <v>52</v>
      </c>
      <c r="E1482" s="572">
        <v>14000</v>
      </c>
      <c r="F1482" s="572">
        <v>8318</v>
      </c>
      <c r="G1482" s="572">
        <v>10636</v>
      </c>
      <c r="H1482" s="1423">
        <v>11500</v>
      </c>
      <c r="I1482" s="1424"/>
      <c r="J1482" s="1076">
        <v>2012</v>
      </c>
      <c r="K1482" s="201"/>
      <c r="L1482" s="98"/>
    </row>
    <row r="1483" spans="2:12" ht="10.5" customHeight="1">
      <c r="B1483" s="327" t="s">
        <v>1455</v>
      </c>
      <c r="C1483" s="548">
        <v>44</v>
      </c>
      <c r="D1483" s="548">
        <v>66</v>
      </c>
      <c r="E1483" s="572">
        <v>14500</v>
      </c>
      <c r="F1483" s="572">
        <v>9630</v>
      </c>
      <c r="G1483" s="572">
        <v>12677</v>
      </c>
      <c r="H1483" s="1423">
        <v>12500</v>
      </c>
      <c r="I1483" s="1424"/>
      <c r="J1483" s="1076">
        <v>2013</v>
      </c>
      <c r="K1483" s="98"/>
      <c r="L1483" s="98"/>
    </row>
    <row r="1484" spans="2:12" ht="10.5" customHeight="1">
      <c r="B1484" s="551" t="s">
        <v>1510</v>
      </c>
      <c r="C1484" s="566">
        <v>56</v>
      </c>
      <c r="D1484" s="566" t="s">
        <v>468</v>
      </c>
      <c r="E1484" s="573">
        <v>16500</v>
      </c>
      <c r="F1484" s="573">
        <v>10525</v>
      </c>
      <c r="G1484" s="1074">
        <v>13200</v>
      </c>
      <c r="H1484" s="1441">
        <v>12500</v>
      </c>
      <c r="I1484" s="1442"/>
      <c r="J1484" s="1108">
        <v>2014</v>
      </c>
      <c r="K1484" s="98"/>
      <c r="L1484" s="77"/>
    </row>
    <row r="1485" spans="2:12" ht="11.45" customHeight="1">
      <c r="B1485" s="1341" t="s">
        <v>281</v>
      </c>
      <c r="C1485" s="1418" t="s">
        <v>1134</v>
      </c>
      <c r="D1485" s="1419"/>
      <c r="E1485" s="1419"/>
      <c r="F1485" s="1419"/>
      <c r="G1485" s="1419"/>
      <c r="H1485" s="1419"/>
      <c r="I1485" s="1419"/>
      <c r="J1485" s="1419"/>
      <c r="K1485" s="1419"/>
      <c r="L1485" s="1420"/>
    </row>
    <row r="1486" spans="2:12" ht="11.25" customHeight="1">
      <c r="B1486" s="1412"/>
      <c r="C1486" s="477" t="s">
        <v>131</v>
      </c>
      <c r="D1486" s="492" t="s">
        <v>136</v>
      </c>
      <c r="E1486" s="492" t="s">
        <v>132</v>
      </c>
      <c r="F1486" s="492" t="s">
        <v>717</v>
      </c>
      <c r="G1486" s="492" t="s">
        <v>1368</v>
      </c>
      <c r="H1486" s="492" t="s">
        <v>622</v>
      </c>
      <c r="I1486" s="492" t="s">
        <v>295</v>
      </c>
      <c r="J1486" s="492" t="s">
        <v>595</v>
      </c>
      <c r="K1486" s="492" t="s">
        <v>137</v>
      </c>
      <c r="L1486" s="477" t="s">
        <v>150</v>
      </c>
    </row>
    <row r="1487" spans="2:12" ht="11.25" customHeight="1">
      <c r="B1487" s="1412"/>
      <c r="C1487" s="478" t="s">
        <v>292</v>
      </c>
      <c r="D1487" s="478" t="s">
        <v>292</v>
      </c>
      <c r="E1487" s="478" t="s">
        <v>292</v>
      </c>
      <c r="F1487" s="478"/>
      <c r="G1487" s="478" t="s">
        <v>293</v>
      </c>
      <c r="H1487" s="478"/>
      <c r="I1487" s="478" t="s">
        <v>296</v>
      </c>
      <c r="J1487" s="478"/>
      <c r="K1487" s="478" t="s">
        <v>138</v>
      </c>
      <c r="L1487" s="478"/>
    </row>
    <row r="1488" spans="2:12" ht="11.45" customHeight="1">
      <c r="B1488" s="1342"/>
      <c r="C1488" s="1329" t="s">
        <v>286</v>
      </c>
      <c r="D1488" s="1477"/>
      <c r="E1488" s="1477"/>
      <c r="F1488" s="1477"/>
      <c r="G1488" s="1477"/>
      <c r="H1488" s="1477"/>
      <c r="I1488" s="1477"/>
      <c r="J1488" s="1477"/>
      <c r="K1488" s="1477"/>
      <c r="L1488" s="1478"/>
    </row>
    <row r="1489" spans="2:12" ht="10.5" customHeight="1">
      <c r="B1489" s="41" t="s">
        <v>330</v>
      </c>
      <c r="C1489" s="612">
        <v>0.56000000000000005</v>
      </c>
      <c r="D1489" s="1067" t="s">
        <v>381</v>
      </c>
      <c r="E1489" s="1067">
        <v>1.59</v>
      </c>
      <c r="F1489" s="1067">
        <v>16.62</v>
      </c>
      <c r="G1489" s="1067">
        <v>1.67</v>
      </c>
      <c r="H1489" s="1067" t="s">
        <v>381</v>
      </c>
      <c r="I1489" s="1067">
        <v>25.76</v>
      </c>
      <c r="J1489" s="1067" t="s">
        <v>381</v>
      </c>
      <c r="K1489" s="1067">
        <v>3.54</v>
      </c>
      <c r="L1489" s="626">
        <f>SUM(C1489:K1489)</f>
        <v>49.74</v>
      </c>
    </row>
    <row r="1490" spans="2:12" ht="10.5" customHeight="1">
      <c r="B1490" s="41" t="s">
        <v>331</v>
      </c>
      <c r="C1490" s="612" t="s">
        <v>381</v>
      </c>
      <c r="D1490" s="1067" t="s">
        <v>381</v>
      </c>
      <c r="E1490" s="1067">
        <v>5.34</v>
      </c>
      <c r="F1490" s="1067">
        <v>13.9</v>
      </c>
      <c r="G1490" s="1067">
        <v>0.24</v>
      </c>
      <c r="H1490" s="1067" t="s">
        <v>381</v>
      </c>
      <c r="I1490" s="1067">
        <v>21.26</v>
      </c>
      <c r="J1490" s="1067">
        <v>3.52</v>
      </c>
      <c r="K1490" s="1067">
        <v>7.74</v>
      </c>
      <c r="L1490" s="626">
        <f>SUM(C1490:K1490)</f>
        <v>52.000000000000007</v>
      </c>
    </row>
    <row r="1491" spans="2:12" ht="10.5" customHeight="1">
      <c r="B1491" s="41" t="s">
        <v>332</v>
      </c>
      <c r="C1491" s="612" t="s">
        <v>381</v>
      </c>
      <c r="D1491" s="1067" t="s">
        <v>381</v>
      </c>
      <c r="E1491" s="1067">
        <v>1.7</v>
      </c>
      <c r="F1491" s="1067">
        <v>6.8</v>
      </c>
      <c r="G1491" s="1067">
        <v>1.73</v>
      </c>
      <c r="H1491" s="1067">
        <v>0.09</v>
      </c>
      <c r="I1491" s="1067">
        <v>23</v>
      </c>
      <c r="J1491" s="1067">
        <v>3</v>
      </c>
      <c r="K1491" s="1067">
        <v>5.83</v>
      </c>
      <c r="L1491" s="626">
        <f>SUM(C1491:K1491)</f>
        <v>42.15</v>
      </c>
    </row>
    <row r="1492" spans="2:12" ht="10.5" customHeight="1">
      <c r="B1492" s="41" t="s">
        <v>333</v>
      </c>
      <c r="C1492" s="612" t="s">
        <v>381</v>
      </c>
      <c r="D1492" s="1067" t="s">
        <v>381</v>
      </c>
      <c r="E1492" s="1067">
        <v>4.5</v>
      </c>
      <c r="F1492" s="1067">
        <v>19.5</v>
      </c>
      <c r="G1492" s="1067">
        <v>2.8</v>
      </c>
      <c r="H1492" s="1067">
        <v>1.3</v>
      </c>
      <c r="I1492" s="1067">
        <v>37</v>
      </c>
      <c r="J1492" s="1067">
        <v>3.5</v>
      </c>
      <c r="K1492" s="1067">
        <v>7.4</v>
      </c>
      <c r="L1492" s="626">
        <f>SUM(C1492:K1492)</f>
        <v>76</v>
      </c>
    </row>
    <row r="1493" spans="2:12" ht="10.5" customHeight="1">
      <c r="B1493" s="41" t="s">
        <v>289</v>
      </c>
      <c r="C1493" s="612">
        <v>0.18</v>
      </c>
      <c r="D1493" s="1067">
        <v>0.55000000000000004</v>
      </c>
      <c r="E1493" s="1067">
        <v>3</v>
      </c>
      <c r="F1493" s="1067">
        <v>19</v>
      </c>
      <c r="G1493" s="1067">
        <v>3.72</v>
      </c>
      <c r="H1493" s="1067">
        <v>1.32</v>
      </c>
      <c r="I1493" s="1067">
        <v>34.200000000000003</v>
      </c>
      <c r="J1493" s="1067">
        <v>2.88</v>
      </c>
      <c r="K1493" s="1067">
        <v>7.15</v>
      </c>
      <c r="L1493" s="626">
        <f>SUM(C1493:K1493)</f>
        <v>72</v>
      </c>
    </row>
    <row r="1494" spans="2:12" ht="10.5" customHeight="1">
      <c r="B1494" s="41"/>
      <c r="C1494" s="612"/>
      <c r="D1494" s="1067"/>
      <c r="E1494" s="1067"/>
      <c r="F1494" s="1067"/>
      <c r="G1494" s="1067"/>
      <c r="H1494" s="1067"/>
      <c r="I1494" s="1067"/>
      <c r="J1494" s="1067"/>
      <c r="K1494" s="626"/>
      <c r="L1494" s="612"/>
    </row>
    <row r="1495" spans="2:12" ht="10.5" customHeight="1">
      <c r="B1495" s="41" t="s">
        <v>334</v>
      </c>
      <c r="C1495" s="626">
        <v>0.16</v>
      </c>
      <c r="D1495" s="626">
        <v>0.77</v>
      </c>
      <c r="E1495" s="626">
        <v>2.76</v>
      </c>
      <c r="F1495" s="626">
        <v>25.8</v>
      </c>
      <c r="G1495" s="626">
        <v>4.16</v>
      </c>
      <c r="H1495" s="626">
        <v>1.49</v>
      </c>
      <c r="I1495" s="626">
        <v>45.1</v>
      </c>
      <c r="J1495" s="626">
        <v>4.55</v>
      </c>
      <c r="K1495" s="626">
        <v>6.84</v>
      </c>
      <c r="L1495" s="612">
        <f>SUM(C1495:K1495)</f>
        <v>91.63000000000001</v>
      </c>
    </row>
    <row r="1496" spans="2:12" ht="10.5" customHeight="1">
      <c r="B1496" s="41" t="s">
        <v>335</v>
      </c>
      <c r="C1496" s="612">
        <v>0.63</v>
      </c>
      <c r="D1496" s="1067">
        <v>0.53</v>
      </c>
      <c r="E1496" s="1067">
        <v>0.5</v>
      </c>
      <c r="F1496" s="1067">
        <v>13.75</v>
      </c>
      <c r="G1496" s="1067">
        <v>2.7</v>
      </c>
      <c r="H1496" s="1067">
        <v>0.72</v>
      </c>
      <c r="I1496" s="1067">
        <v>32.5</v>
      </c>
      <c r="J1496" s="1067">
        <v>4.2</v>
      </c>
      <c r="K1496" s="1067">
        <v>3.5</v>
      </c>
      <c r="L1496" s="626">
        <f>SUM(C1496:K1496)</f>
        <v>59.03</v>
      </c>
    </row>
    <row r="1497" spans="2:12" ht="10.5" customHeight="1">
      <c r="B1497" s="113" t="s">
        <v>288</v>
      </c>
      <c r="C1497" s="612">
        <v>0.15</v>
      </c>
      <c r="D1497" s="1067">
        <v>0.15</v>
      </c>
      <c r="E1497" s="1067">
        <v>0.57999999999999996</v>
      </c>
      <c r="F1497" s="1067">
        <v>15.7</v>
      </c>
      <c r="G1497" s="1067">
        <v>1.52</v>
      </c>
      <c r="H1497" s="1067">
        <v>0.95</v>
      </c>
      <c r="I1497" s="1067">
        <v>32</v>
      </c>
      <c r="J1497" s="1067">
        <v>4.55</v>
      </c>
      <c r="K1497" s="1067">
        <v>4.7</v>
      </c>
      <c r="L1497" s="626">
        <f>SUM(C1497:K1497)</f>
        <v>60.3</v>
      </c>
    </row>
    <row r="1498" spans="2:12" ht="10.5" customHeight="1">
      <c r="B1498" s="113" t="s">
        <v>735</v>
      </c>
      <c r="C1498" s="626">
        <v>0.48</v>
      </c>
      <c r="D1498" s="626">
        <v>0.3</v>
      </c>
      <c r="E1498" s="626">
        <v>1.2</v>
      </c>
      <c r="F1498" s="626">
        <v>20.149999999999999</v>
      </c>
      <c r="G1498" s="626">
        <v>1.8</v>
      </c>
      <c r="H1498" s="626">
        <v>0.72</v>
      </c>
      <c r="I1498" s="626">
        <v>43.5</v>
      </c>
      <c r="J1498" s="626">
        <v>6</v>
      </c>
      <c r="K1498" s="626">
        <v>5.85</v>
      </c>
      <c r="L1498" s="626">
        <f>SUM(C1498:K1498)</f>
        <v>80</v>
      </c>
    </row>
    <row r="1499" spans="2:12" ht="10.5" customHeight="1">
      <c r="B1499" s="113" t="s">
        <v>763</v>
      </c>
      <c r="C1499" s="626">
        <v>0.6</v>
      </c>
      <c r="D1499" s="626">
        <v>0.3</v>
      </c>
      <c r="E1499" s="626">
        <v>0.96</v>
      </c>
      <c r="F1499" s="626">
        <v>19.600000000000001</v>
      </c>
      <c r="G1499" s="626">
        <v>1.8</v>
      </c>
      <c r="H1499" s="626">
        <v>0.56000000000000005</v>
      </c>
      <c r="I1499" s="626">
        <v>33.6</v>
      </c>
      <c r="J1499" s="626">
        <v>5.25</v>
      </c>
      <c r="K1499" s="626">
        <v>7.15</v>
      </c>
      <c r="L1499" s="626">
        <f>SUM(C1499:K1499)</f>
        <v>69.820000000000007</v>
      </c>
    </row>
    <row r="1500" spans="2:12" ht="10.5" customHeight="1">
      <c r="B1500" s="113"/>
      <c r="C1500" s="626"/>
      <c r="D1500" s="626"/>
      <c r="E1500" s="626"/>
      <c r="F1500" s="626"/>
      <c r="G1500" s="626"/>
      <c r="H1500" s="626"/>
      <c r="I1500" s="626"/>
      <c r="J1500" s="626"/>
      <c r="K1500" s="626"/>
      <c r="L1500" s="626"/>
    </row>
    <row r="1501" spans="2:12" ht="10.5" customHeight="1">
      <c r="B1501" s="351" t="s">
        <v>512</v>
      </c>
      <c r="C1501" s="626">
        <v>0.45</v>
      </c>
      <c r="D1501" s="626">
        <v>0</v>
      </c>
      <c r="E1501" s="626">
        <v>0.9</v>
      </c>
      <c r="F1501" s="626">
        <v>19.8</v>
      </c>
      <c r="G1501" s="626">
        <v>0.9</v>
      </c>
      <c r="H1501" s="626">
        <v>0.6</v>
      </c>
      <c r="I1501" s="626">
        <v>27.5</v>
      </c>
      <c r="J1501" s="626">
        <v>6.3</v>
      </c>
      <c r="K1501" s="626">
        <v>10.8</v>
      </c>
      <c r="L1501" s="626">
        <f>SUM(C1501:K1501)</f>
        <v>67.25</v>
      </c>
    </row>
    <row r="1502" spans="2:12" ht="10.5" customHeight="1">
      <c r="B1502" s="351" t="s">
        <v>396</v>
      </c>
      <c r="C1502" s="626">
        <v>0.34</v>
      </c>
      <c r="D1502" s="626">
        <v>0</v>
      </c>
      <c r="E1502" s="626">
        <v>0.22</v>
      </c>
      <c r="F1502" s="626">
        <v>12.38</v>
      </c>
      <c r="G1502" s="626">
        <v>3</v>
      </c>
      <c r="H1502" s="626">
        <v>4.9000000000000004</v>
      </c>
      <c r="I1502" s="626">
        <v>13.3</v>
      </c>
      <c r="J1502" s="626">
        <v>3.4</v>
      </c>
      <c r="K1502" s="626">
        <v>2</v>
      </c>
      <c r="L1502" s="626">
        <f>SUM(C1502:K1502)</f>
        <v>39.54</v>
      </c>
    </row>
    <row r="1503" spans="2:12" ht="10.5" customHeight="1">
      <c r="B1503" s="351" t="s">
        <v>815</v>
      </c>
      <c r="C1503" s="626">
        <v>0.25</v>
      </c>
      <c r="D1503" s="626">
        <v>0</v>
      </c>
      <c r="E1503" s="626">
        <v>0.6</v>
      </c>
      <c r="F1503" s="626">
        <v>21.45</v>
      </c>
      <c r="G1503" s="626">
        <v>5.95</v>
      </c>
      <c r="H1503" s="626">
        <v>6.8</v>
      </c>
      <c r="I1503" s="626">
        <v>15</v>
      </c>
      <c r="J1503" s="626">
        <v>5.08</v>
      </c>
      <c r="K1503" s="626">
        <v>3.85</v>
      </c>
      <c r="L1503" s="626">
        <f>SUM(C1503:K1503)</f>
        <v>58.98</v>
      </c>
    </row>
    <row r="1504" spans="2:12" ht="10.5" customHeight="1">
      <c r="B1504" s="351" t="s">
        <v>345</v>
      </c>
      <c r="C1504" s="626">
        <v>0.28000000000000003</v>
      </c>
      <c r="D1504" s="626">
        <v>0.3</v>
      </c>
      <c r="E1504" s="626">
        <v>0.25</v>
      </c>
      <c r="F1504" s="626">
        <v>28.8</v>
      </c>
      <c r="G1504" s="626">
        <v>4.8</v>
      </c>
      <c r="H1504" s="626">
        <v>6.75</v>
      </c>
      <c r="I1504" s="626">
        <v>15.75</v>
      </c>
      <c r="J1504" s="626">
        <v>5.0999999999999996</v>
      </c>
      <c r="K1504" s="626">
        <v>5</v>
      </c>
      <c r="L1504" s="626">
        <f>SUM(C1504:K1504)</f>
        <v>67.03</v>
      </c>
    </row>
    <row r="1505" spans="2:12" ht="10.5" customHeight="1">
      <c r="B1505" s="351" t="s">
        <v>729</v>
      </c>
      <c r="C1505" s="626">
        <v>0.3</v>
      </c>
      <c r="D1505" s="626">
        <v>0.48</v>
      </c>
      <c r="E1505" s="626">
        <v>1.2</v>
      </c>
      <c r="F1505" s="626">
        <v>14.4</v>
      </c>
      <c r="G1505" s="626">
        <v>4.5</v>
      </c>
      <c r="H1505" s="626">
        <v>9.35</v>
      </c>
      <c r="I1505" s="626">
        <v>12.08</v>
      </c>
      <c r="J1505" s="626">
        <v>4.55</v>
      </c>
      <c r="K1505" s="626">
        <v>5.4</v>
      </c>
      <c r="L1505" s="626">
        <f>SUM(C1505:K1505)</f>
        <v>52.259999999999991</v>
      </c>
    </row>
    <row r="1506" spans="2:12" ht="10.5" customHeight="1">
      <c r="B1506" s="351"/>
      <c r="C1506" s="626"/>
      <c r="D1506" s="626"/>
      <c r="E1506" s="626"/>
      <c r="F1506" s="626"/>
      <c r="G1506" s="626"/>
      <c r="H1506" s="626"/>
      <c r="I1506" s="626"/>
      <c r="J1506" s="626"/>
      <c r="K1506" s="626"/>
      <c r="L1506" s="626"/>
    </row>
    <row r="1507" spans="2:12" ht="10.5" customHeight="1">
      <c r="B1507" s="351" t="s">
        <v>344</v>
      </c>
      <c r="C1507" s="626">
        <v>0.32</v>
      </c>
      <c r="D1507" s="626">
        <v>0.1</v>
      </c>
      <c r="E1507" s="626">
        <v>1</v>
      </c>
      <c r="F1507" s="626">
        <v>10.5</v>
      </c>
      <c r="G1507" s="626">
        <v>4.8</v>
      </c>
      <c r="H1507" s="626">
        <v>9.36</v>
      </c>
      <c r="I1507" s="626">
        <v>8.5</v>
      </c>
      <c r="J1507" s="626">
        <v>1.9</v>
      </c>
      <c r="K1507" s="626">
        <v>5.5</v>
      </c>
      <c r="L1507" s="626">
        <f>SUM(C1507:K1507)</f>
        <v>41.98</v>
      </c>
    </row>
    <row r="1508" spans="2:12" ht="10.5" customHeight="1">
      <c r="B1508" s="351" t="s">
        <v>347</v>
      </c>
      <c r="C1508" s="626">
        <v>1</v>
      </c>
      <c r="D1508" s="626">
        <v>0.24</v>
      </c>
      <c r="E1508" s="626">
        <v>1.5</v>
      </c>
      <c r="F1508" s="626">
        <v>17.600000000000001</v>
      </c>
      <c r="G1508" s="626">
        <v>5.2</v>
      </c>
      <c r="H1508" s="626">
        <v>6.25</v>
      </c>
      <c r="I1508" s="626">
        <v>8.5</v>
      </c>
      <c r="J1508" s="626">
        <v>2.4</v>
      </c>
      <c r="K1508" s="626">
        <v>5</v>
      </c>
      <c r="L1508" s="626">
        <f>SUM(C1508:K1508)</f>
        <v>47.690000000000005</v>
      </c>
    </row>
    <row r="1509" spans="2:12" ht="10.5" customHeight="1">
      <c r="B1509" s="351" t="s">
        <v>1455</v>
      </c>
      <c r="C1509" s="626">
        <v>0.4</v>
      </c>
      <c r="D1509" s="626">
        <v>0.2</v>
      </c>
      <c r="E1509" s="626">
        <v>1.7</v>
      </c>
      <c r="F1509" s="626">
        <v>19.2</v>
      </c>
      <c r="G1509" s="626">
        <v>7.8</v>
      </c>
      <c r="H1509" s="626">
        <v>10.8</v>
      </c>
      <c r="I1509" s="626">
        <v>11.9</v>
      </c>
      <c r="J1509" s="626">
        <v>3.4</v>
      </c>
      <c r="K1509" s="626">
        <v>4.8</v>
      </c>
      <c r="L1509" s="626">
        <f>SUM(C1509:K1509)</f>
        <v>60.199999999999996</v>
      </c>
    </row>
    <row r="1510" spans="2:12" ht="10.5" customHeight="1">
      <c r="B1510" s="352" t="s">
        <v>1510</v>
      </c>
      <c r="C1510" s="627">
        <v>0.4</v>
      </c>
      <c r="D1510" s="627">
        <v>1.2</v>
      </c>
      <c r="E1510" s="627">
        <v>2</v>
      </c>
      <c r="F1510" s="627">
        <v>33.799999999999997</v>
      </c>
      <c r="G1510" s="627">
        <v>6.5</v>
      </c>
      <c r="H1510" s="627">
        <v>11</v>
      </c>
      <c r="I1510" s="627">
        <v>11.4</v>
      </c>
      <c r="J1510" s="627">
        <v>4.2</v>
      </c>
      <c r="K1510" s="627">
        <v>6</v>
      </c>
      <c r="L1510" s="627">
        <f>SUM(C1510:K1510)</f>
        <v>76.5</v>
      </c>
    </row>
    <row r="1511" spans="2:12" ht="10.5" customHeight="1">
      <c r="B1511" s="472" t="s">
        <v>1120</v>
      </c>
      <c r="C1511" s="269"/>
      <c r="D1511" s="269"/>
      <c r="E1511" s="269"/>
      <c r="F1511" s="269"/>
      <c r="G1511" s="269"/>
      <c r="H1511" s="269"/>
      <c r="I1511" s="269"/>
    </row>
    <row r="1512" spans="2:12" ht="10.5" customHeight="1">
      <c r="B1512" s="472" t="s">
        <v>1350</v>
      </c>
      <c r="C1512" s="269"/>
      <c r="D1512" s="269"/>
      <c r="E1512" s="269"/>
      <c r="F1512" s="269"/>
      <c r="G1512" s="269"/>
      <c r="H1512" s="269"/>
      <c r="I1512" s="269"/>
    </row>
    <row r="1513" spans="2:12" ht="10.5" customHeight="1">
      <c r="B1513" s="1443" t="s">
        <v>1351</v>
      </c>
      <c r="C1513" s="1444"/>
      <c r="D1513" s="1444"/>
      <c r="E1513" s="1444"/>
      <c r="F1513" s="1444"/>
      <c r="G1513" s="1444"/>
      <c r="H1513" s="1444"/>
      <c r="I1513" s="1444"/>
    </row>
    <row r="1514" spans="2:12" ht="10.5" customHeight="1">
      <c r="B1514" s="472" t="s">
        <v>1352</v>
      </c>
      <c r="C1514" s="269"/>
      <c r="D1514" s="269"/>
      <c r="E1514" s="269"/>
      <c r="F1514" s="269"/>
      <c r="G1514" s="269"/>
      <c r="H1514" s="269"/>
      <c r="I1514" s="269"/>
    </row>
    <row r="1515" spans="2:12" ht="10.5" customHeight="1">
      <c r="B1515" s="49"/>
      <c r="E1515" s="52"/>
      <c r="F1515" s="52"/>
      <c r="G1515" s="52"/>
      <c r="H1515" s="52"/>
    </row>
    <row r="1516" spans="2:12" ht="10.5" customHeight="1">
      <c r="B1516" s="49"/>
      <c r="K1516" s="61"/>
    </row>
    <row r="1517" spans="2:12" ht="10.5" customHeight="1">
      <c r="B1517" s="49"/>
    </row>
    <row r="1518" spans="2:12" ht="10.5" customHeight="1">
      <c r="B1518" s="49"/>
    </row>
    <row r="1519" spans="2:12" ht="10.5" customHeight="1">
      <c r="B1519" s="49"/>
    </row>
    <row r="1520" spans="2:12" ht="10.5" customHeight="1">
      <c r="B1520" s="49"/>
    </row>
    <row r="1521" spans="2:9" ht="10.5" customHeight="1">
      <c r="B1521" s="49"/>
    </row>
    <row r="1522" spans="2:9" ht="10.5" customHeight="1">
      <c r="B1522" s="49"/>
    </row>
    <row r="1523" spans="2:9" ht="10.5" customHeight="1">
      <c r="B1523" s="49"/>
    </row>
    <row r="1524" spans="2:9" ht="10.5" customHeight="1">
      <c r="B1524" s="49"/>
    </row>
    <row r="1525" spans="2:9" ht="10.5" customHeight="1">
      <c r="B1525" s="49"/>
    </row>
    <row r="1526" spans="2:9" ht="10.5" customHeight="1">
      <c r="B1526" s="49"/>
    </row>
    <row r="1527" spans="2:9" ht="10.5" customHeight="1">
      <c r="B1527" s="49"/>
      <c r="G1527" s="153">
        <v>24</v>
      </c>
    </row>
    <row r="1528" spans="2:9" ht="10.5" customHeight="1">
      <c r="G1528" s="76"/>
    </row>
    <row r="1529" spans="2:9" ht="11.45" customHeight="1">
      <c r="B1529" s="62" t="s">
        <v>849</v>
      </c>
    </row>
    <row r="1530" spans="2:9" ht="22.5" customHeight="1">
      <c r="B1530" s="1353" t="s">
        <v>281</v>
      </c>
      <c r="C1530" s="279" t="s">
        <v>282</v>
      </c>
      <c r="D1530" s="279" t="s">
        <v>966</v>
      </c>
      <c r="E1530" s="279" t="s">
        <v>534</v>
      </c>
      <c r="F1530" s="279" t="s">
        <v>1303</v>
      </c>
      <c r="G1530" s="279" t="s">
        <v>1135</v>
      </c>
      <c r="H1530" s="279" t="s">
        <v>149</v>
      </c>
      <c r="I1530" s="1353" t="s">
        <v>1407</v>
      </c>
    </row>
    <row r="1531" spans="2:9" ht="11.25" customHeight="1">
      <c r="B1531" s="1354"/>
      <c r="C1531" s="65" t="s">
        <v>509</v>
      </c>
      <c r="D1531" s="65" t="s">
        <v>340</v>
      </c>
      <c r="E1531" s="1329" t="s">
        <v>1383</v>
      </c>
      <c r="F1531" s="1337"/>
      <c r="G1531" s="1337"/>
      <c r="H1531" s="1330"/>
      <c r="I1531" s="1354"/>
    </row>
    <row r="1532" spans="2:9" ht="10.5" customHeight="1">
      <c r="B1532" s="325" t="s">
        <v>151</v>
      </c>
      <c r="C1532" s="591">
        <v>9853</v>
      </c>
      <c r="D1532" s="769">
        <v>5.4</v>
      </c>
      <c r="E1532" s="548">
        <v>48328</v>
      </c>
      <c r="F1532" s="546">
        <v>48005</v>
      </c>
      <c r="G1532" s="546">
        <v>5062</v>
      </c>
      <c r="H1532" s="546">
        <v>1240</v>
      </c>
      <c r="I1532" s="1077">
        <v>1971</v>
      </c>
    </row>
    <row r="1533" spans="2:9" ht="10.5" customHeight="1">
      <c r="B1533" s="325" t="s">
        <v>152</v>
      </c>
      <c r="C1533" s="591">
        <v>9182</v>
      </c>
      <c r="D1533" s="769">
        <v>4.8</v>
      </c>
      <c r="E1533" s="548">
        <v>52177</v>
      </c>
      <c r="F1533" s="546">
        <v>49822</v>
      </c>
      <c r="G1533" s="546">
        <v>3259</v>
      </c>
      <c r="H1533" s="546">
        <v>2989</v>
      </c>
      <c r="I1533" s="1077">
        <v>1972</v>
      </c>
    </row>
    <row r="1534" spans="2:9" ht="10.5" customHeight="1">
      <c r="B1534" s="325" t="s">
        <v>153</v>
      </c>
      <c r="C1534" s="591">
        <v>14030</v>
      </c>
      <c r="D1534" s="769">
        <v>7.5</v>
      </c>
      <c r="E1534" s="548">
        <v>45026</v>
      </c>
      <c r="F1534" s="546">
        <v>55240</v>
      </c>
      <c r="G1534" s="546">
        <v>11890</v>
      </c>
      <c r="H1534" s="546">
        <v>5118</v>
      </c>
      <c r="I1534" s="1077">
        <v>1973</v>
      </c>
    </row>
    <row r="1535" spans="2:9" ht="10.5" customHeight="1">
      <c r="B1535" s="325" t="s">
        <v>154</v>
      </c>
      <c r="C1535" s="591">
        <v>21417</v>
      </c>
      <c r="D1535" s="769">
        <v>8.6</v>
      </c>
      <c r="E1535" s="548">
        <v>69062</v>
      </c>
      <c r="F1535" s="546">
        <v>51434</v>
      </c>
      <c r="G1535" s="546">
        <v>4220</v>
      </c>
      <c r="H1535" s="546">
        <v>9895</v>
      </c>
      <c r="I1535" s="1077">
        <v>1974</v>
      </c>
    </row>
    <row r="1536" spans="2:9" ht="10.5" customHeight="1">
      <c r="B1536" s="325" t="s">
        <v>155</v>
      </c>
      <c r="C1536" s="591">
        <v>17601</v>
      </c>
      <c r="D1536" s="769">
        <v>8.1</v>
      </c>
      <c r="E1536" s="548">
        <v>51447</v>
      </c>
      <c r="F1536" s="546">
        <v>60798</v>
      </c>
      <c r="G1536" s="546">
        <v>4550</v>
      </c>
      <c r="H1536" s="546">
        <v>5259</v>
      </c>
      <c r="I1536" s="1077">
        <v>1975</v>
      </c>
    </row>
    <row r="1537" spans="2:9" ht="10.5" customHeight="1">
      <c r="B1537" s="325"/>
      <c r="C1537" s="591"/>
      <c r="D1537" s="769"/>
      <c r="E1537" s="548"/>
      <c r="F1537" s="546"/>
      <c r="G1537" s="546"/>
      <c r="H1537" s="546"/>
      <c r="I1537" s="1077"/>
    </row>
    <row r="1538" spans="2:9" ht="10.5" customHeight="1">
      <c r="B1538" s="325" t="s">
        <v>156</v>
      </c>
      <c r="C1538" s="591">
        <v>21485</v>
      </c>
      <c r="D1538" s="769">
        <v>8.5</v>
      </c>
      <c r="E1538" s="548">
        <v>54257</v>
      </c>
      <c r="F1538" s="546">
        <v>65231</v>
      </c>
      <c r="G1538" s="546">
        <v>6692</v>
      </c>
      <c r="H1538" s="546">
        <v>4170</v>
      </c>
      <c r="I1538" s="1077">
        <v>1976</v>
      </c>
    </row>
    <row r="1539" spans="2:9" ht="10.5" customHeight="1">
      <c r="B1539" s="325" t="s">
        <v>157</v>
      </c>
      <c r="C1539" s="591">
        <v>32305</v>
      </c>
      <c r="D1539" s="769">
        <v>11.3</v>
      </c>
      <c r="E1539" s="548">
        <v>71798</v>
      </c>
      <c r="F1539" s="546">
        <v>62700</v>
      </c>
      <c r="G1539" s="546">
        <v>3298</v>
      </c>
      <c r="H1539" s="546">
        <v>5504</v>
      </c>
      <c r="I1539" s="1077">
        <v>1977</v>
      </c>
    </row>
    <row r="1540" spans="2:9" ht="10.5" customHeight="1">
      <c r="B1540" s="325" t="s">
        <v>158</v>
      </c>
      <c r="C1540" s="591">
        <v>34924</v>
      </c>
      <c r="D1540" s="769">
        <v>9.5</v>
      </c>
      <c r="E1540" s="548">
        <v>84181</v>
      </c>
      <c r="F1540" s="546">
        <v>54013</v>
      </c>
      <c r="G1540" s="546">
        <v>1782</v>
      </c>
      <c r="H1540" s="546">
        <v>12371</v>
      </c>
      <c r="I1540" s="1077">
        <v>1978</v>
      </c>
    </row>
    <row r="1541" spans="2:9" ht="10.5" customHeight="1">
      <c r="B1541" s="325" t="s">
        <v>768</v>
      </c>
      <c r="C1541" s="591">
        <v>28348</v>
      </c>
      <c r="D1541" s="769">
        <v>11.5</v>
      </c>
      <c r="E1541" s="548">
        <v>72214</v>
      </c>
      <c r="F1541" s="546">
        <v>63084</v>
      </c>
      <c r="G1541" s="546">
        <v>1020</v>
      </c>
      <c r="H1541" s="546">
        <v>5206</v>
      </c>
      <c r="I1541" s="1077">
        <v>1979</v>
      </c>
    </row>
    <row r="1542" spans="2:9" ht="10.5" customHeight="1">
      <c r="B1542" s="325" t="s">
        <v>769</v>
      </c>
      <c r="C1542" s="591">
        <v>43434</v>
      </c>
      <c r="D1542" s="769">
        <v>17.2</v>
      </c>
      <c r="E1542" s="548">
        <v>68911</v>
      </c>
      <c r="F1542" s="546">
        <v>60798</v>
      </c>
      <c r="G1542" s="546">
        <v>734</v>
      </c>
      <c r="H1542" s="546">
        <v>5259</v>
      </c>
      <c r="I1542" s="1077">
        <v>1980</v>
      </c>
    </row>
    <row r="1543" spans="2:9" ht="10.5" customHeight="1">
      <c r="B1543" s="325"/>
      <c r="C1543" s="591"/>
      <c r="D1543" s="769"/>
      <c r="E1543" s="548"/>
      <c r="F1543" s="546"/>
      <c r="G1543" s="546"/>
      <c r="H1543" s="546"/>
      <c r="I1543" s="1077"/>
    </row>
    <row r="1544" spans="2:9" ht="10.5" customHeight="1">
      <c r="B1544" s="325" t="s">
        <v>770</v>
      </c>
      <c r="C1544" s="591">
        <v>68523</v>
      </c>
      <c r="D1544" s="769">
        <v>23.42</v>
      </c>
      <c r="E1544" s="548">
        <v>76363</v>
      </c>
      <c r="F1544" s="546">
        <v>64601</v>
      </c>
      <c r="G1544" s="546">
        <v>4411</v>
      </c>
      <c r="H1544" s="546">
        <v>9895</v>
      </c>
      <c r="I1544" s="1077">
        <v>1981</v>
      </c>
    </row>
    <row r="1545" spans="2:9" ht="10.5" customHeight="1">
      <c r="B1545" s="325" t="s">
        <v>771</v>
      </c>
      <c r="C1545" s="591">
        <v>50126</v>
      </c>
      <c r="D1545" s="769">
        <v>19</v>
      </c>
      <c r="E1545" s="548">
        <v>64647</v>
      </c>
      <c r="F1545" s="546">
        <v>64985</v>
      </c>
      <c r="G1545" s="546">
        <v>901</v>
      </c>
      <c r="H1545" s="546">
        <v>5118</v>
      </c>
      <c r="I1545" s="1077">
        <v>1982</v>
      </c>
    </row>
    <row r="1546" spans="2:9" ht="10.5" customHeight="1">
      <c r="B1546" s="325" t="s">
        <v>772</v>
      </c>
      <c r="C1546" s="591">
        <v>53097</v>
      </c>
      <c r="D1546" s="769">
        <v>31.3</v>
      </c>
      <c r="E1546" s="548">
        <v>26879</v>
      </c>
      <c r="F1546" s="546">
        <v>58855</v>
      </c>
      <c r="G1546" s="546">
        <v>23768</v>
      </c>
      <c r="H1546" s="546">
        <v>3023</v>
      </c>
      <c r="I1546" s="1077">
        <v>1983</v>
      </c>
    </row>
    <row r="1547" spans="2:9" ht="10.5" customHeight="1">
      <c r="B1547" s="325" t="s">
        <v>773</v>
      </c>
      <c r="C1547" s="591">
        <v>67816</v>
      </c>
      <c r="D1547" s="769">
        <v>30.1</v>
      </c>
      <c r="E1547" s="548">
        <v>47332</v>
      </c>
      <c r="F1547" s="546">
        <v>57845</v>
      </c>
      <c r="G1547" s="546">
        <v>13034</v>
      </c>
      <c r="H1547" s="546">
        <v>2388</v>
      </c>
      <c r="I1547" s="1077">
        <v>1984</v>
      </c>
    </row>
    <row r="1548" spans="2:9" ht="10.5" customHeight="1">
      <c r="B1548" s="325" t="s">
        <v>774</v>
      </c>
      <c r="C1548" s="591">
        <v>73190</v>
      </c>
      <c r="D1548" s="769">
        <v>25.8</v>
      </c>
      <c r="E1548" s="548">
        <v>68695</v>
      </c>
      <c r="F1548" s="546">
        <v>60435</v>
      </c>
      <c r="G1548" s="546">
        <v>3442</v>
      </c>
      <c r="H1548" s="546">
        <v>7338</v>
      </c>
      <c r="I1548" s="1077">
        <v>1985</v>
      </c>
    </row>
    <row r="1549" spans="2:9" ht="10.5" customHeight="1">
      <c r="B1549" s="325"/>
      <c r="C1549" s="591"/>
      <c r="D1549" s="769"/>
      <c r="E1549" s="548"/>
      <c r="F1549" s="546"/>
      <c r="G1549" s="546"/>
      <c r="H1549" s="546"/>
      <c r="I1549" s="1077"/>
    </row>
    <row r="1550" spans="2:9" ht="10.5" customHeight="1">
      <c r="B1550" s="325" t="s">
        <v>775</v>
      </c>
      <c r="C1550" s="591">
        <v>76484</v>
      </c>
      <c r="D1550" s="769">
        <v>26.2</v>
      </c>
      <c r="E1550" s="548">
        <v>76521</v>
      </c>
      <c r="F1550" s="546">
        <v>71924</v>
      </c>
      <c r="G1550" s="546">
        <v>681</v>
      </c>
      <c r="H1550" s="546">
        <v>10581</v>
      </c>
      <c r="I1550" s="1077">
        <v>1986</v>
      </c>
    </row>
    <row r="1551" spans="2:9" ht="10.5" customHeight="1">
      <c r="B1551" s="325" t="s">
        <v>776</v>
      </c>
      <c r="C1551" s="591">
        <v>107152</v>
      </c>
      <c r="D1551" s="769">
        <v>29.8</v>
      </c>
      <c r="E1551" s="548">
        <v>58259</v>
      </c>
      <c r="F1551" s="546">
        <v>62893</v>
      </c>
      <c r="G1551" s="546">
        <v>13866</v>
      </c>
      <c r="H1551" s="546">
        <v>13907</v>
      </c>
      <c r="I1551" s="1077">
        <v>1987</v>
      </c>
    </row>
    <row r="1552" spans="2:9" ht="10.5" customHeight="1">
      <c r="B1552" s="325" t="s">
        <v>777</v>
      </c>
      <c r="C1552" s="591">
        <v>116610</v>
      </c>
      <c r="D1552" s="769">
        <v>37.9</v>
      </c>
      <c r="E1552" s="548">
        <v>72748</v>
      </c>
      <c r="F1552" s="546">
        <v>76244</v>
      </c>
      <c r="G1552" s="546">
        <v>18641</v>
      </c>
      <c r="H1552" s="546">
        <v>7394</v>
      </c>
      <c r="I1552" s="1077">
        <v>1988</v>
      </c>
    </row>
    <row r="1553" spans="2:9" ht="10.5" customHeight="1">
      <c r="B1553" s="325" t="s">
        <v>778</v>
      </c>
      <c r="C1553" s="591">
        <v>142366</v>
      </c>
      <c r="D1553" s="769">
        <v>36.799999999999997</v>
      </c>
      <c r="E1553" s="548">
        <v>85122</v>
      </c>
      <c r="F1553" s="546">
        <v>72934</v>
      </c>
      <c r="G1553" s="546">
        <v>4259</v>
      </c>
      <c r="H1553" s="546">
        <v>21247</v>
      </c>
      <c r="I1553" s="1077">
        <v>1989</v>
      </c>
    </row>
    <row r="1554" spans="2:9" ht="10.5" customHeight="1">
      <c r="B1554" s="325" t="s">
        <v>779</v>
      </c>
      <c r="C1554" s="591">
        <v>162116</v>
      </c>
      <c r="D1554" s="769">
        <v>35.799999999999997</v>
      </c>
      <c r="E1554" s="548">
        <v>108355</v>
      </c>
      <c r="F1554" s="546">
        <v>80366</v>
      </c>
      <c r="G1554" s="546">
        <v>4205</v>
      </c>
      <c r="H1554" s="546">
        <v>30139</v>
      </c>
      <c r="I1554" s="1077">
        <v>1990</v>
      </c>
    </row>
    <row r="1555" spans="2:9" ht="10.5" customHeight="1">
      <c r="B1555" s="325"/>
      <c r="C1555" s="591"/>
      <c r="D1555" s="769"/>
      <c r="E1555" s="548"/>
      <c r="F1555" s="546"/>
      <c r="G1555" s="546"/>
      <c r="H1555" s="546"/>
      <c r="I1555" s="1077"/>
    </row>
    <row r="1556" spans="2:9" ht="10.5" customHeight="1">
      <c r="B1556" s="325" t="s">
        <v>780</v>
      </c>
      <c r="C1556" s="591">
        <v>150986</v>
      </c>
      <c r="D1556" s="769">
        <v>36.200000000000003</v>
      </c>
      <c r="E1556" s="548">
        <v>100120</v>
      </c>
      <c r="F1556" s="546">
        <v>85421</v>
      </c>
      <c r="G1556" s="546">
        <v>428</v>
      </c>
      <c r="H1556" s="546">
        <v>13896</v>
      </c>
      <c r="I1556" s="1077">
        <v>1991</v>
      </c>
    </row>
    <row r="1557" spans="2:9" ht="10.5" customHeight="1">
      <c r="B1557" s="325" t="s">
        <v>781</v>
      </c>
      <c r="C1557" s="591">
        <v>63367</v>
      </c>
      <c r="D1557" s="769">
        <v>54.2</v>
      </c>
      <c r="E1557" s="548">
        <v>27310</v>
      </c>
      <c r="F1557" s="546">
        <v>98509</v>
      </c>
      <c r="G1557" s="546">
        <v>86238</v>
      </c>
      <c r="H1557" s="546">
        <v>8371</v>
      </c>
      <c r="I1557" s="1077">
        <v>1992</v>
      </c>
    </row>
    <row r="1558" spans="2:9" ht="10.5" customHeight="1">
      <c r="B1558" s="325" t="s">
        <v>465</v>
      </c>
      <c r="C1558" s="591">
        <v>131547</v>
      </c>
      <c r="D1558" s="769">
        <v>52.3</v>
      </c>
      <c r="E1558" s="548">
        <v>61366</v>
      </c>
      <c r="F1558" s="546">
        <v>105000</v>
      </c>
      <c r="G1558" s="546">
        <v>53727</v>
      </c>
      <c r="H1558" s="546">
        <v>26727</v>
      </c>
      <c r="I1558" s="1077">
        <v>1993</v>
      </c>
    </row>
    <row r="1559" spans="2:9" ht="10.5" customHeight="1">
      <c r="B1559" s="325" t="s">
        <v>466</v>
      </c>
      <c r="C1559" s="591">
        <v>114549</v>
      </c>
      <c r="D1559" s="769">
        <v>55.1</v>
      </c>
      <c r="E1559" s="548">
        <v>50838</v>
      </c>
      <c r="F1559" s="546">
        <v>108000</v>
      </c>
      <c r="G1559" s="546">
        <v>58000</v>
      </c>
      <c r="H1559" s="546">
        <v>7000</v>
      </c>
      <c r="I1559" s="1077">
        <v>1994</v>
      </c>
    </row>
    <row r="1560" spans="2:9" ht="10.5" customHeight="1">
      <c r="B1560" s="325" t="s">
        <v>467</v>
      </c>
      <c r="C1560" s="591">
        <v>152507</v>
      </c>
      <c r="D1560" s="769">
        <v>78.5</v>
      </c>
      <c r="E1560" s="548">
        <v>46000</v>
      </c>
      <c r="F1560" s="546">
        <v>113000</v>
      </c>
      <c r="G1560" s="546">
        <v>95000</v>
      </c>
      <c r="H1560" s="546">
        <v>9000</v>
      </c>
      <c r="I1560" s="1077">
        <v>1995</v>
      </c>
    </row>
    <row r="1561" spans="2:9" ht="10.5" customHeight="1">
      <c r="B1561" s="325"/>
      <c r="C1561" s="591"/>
      <c r="D1561" s="769"/>
      <c r="E1561" s="548"/>
      <c r="F1561" s="546"/>
      <c r="G1561" s="546"/>
      <c r="H1561" s="546"/>
      <c r="I1561" s="1077"/>
    </row>
    <row r="1562" spans="2:9" ht="10.5" customHeight="1">
      <c r="B1562" s="325" t="s">
        <v>330</v>
      </c>
      <c r="C1562" s="591">
        <v>150588</v>
      </c>
      <c r="D1562" s="769">
        <v>74.099999999999994</v>
      </c>
      <c r="E1562" s="548">
        <v>50000</v>
      </c>
      <c r="F1562" s="546">
        <v>101000</v>
      </c>
      <c r="G1562" s="546">
        <v>35000</v>
      </c>
      <c r="H1562" s="546">
        <v>3000</v>
      </c>
      <c r="I1562" s="1077">
        <v>1996</v>
      </c>
    </row>
    <row r="1563" spans="2:9" ht="10.5" customHeight="1">
      <c r="B1563" s="325" t="s">
        <v>331</v>
      </c>
      <c r="C1563" s="591">
        <v>172523</v>
      </c>
      <c r="D1563" s="769">
        <v>79.099999999999994</v>
      </c>
      <c r="E1563" s="548">
        <v>51915</v>
      </c>
      <c r="F1563" s="546">
        <v>105000</v>
      </c>
      <c r="G1563" s="546">
        <v>55703</v>
      </c>
      <c r="H1563" s="546">
        <v>7352</v>
      </c>
      <c r="I1563" s="1077">
        <v>1997</v>
      </c>
    </row>
    <row r="1564" spans="2:9" ht="10.5" customHeight="1">
      <c r="B1564" s="325" t="s">
        <v>332</v>
      </c>
      <c r="C1564" s="591">
        <v>146227</v>
      </c>
      <c r="D1564" s="769">
        <v>88.6</v>
      </c>
      <c r="E1564" s="548">
        <v>41215</v>
      </c>
      <c r="F1564" s="546">
        <v>82000</v>
      </c>
      <c r="G1564" s="546">
        <v>35000</v>
      </c>
      <c r="H1564" s="546">
        <v>1500</v>
      </c>
      <c r="I1564" s="1077">
        <v>1998</v>
      </c>
    </row>
    <row r="1565" spans="2:9" ht="10.5" customHeight="1">
      <c r="B1565" s="325" t="s">
        <v>333</v>
      </c>
      <c r="C1565" s="591">
        <v>283554</v>
      </c>
      <c r="D1565" s="769">
        <v>99.9</v>
      </c>
      <c r="E1565" s="548">
        <v>76418</v>
      </c>
      <c r="F1565" s="546">
        <v>108500</v>
      </c>
      <c r="G1565" s="546">
        <v>45000</v>
      </c>
      <c r="H1565" s="546">
        <v>5000</v>
      </c>
      <c r="I1565" s="1077">
        <v>1999</v>
      </c>
    </row>
    <row r="1566" spans="2:9" ht="10.5" customHeight="1">
      <c r="B1566" s="325" t="s">
        <v>289</v>
      </c>
      <c r="C1566" s="591">
        <v>265579</v>
      </c>
      <c r="D1566" s="769">
        <v>102.7</v>
      </c>
      <c r="E1566" s="548">
        <v>72538</v>
      </c>
      <c r="F1566" s="546">
        <v>114538</v>
      </c>
      <c r="G1566" s="546">
        <v>41665</v>
      </c>
      <c r="H1566" s="546">
        <v>5400</v>
      </c>
      <c r="I1566" s="1077">
        <v>2000</v>
      </c>
    </row>
    <row r="1567" spans="2:9" ht="10.5" customHeight="1">
      <c r="B1567" s="325"/>
      <c r="C1567" s="591"/>
      <c r="D1567" s="769"/>
      <c r="E1567" s="548"/>
      <c r="F1567" s="546"/>
      <c r="G1567" s="546"/>
      <c r="H1567" s="546"/>
      <c r="I1567" s="1077"/>
    </row>
    <row r="1568" spans="2:9" ht="10.5" customHeight="1">
      <c r="B1568" s="325" t="s">
        <v>334</v>
      </c>
      <c r="C1568" s="541">
        <v>286735</v>
      </c>
      <c r="D1568" s="769">
        <v>87.4</v>
      </c>
      <c r="E1568" s="548">
        <v>91630</v>
      </c>
      <c r="F1568" s="548">
        <v>114083</v>
      </c>
      <c r="G1568" s="548">
        <v>23572</v>
      </c>
      <c r="H1568" s="548">
        <v>6457</v>
      </c>
      <c r="I1568" s="1077">
        <v>2001</v>
      </c>
    </row>
    <row r="1569" spans="2:9" ht="10.5" customHeight="1">
      <c r="B1569" s="544" t="s">
        <v>335</v>
      </c>
      <c r="C1569" s="591">
        <v>281064</v>
      </c>
      <c r="D1569" s="769">
        <v>146.9</v>
      </c>
      <c r="E1569" s="548">
        <v>55033</v>
      </c>
      <c r="F1569" s="546">
        <v>98087</v>
      </c>
      <c r="G1569" s="546">
        <v>43604</v>
      </c>
      <c r="H1569" s="546">
        <v>8167</v>
      </c>
      <c r="I1569" s="1077">
        <v>2002</v>
      </c>
    </row>
    <row r="1570" spans="2:9" ht="10.5" customHeight="1">
      <c r="B1570" s="325" t="s">
        <v>288</v>
      </c>
      <c r="C1570" s="591">
        <v>286017</v>
      </c>
      <c r="D1570" s="769">
        <v>135.69999999999999</v>
      </c>
      <c r="E1570" s="548">
        <v>60078</v>
      </c>
      <c r="F1570" s="546">
        <v>156239</v>
      </c>
      <c r="G1570" s="546">
        <v>96581</v>
      </c>
      <c r="H1570" s="546">
        <v>3295</v>
      </c>
      <c r="I1570" s="1077">
        <v>2003</v>
      </c>
    </row>
    <row r="1571" spans="2:9" ht="10.5" customHeight="1">
      <c r="B1571" s="325" t="s">
        <v>735</v>
      </c>
      <c r="C1571" s="541">
        <v>297908</v>
      </c>
      <c r="D1571" s="773">
        <v>112.8</v>
      </c>
      <c r="E1571" s="548">
        <v>79750</v>
      </c>
      <c r="F1571" s="548">
        <v>126793</v>
      </c>
      <c r="G1571" s="548">
        <v>50312</v>
      </c>
      <c r="H1571" s="548">
        <v>1838</v>
      </c>
      <c r="I1571" s="1076">
        <v>2004</v>
      </c>
    </row>
    <row r="1572" spans="2:9" ht="10.5" customHeight="1">
      <c r="B1572" s="325" t="s">
        <v>763</v>
      </c>
      <c r="C1572" s="541">
        <v>244412</v>
      </c>
      <c r="D1572" s="773">
        <v>100</v>
      </c>
      <c r="E1572" s="548">
        <v>70000</v>
      </c>
      <c r="F1572" s="548">
        <v>122226</v>
      </c>
      <c r="G1572" s="548">
        <v>52226</v>
      </c>
      <c r="H1572" s="548">
        <v>10490</v>
      </c>
      <c r="I1572" s="1076">
        <v>2005</v>
      </c>
    </row>
    <row r="1573" spans="2:9" ht="10.5" customHeight="1">
      <c r="B1573" s="325"/>
      <c r="C1573" s="541"/>
      <c r="D1573" s="773"/>
      <c r="E1573" s="548"/>
      <c r="F1573" s="548"/>
      <c r="G1573" s="548"/>
      <c r="H1573" s="548"/>
      <c r="I1573" s="1076"/>
    </row>
    <row r="1574" spans="2:9" ht="10.5" customHeight="1">
      <c r="B1574" s="325" t="s">
        <v>512</v>
      </c>
      <c r="C1574" s="541">
        <v>324729</v>
      </c>
      <c r="D1574" s="773">
        <v>142.19999999999999</v>
      </c>
      <c r="E1574" s="548">
        <v>61500</v>
      </c>
      <c r="F1574" s="548">
        <v>129953</v>
      </c>
      <c r="G1574" s="548">
        <v>68453</v>
      </c>
      <c r="H1574" s="548">
        <v>1865</v>
      </c>
      <c r="I1574" s="1076">
        <v>2006</v>
      </c>
    </row>
    <row r="1575" spans="2:9" ht="10.5" customHeight="1">
      <c r="B1575" s="325" t="s">
        <v>396</v>
      </c>
      <c r="C1575" s="541">
        <v>269435</v>
      </c>
      <c r="D1575" s="773">
        <v>207.1</v>
      </c>
      <c r="E1575" s="548">
        <v>35290</v>
      </c>
      <c r="F1575" s="548">
        <v>119402</v>
      </c>
      <c r="G1575" s="548">
        <v>84112</v>
      </c>
      <c r="H1575" s="548">
        <v>1712</v>
      </c>
      <c r="I1575" s="1076">
        <v>2007</v>
      </c>
    </row>
    <row r="1576" spans="2:9" ht="10.5" customHeight="1">
      <c r="B1576" s="325" t="s">
        <v>815</v>
      </c>
      <c r="C1576" s="541">
        <v>473947</v>
      </c>
      <c r="D1576" s="773">
        <v>246.5</v>
      </c>
      <c r="E1576" s="548">
        <v>52223</v>
      </c>
      <c r="F1576" s="548">
        <v>118043</v>
      </c>
      <c r="G1576" s="548">
        <v>65820</v>
      </c>
      <c r="H1576" s="548">
        <v>5880</v>
      </c>
      <c r="I1576" s="1076">
        <v>2008</v>
      </c>
    </row>
    <row r="1577" spans="2:9" ht="10.5" customHeight="1">
      <c r="B1577" s="327">
        <v>39692</v>
      </c>
      <c r="C1577" s="541">
        <v>513019</v>
      </c>
      <c r="D1577" s="773">
        <v>229</v>
      </c>
      <c r="E1577" s="548">
        <v>62520</v>
      </c>
      <c r="F1577" s="548">
        <v>155309</v>
      </c>
      <c r="G1577" s="548">
        <v>92789</v>
      </c>
      <c r="H1577" s="548">
        <v>1676</v>
      </c>
      <c r="I1577" s="1076">
        <v>2009</v>
      </c>
    </row>
    <row r="1578" spans="2:9" ht="10.5" customHeight="1">
      <c r="B1578" s="327">
        <v>40087</v>
      </c>
      <c r="C1578" s="541">
        <v>367439</v>
      </c>
      <c r="D1578" s="773">
        <v>198.7</v>
      </c>
      <c r="E1578" s="548">
        <v>47899</v>
      </c>
      <c r="F1578" s="548">
        <v>134457</v>
      </c>
      <c r="G1578" s="548">
        <v>86558</v>
      </c>
      <c r="H1578" s="548">
        <v>3035</v>
      </c>
      <c r="I1578" s="1076">
        <v>2010</v>
      </c>
    </row>
    <row r="1579" spans="2:9" ht="10.5" customHeight="1">
      <c r="B1579" s="327"/>
      <c r="C1579" s="541"/>
      <c r="D1579" s="773"/>
      <c r="E1579" s="548"/>
      <c r="F1579" s="548"/>
      <c r="G1579" s="548"/>
      <c r="H1579" s="548"/>
      <c r="I1579" s="1076"/>
    </row>
    <row r="1580" spans="2:9" ht="10.5" customHeight="1">
      <c r="B1580" s="327">
        <v>40483</v>
      </c>
      <c r="C1580" s="541">
        <v>300390</v>
      </c>
      <c r="D1580" s="773">
        <v>214.7</v>
      </c>
      <c r="E1580" s="548">
        <v>40922</v>
      </c>
      <c r="F1580" s="548">
        <v>150449</v>
      </c>
      <c r="G1580" s="548">
        <v>109527</v>
      </c>
      <c r="H1580" s="548">
        <v>4631</v>
      </c>
      <c r="I1580" s="1076">
        <v>2011</v>
      </c>
    </row>
    <row r="1581" spans="2:9" ht="10.5" customHeight="1">
      <c r="B1581" s="327">
        <v>40878</v>
      </c>
      <c r="C1581" s="541">
        <v>519653</v>
      </c>
      <c r="D1581" s="773">
        <v>327.5</v>
      </c>
      <c r="E1581" s="548">
        <v>47698</v>
      </c>
      <c r="F1581" s="548">
        <v>152707</v>
      </c>
      <c r="G1581" s="548">
        <v>105009</v>
      </c>
      <c r="H1581" s="548">
        <v>3557</v>
      </c>
      <c r="I1581" s="1076">
        <v>2012</v>
      </c>
    </row>
    <row r="1582" spans="2:9" ht="10.5" customHeight="1">
      <c r="B1582" s="551" t="s">
        <v>1455</v>
      </c>
      <c r="C1582" s="542">
        <v>744553</v>
      </c>
      <c r="D1582" s="774">
        <v>378</v>
      </c>
      <c r="E1582" s="566">
        <v>60600</v>
      </c>
      <c r="F1582" s="566">
        <v>135484</v>
      </c>
      <c r="G1582" s="566">
        <v>74884</v>
      </c>
      <c r="H1582" s="566">
        <v>1530</v>
      </c>
      <c r="I1582" s="1108">
        <v>2013</v>
      </c>
    </row>
    <row r="1583" spans="2:9" ht="10.5" customHeight="1">
      <c r="B1583" s="233" t="s">
        <v>236</v>
      </c>
      <c r="D1583" s="62"/>
    </row>
    <row r="1584" spans="2:9" ht="10.5" customHeight="1">
      <c r="B1584" s="233"/>
      <c r="D1584" s="62"/>
    </row>
    <row r="1585" spans="2:10" ht="10.5" customHeight="1">
      <c r="B1585" s="236" t="s">
        <v>1136</v>
      </c>
    </row>
    <row r="1586" spans="2:10" ht="10.5" customHeight="1">
      <c r="B1586" s="236" t="s">
        <v>1137</v>
      </c>
    </row>
    <row r="1587" spans="2:10" ht="10.5" customHeight="1">
      <c r="B1587" s="49"/>
      <c r="C1587" s="51"/>
      <c r="D1587" s="51"/>
      <c r="E1587" s="51"/>
      <c r="F1587" s="51"/>
      <c r="G1587" s="51"/>
      <c r="H1587" s="51"/>
    </row>
    <row r="1588" spans="2:10" ht="10.5" customHeight="1">
      <c r="B1588" s="49"/>
      <c r="J1588" s="61"/>
    </row>
    <row r="1589" spans="2:10" ht="10.5" customHeight="1">
      <c r="B1589" s="49"/>
    </row>
    <row r="1590" spans="2:10" ht="10.5" customHeight="1">
      <c r="B1590" s="49"/>
    </row>
    <row r="1591" spans="2:10" ht="10.5" customHeight="1">
      <c r="B1591" s="49"/>
    </row>
    <row r="1592" spans="2:10" ht="10.5" customHeight="1">
      <c r="B1592" s="49"/>
    </row>
    <row r="1593" spans="2:10" ht="10.5" customHeight="1">
      <c r="B1593" s="49"/>
    </row>
    <row r="1594" spans="2:10" ht="10.5" customHeight="1">
      <c r="B1594" s="49"/>
    </row>
    <row r="1595" spans="2:10" ht="10.5" customHeight="1">
      <c r="B1595" s="49"/>
    </row>
    <row r="1596" spans="2:10" ht="10.5" customHeight="1">
      <c r="B1596" s="49"/>
    </row>
    <row r="1597" spans="2:10" ht="10.5" customHeight="1">
      <c r="B1597" s="49"/>
    </row>
    <row r="1598" spans="2:10" ht="10.5" customHeight="1">
      <c r="B1598" s="49"/>
    </row>
    <row r="1599" spans="2:10" ht="10.5" customHeight="1">
      <c r="B1599" s="49"/>
    </row>
    <row r="1600" spans="2:10" ht="10.5" customHeight="1">
      <c r="B1600" s="49"/>
    </row>
    <row r="1601" spans="2:11" ht="10.5" customHeight="1">
      <c r="B1601" s="49"/>
    </row>
    <row r="1602" spans="2:11" ht="10.5" customHeight="1">
      <c r="B1602" s="49"/>
    </row>
    <row r="1603" spans="2:11" ht="10.5" customHeight="1">
      <c r="B1603" s="49"/>
    </row>
    <row r="1604" spans="2:11" ht="10.5" customHeight="1">
      <c r="B1604" s="49"/>
    </row>
    <row r="1605" spans="2:11" ht="10.5" customHeight="1">
      <c r="B1605" s="49"/>
    </row>
    <row r="1606" spans="2:11" ht="10.5" customHeight="1">
      <c r="B1606" s="49"/>
    </row>
    <row r="1607" spans="2:11" ht="10.5" customHeight="1">
      <c r="B1607" s="49"/>
    </row>
    <row r="1608" spans="2:11" ht="10.5" customHeight="1">
      <c r="B1608" s="49"/>
    </row>
    <row r="1609" spans="2:11" ht="10.5" customHeight="1">
      <c r="B1609" s="49"/>
    </row>
    <row r="1610" spans="2:11" ht="10.5" customHeight="1">
      <c r="B1610" s="49"/>
      <c r="G1610" s="153">
        <v>25</v>
      </c>
    </row>
    <row r="1611" spans="2:11" ht="10.5" customHeight="1">
      <c r="G1611" s="76"/>
    </row>
    <row r="1612" spans="2:11" ht="11.45" customHeight="1">
      <c r="B1612" s="62" t="s">
        <v>945</v>
      </c>
    </row>
    <row r="1613" spans="2:11" ht="11.25" customHeight="1">
      <c r="B1613" s="1353" t="s">
        <v>281</v>
      </c>
      <c r="C1613" s="1418" t="s">
        <v>1473</v>
      </c>
      <c r="D1613" s="1419"/>
      <c r="E1613" s="1419"/>
      <c r="F1613" s="1420"/>
      <c r="G1613" s="1418" t="s">
        <v>494</v>
      </c>
      <c r="H1613" s="1420"/>
      <c r="I1613" s="1418" t="s">
        <v>495</v>
      </c>
      <c r="J1613" s="1420"/>
      <c r="K1613" s="1335" t="s">
        <v>919</v>
      </c>
    </row>
    <row r="1614" spans="2:11" ht="23.25" customHeight="1">
      <c r="B1614" s="1422"/>
      <c r="C1614" s="55" t="s">
        <v>496</v>
      </c>
      <c r="D1614" s="55" t="s">
        <v>497</v>
      </c>
      <c r="E1614" s="55" t="s">
        <v>498</v>
      </c>
      <c r="F1614" s="55" t="s">
        <v>282</v>
      </c>
      <c r="G1614" s="651" t="s">
        <v>961</v>
      </c>
      <c r="H1614" s="651" t="s">
        <v>1474</v>
      </c>
      <c r="I1614" s="651" t="s">
        <v>1475</v>
      </c>
      <c r="J1614" s="651" t="s">
        <v>1474</v>
      </c>
      <c r="K1614" s="1445"/>
    </row>
    <row r="1615" spans="2:11" ht="11.45" customHeight="1">
      <c r="B1615" s="1354"/>
      <c r="C1615" s="65" t="s">
        <v>285</v>
      </c>
      <c r="D1615" s="65" t="s">
        <v>286</v>
      </c>
      <c r="E1615" s="471" t="s">
        <v>944</v>
      </c>
      <c r="F1615" s="65" t="s">
        <v>509</v>
      </c>
      <c r="G1615" s="65" t="s">
        <v>286</v>
      </c>
      <c r="H1615" s="65" t="s">
        <v>509</v>
      </c>
      <c r="I1615" s="471" t="s">
        <v>1383</v>
      </c>
      <c r="J1615" s="65" t="s">
        <v>509</v>
      </c>
      <c r="K1615" s="1336"/>
    </row>
    <row r="1616" spans="2:11" ht="10.5" customHeight="1">
      <c r="B1616" s="325" t="s">
        <v>151</v>
      </c>
      <c r="C1616" s="615">
        <v>49</v>
      </c>
      <c r="D1616" s="765">
        <v>14.4</v>
      </c>
      <c r="E1616" s="598">
        <v>134.15</v>
      </c>
      <c r="F1616" s="606">
        <v>1936</v>
      </c>
      <c r="G1616" s="765">
        <v>3.2</v>
      </c>
      <c r="H1616" s="546">
        <v>391</v>
      </c>
      <c r="I1616" s="546">
        <v>826</v>
      </c>
      <c r="J1616" s="546">
        <v>133</v>
      </c>
      <c r="K1616" s="1077">
        <v>1971</v>
      </c>
    </row>
    <row r="1617" spans="2:11" ht="10.5" customHeight="1">
      <c r="B1617" s="325" t="s">
        <v>152</v>
      </c>
      <c r="C1617" s="615">
        <v>62</v>
      </c>
      <c r="D1617" s="765">
        <v>18.899999999999999</v>
      </c>
      <c r="E1617" s="598">
        <v>90.17</v>
      </c>
      <c r="F1617" s="606">
        <v>1702</v>
      </c>
      <c r="G1617" s="765">
        <v>5.8</v>
      </c>
      <c r="H1617" s="546">
        <v>698</v>
      </c>
      <c r="I1617" s="546">
        <v>1851</v>
      </c>
      <c r="J1617" s="546">
        <v>289</v>
      </c>
      <c r="K1617" s="1077">
        <v>1972</v>
      </c>
    </row>
    <row r="1618" spans="2:11" ht="10.5" customHeight="1">
      <c r="B1618" s="325" t="s">
        <v>153</v>
      </c>
      <c r="C1618" s="615">
        <v>68</v>
      </c>
      <c r="D1618" s="765">
        <v>9.5</v>
      </c>
      <c r="E1618" s="598">
        <v>119.38</v>
      </c>
      <c r="F1618" s="606">
        <v>1129</v>
      </c>
      <c r="G1618" s="765">
        <v>6.9</v>
      </c>
      <c r="H1618" s="546">
        <v>969</v>
      </c>
      <c r="I1618" s="546">
        <v>1361</v>
      </c>
      <c r="J1618" s="546">
        <v>240</v>
      </c>
      <c r="K1618" s="1077">
        <v>1973</v>
      </c>
    </row>
    <row r="1619" spans="2:11" ht="10.5" customHeight="1">
      <c r="B1619" s="325" t="s">
        <v>154</v>
      </c>
      <c r="C1619" s="615">
        <v>81</v>
      </c>
      <c r="D1619" s="765">
        <v>21</v>
      </c>
      <c r="E1619" s="598">
        <v>110.12</v>
      </c>
      <c r="F1619" s="606">
        <v>2307</v>
      </c>
      <c r="G1619" s="765">
        <v>6.7</v>
      </c>
      <c r="H1619" s="546">
        <v>1493</v>
      </c>
      <c r="I1619" s="546">
        <v>1365</v>
      </c>
      <c r="J1619" s="546">
        <v>374</v>
      </c>
      <c r="K1619" s="1077">
        <v>1974</v>
      </c>
    </row>
    <row r="1620" spans="2:11" ht="10.5" customHeight="1">
      <c r="B1620" s="325" t="s">
        <v>155</v>
      </c>
      <c r="C1620" s="615">
        <v>71</v>
      </c>
      <c r="D1620" s="765">
        <v>10.199999999999999</v>
      </c>
      <c r="E1620" s="598">
        <v>118.39</v>
      </c>
      <c r="F1620" s="606">
        <v>1211</v>
      </c>
      <c r="G1620" s="765">
        <v>5.5</v>
      </c>
      <c r="H1620" s="546">
        <v>1592</v>
      </c>
      <c r="I1620" s="546">
        <v>777</v>
      </c>
      <c r="J1620" s="546">
        <v>287</v>
      </c>
      <c r="K1620" s="1077">
        <v>1975</v>
      </c>
    </row>
    <row r="1621" spans="2:11" ht="10.5" customHeight="1">
      <c r="B1621" s="325"/>
      <c r="C1621" s="615"/>
      <c r="D1621" s="765"/>
      <c r="E1621" s="598"/>
      <c r="F1621" s="606"/>
      <c r="G1621" s="765"/>
      <c r="H1621" s="546"/>
      <c r="I1621" s="546"/>
      <c r="J1621" s="546"/>
      <c r="K1621" s="1077"/>
    </row>
    <row r="1622" spans="2:11" ht="10.5" customHeight="1">
      <c r="B1622" s="325" t="s">
        <v>156</v>
      </c>
      <c r="C1622" s="615">
        <v>24</v>
      </c>
      <c r="D1622" s="765">
        <v>8.8000000000000007</v>
      </c>
      <c r="E1622" s="598">
        <v>153.55000000000001</v>
      </c>
      <c r="F1622" s="606">
        <v>1349</v>
      </c>
      <c r="G1622" s="765">
        <v>7.3</v>
      </c>
      <c r="H1622" s="546">
        <v>1895</v>
      </c>
      <c r="I1622" s="546">
        <v>1785</v>
      </c>
      <c r="J1622" s="546">
        <v>694</v>
      </c>
      <c r="K1622" s="1077">
        <v>1976</v>
      </c>
    </row>
    <row r="1623" spans="2:11" ht="10.5" customHeight="1">
      <c r="B1623" s="325" t="s">
        <v>157</v>
      </c>
      <c r="C1623" s="615">
        <v>21</v>
      </c>
      <c r="D1623" s="765">
        <v>10.4</v>
      </c>
      <c r="E1623" s="598">
        <v>221.56</v>
      </c>
      <c r="F1623" s="606">
        <v>2309</v>
      </c>
      <c r="G1623" s="765">
        <v>8.1999999999999993</v>
      </c>
      <c r="H1623" s="546">
        <v>2169</v>
      </c>
      <c r="I1623" s="546">
        <v>2553</v>
      </c>
      <c r="J1623" s="546">
        <v>989</v>
      </c>
      <c r="K1623" s="1077">
        <v>1977</v>
      </c>
    </row>
    <row r="1624" spans="2:11" ht="10.5" customHeight="1">
      <c r="B1624" s="325" t="s">
        <v>158</v>
      </c>
      <c r="C1624" s="615">
        <v>21</v>
      </c>
      <c r="D1624" s="765">
        <v>10.8</v>
      </c>
      <c r="E1624" s="598">
        <v>183.53</v>
      </c>
      <c r="F1624" s="606">
        <v>1973</v>
      </c>
      <c r="G1624" s="765">
        <v>5.8</v>
      </c>
      <c r="H1624" s="546">
        <v>2027</v>
      </c>
      <c r="I1624" s="546">
        <v>2707</v>
      </c>
      <c r="J1624" s="546">
        <v>933</v>
      </c>
      <c r="K1624" s="1077">
        <v>1978</v>
      </c>
    </row>
    <row r="1625" spans="2:11" ht="10.5" customHeight="1">
      <c r="B1625" s="325" t="s">
        <v>768</v>
      </c>
      <c r="C1625" s="615">
        <v>9</v>
      </c>
      <c r="D1625" s="765">
        <v>9.4</v>
      </c>
      <c r="E1625" s="598">
        <v>227.52</v>
      </c>
      <c r="F1625" s="606">
        <v>2060</v>
      </c>
      <c r="G1625" s="765">
        <v>7</v>
      </c>
      <c r="H1625" s="546">
        <v>2691</v>
      </c>
      <c r="I1625" s="546">
        <v>2711</v>
      </c>
      <c r="J1625" s="546">
        <v>1206</v>
      </c>
      <c r="K1625" s="1077">
        <v>1979</v>
      </c>
    </row>
    <row r="1626" spans="2:11" ht="10.5" customHeight="1">
      <c r="B1626" s="325" t="s">
        <v>769</v>
      </c>
      <c r="C1626" s="615">
        <v>12</v>
      </c>
      <c r="D1626" s="765">
        <v>11.6</v>
      </c>
      <c r="E1626" s="598">
        <v>322.86</v>
      </c>
      <c r="F1626" s="606">
        <v>3651</v>
      </c>
      <c r="G1626" s="765">
        <v>6.5</v>
      </c>
      <c r="H1626" s="546">
        <v>2876</v>
      </c>
      <c r="I1626" s="546">
        <v>1843</v>
      </c>
      <c r="J1626" s="546">
        <v>993</v>
      </c>
      <c r="K1626" s="1077">
        <v>1980</v>
      </c>
    </row>
    <row r="1627" spans="2:11" ht="10.5" customHeight="1">
      <c r="B1627" s="325"/>
      <c r="C1627" s="615"/>
      <c r="D1627" s="765"/>
      <c r="E1627" s="598"/>
      <c r="F1627" s="606"/>
      <c r="G1627" s="765"/>
      <c r="H1627" s="546"/>
      <c r="I1627" s="546"/>
      <c r="J1627" s="546"/>
      <c r="K1627" s="1077"/>
    </row>
    <row r="1628" spans="2:11" ht="10.5" customHeight="1">
      <c r="B1628" s="325" t="s">
        <v>770</v>
      </c>
      <c r="C1628" s="615">
        <v>11</v>
      </c>
      <c r="D1628" s="765">
        <v>17.8</v>
      </c>
      <c r="E1628" s="598">
        <v>316.95</v>
      </c>
      <c r="F1628" s="606">
        <v>5580</v>
      </c>
      <c r="G1628" s="765">
        <v>8.5</v>
      </c>
      <c r="H1628" s="546">
        <v>5150</v>
      </c>
      <c r="I1628" s="546">
        <v>1244</v>
      </c>
      <c r="J1628" s="546">
        <v>940</v>
      </c>
      <c r="K1628" s="1077">
        <v>1981</v>
      </c>
    </row>
    <row r="1629" spans="2:11" ht="10.5" customHeight="1">
      <c r="B1629" s="325" t="s">
        <v>771</v>
      </c>
      <c r="C1629" s="615">
        <v>11</v>
      </c>
      <c r="D1629" s="765">
        <v>11.2</v>
      </c>
      <c r="E1629" s="598">
        <v>359.38</v>
      </c>
      <c r="F1629" s="606">
        <v>1675</v>
      </c>
      <c r="G1629" s="765">
        <v>7.4</v>
      </c>
      <c r="H1629" s="546">
        <v>4033</v>
      </c>
      <c r="I1629" s="546">
        <v>1394</v>
      </c>
      <c r="J1629" s="546">
        <v>980</v>
      </c>
      <c r="K1629" s="1077">
        <v>1982</v>
      </c>
    </row>
    <row r="1630" spans="2:11" ht="10.5" customHeight="1">
      <c r="B1630" s="325" t="s">
        <v>772</v>
      </c>
      <c r="C1630" s="615">
        <v>11</v>
      </c>
      <c r="D1630" s="765">
        <v>6.5</v>
      </c>
      <c r="E1630" s="598">
        <v>571.44000000000005</v>
      </c>
      <c r="F1630" s="606">
        <v>1151</v>
      </c>
      <c r="G1630" s="765">
        <v>5.5</v>
      </c>
      <c r="H1630" s="546">
        <v>2569</v>
      </c>
      <c r="I1630" s="546">
        <v>1109</v>
      </c>
      <c r="J1630" s="546">
        <v>866</v>
      </c>
      <c r="K1630" s="1077">
        <v>1983</v>
      </c>
    </row>
    <row r="1631" spans="2:11" ht="10.5" customHeight="1">
      <c r="B1631" s="325" t="s">
        <v>773</v>
      </c>
      <c r="C1631" s="615">
        <v>13</v>
      </c>
      <c r="D1631" s="765">
        <v>8</v>
      </c>
      <c r="E1631" s="598">
        <v>771.44</v>
      </c>
      <c r="F1631" s="606">
        <v>4249</v>
      </c>
      <c r="G1631" s="765">
        <v>3.1</v>
      </c>
      <c r="H1631" s="546">
        <v>1768</v>
      </c>
      <c r="I1631" s="546">
        <v>732</v>
      </c>
      <c r="J1631" s="546">
        <v>637</v>
      </c>
      <c r="K1631" s="1077">
        <v>1984</v>
      </c>
    </row>
    <row r="1632" spans="2:11" ht="10.5" customHeight="1">
      <c r="B1632" s="325" t="s">
        <v>774</v>
      </c>
      <c r="C1632" s="615">
        <v>11</v>
      </c>
      <c r="D1632" s="765">
        <v>6.7</v>
      </c>
      <c r="E1632" s="598">
        <v>671.13</v>
      </c>
      <c r="F1632" s="606">
        <v>4146</v>
      </c>
      <c r="G1632" s="765">
        <v>5.6</v>
      </c>
      <c r="H1632" s="546">
        <v>3568</v>
      </c>
      <c r="I1632" s="546">
        <v>1121</v>
      </c>
      <c r="J1632" s="546">
        <v>1216</v>
      </c>
      <c r="K1632" s="1077">
        <v>1985</v>
      </c>
    </row>
    <row r="1633" spans="2:11" ht="10.5" customHeight="1">
      <c r="B1633" s="325"/>
      <c r="C1633" s="615"/>
      <c r="D1633" s="765"/>
      <c r="E1633" s="598"/>
      <c r="F1633" s="606"/>
      <c r="G1633" s="765"/>
      <c r="H1633" s="546"/>
      <c r="I1633" s="546"/>
      <c r="J1633" s="546"/>
      <c r="K1633" s="1077"/>
    </row>
    <row r="1634" spans="2:11" ht="10.5" customHeight="1">
      <c r="B1634" s="325" t="s">
        <v>775</v>
      </c>
      <c r="C1634" s="615">
        <v>12</v>
      </c>
      <c r="D1634" s="765">
        <v>4.9000000000000004</v>
      </c>
      <c r="E1634" s="598">
        <v>757.52</v>
      </c>
      <c r="F1634" s="606">
        <v>3081</v>
      </c>
      <c r="G1634" s="765">
        <v>5.9</v>
      </c>
      <c r="H1634" s="546">
        <v>4174</v>
      </c>
      <c r="I1634" s="546">
        <v>1323</v>
      </c>
      <c r="J1634" s="546">
        <v>1677</v>
      </c>
      <c r="K1634" s="1077">
        <v>1986</v>
      </c>
    </row>
    <row r="1635" spans="2:11" ht="10.5" customHeight="1">
      <c r="B1635" s="325" t="s">
        <v>776</v>
      </c>
      <c r="C1635" s="615">
        <v>13</v>
      </c>
      <c r="D1635" s="765">
        <v>4.8</v>
      </c>
      <c r="E1635" s="598">
        <v>743.44</v>
      </c>
      <c r="F1635" s="606">
        <v>3360</v>
      </c>
      <c r="G1635" s="765">
        <v>10</v>
      </c>
      <c r="H1635" s="546">
        <v>6577</v>
      </c>
      <c r="I1635" s="546">
        <v>1645</v>
      </c>
      <c r="J1635" s="546">
        <v>2002</v>
      </c>
      <c r="K1635" s="1077">
        <v>1987</v>
      </c>
    </row>
    <row r="1636" spans="2:11" ht="10.5" customHeight="1">
      <c r="B1636" s="325" t="s">
        <v>777</v>
      </c>
      <c r="C1636" s="615">
        <v>13</v>
      </c>
      <c r="D1636" s="765">
        <v>5.6</v>
      </c>
      <c r="E1636" s="598">
        <v>796.28</v>
      </c>
      <c r="F1636" s="606">
        <v>4152</v>
      </c>
      <c r="G1636" s="765">
        <v>9.9</v>
      </c>
      <c r="H1636" s="546">
        <v>8030</v>
      </c>
      <c r="I1636" s="546">
        <v>1641</v>
      </c>
      <c r="J1636" s="546">
        <v>2024</v>
      </c>
      <c r="K1636" s="1077">
        <v>1988</v>
      </c>
    </row>
    <row r="1637" spans="2:11" ht="10.5" customHeight="1">
      <c r="B1637" s="325" t="s">
        <v>778</v>
      </c>
      <c r="C1637" s="615" t="s">
        <v>381</v>
      </c>
      <c r="D1637" s="765">
        <v>1.4</v>
      </c>
      <c r="E1637" s="598">
        <v>714.64</v>
      </c>
      <c r="F1637" s="606">
        <v>1007</v>
      </c>
      <c r="G1637" s="765">
        <v>15.2</v>
      </c>
      <c r="H1637" s="546">
        <v>11779</v>
      </c>
      <c r="I1637" s="546">
        <v>728</v>
      </c>
      <c r="J1637" s="546">
        <v>917</v>
      </c>
      <c r="K1637" s="1077">
        <v>1989</v>
      </c>
    </row>
    <row r="1638" spans="2:11" ht="10.5" customHeight="1">
      <c r="B1638" s="325" t="s">
        <v>779</v>
      </c>
      <c r="C1638" s="301" t="s">
        <v>381</v>
      </c>
      <c r="D1638" s="765">
        <v>1.3</v>
      </c>
      <c r="E1638" s="598">
        <v>755</v>
      </c>
      <c r="F1638" s="606">
        <v>966</v>
      </c>
      <c r="G1638" s="765">
        <v>6.5</v>
      </c>
      <c r="H1638" s="546">
        <v>4570</v>
      </c>
      <c r="I1638" s="546">
        <v>1089</v>
      </c>
      <c r="J1638" s="546">
        <v>1414</v>
      </c>
      <c r="K1638" s="1077">
        <v>1990</v>
      </c>
    </row>
    <row r="1639" spans="2:11" ht="10.5" customHeight="1">
      <c r="B1639" s="325"/>
      <c r="C1639" s="301"/>
      <c r="D1639" s="765"/>
      <c r="E1639" s="598"/>
      <c r="F1639" s="606"/>
      <c r="G1639" s="765"/>
      <c r="H1639" s="546"/>
      <c r="I1639" s="546"/>
      <c r="J1639" s="546"/>
      <c r="K1639" s="1077"/>
    </row>
    <row r="1640" spans="2:11" ht="10.5" customHeight="1">
      <c r="B1640" s="325" t="s">
        <v>780</v>
      </c>
      <c r="C1640" s="301" t="s">
        <v>381</v>
      </c>
      <c r="D1640" s="765">
        <v>2.5</v>
      </c>
      <c r="E1640" s="598">
        <v>900</v>
      </c>
      <c r="F1640" s="606">
        <v>2296</v>
      </c>
      <c r="G1640" s="765">
        <v>3.7</v>
      </c>
      <c r="H1640" s="546">
        <v>3189</v>
      </c>
      <c r="I1640" s="546">
        <v>1304</v>
      </c>
      <c r="J1640" s="546">
        <v>1735</v>
      </c>
      <c r="K1640" s="1077">
        <v>1991</v>
      </c>
    </row>
    <row r="1641" spans="2:11" ht="10.5" customHeight="1">
      <c r="B1641" s="325" t="s">
        <v>781</v>
      </c>
      <c r="C1641" s="301" t="s">
        <v>381</v>
      </c>
      <c r="D1641" s="765">
        <v>0.2</v>
      </c>
      <c r="E1641" s="598">
        <v>1178.5999999999999</v>
      </c>
      <c r="F1641" s="606">
        <v>177</v>
      </c>
      <c r="G1641" s="765">
        <v>8</v>
      </c>
      <c r="H1641" s="546">
        <v>8023</v>
      </c>
      <c r="I1641" s="546">
        <v>811</v>
      </c>
      <c r="J1641" s="546">
        <v>1216</v>
      </c>
      <c r="K1641" s="1077">
        <v>1992</v>
      </c>
    </row>
    <row r="1642" spans="2:11" ht="10.5" customHeight="1">
      <c r="B1642" s="325" t="s">
        <v>465</v>
      </c>
      <c r="C1642" s="301" t="s">
        <v>381</v>
      </c>
      <c r="D1642" s="765">
        <v>0.3</v>
      </c>
      <c r="E1642" s="598">
        <v>804.53</v>
      </c>
      <c r="F1642" s="606">
        <v>219</v>
      </c>
      <c r="G1642" s="765">
        <v>7.8</v>
      </c>
      <c r="H1642" s="546">
        <v>8307</v>
      </c>
      <c r="I1642" s="546">
        <v>469</v>
      </c>
      <c r="J1642" s="546">
        <v>810</v>
      </c>
      <c r="K1642" s="1077">
        <v>1993</v>
      </c>
    </row>
    <row r="1643" spans="2:11" ht="10.5" customHeight="1">
      <c r="B1643" s="325" t="s">
        <v>466</v>
      </c>
      <c r="C1643" s="301" t="s">
        <v>381</v>
      </c>
      <c r="D1643" s="765">
        <v>0.9</v>
      </c>
      <c r="E1643" s="598">
        <v>1118.29</v>
      </c>
      <c r="F1643" s="606">
        <v>1019</v>
      </c>
      <c r="G1643" s="765">
        <v>4.9000000000000004</v>
      </c>
      <c r="H1643" s="546">
        <v>4858</v>
      </c>
      <c r="I1643" s="546">
        <v>64</v>
      </c>
      <c r="J1643" s="546">
        <v>103</v>
      </c>
      <c r="K1643" s="1077">
        <v>1994</v>
      </c>
    </row>
    <row r="1644" spans="2:11" ht="10.5" customHeight="1">
      <c r="B1644" s="325" t="s">
        <v>467</v>
      </c>
      <c r="C1644" s="301" t="s">
        <v>381</v>
      </c>
      <c r="D1644" s="765">
        <v>0.6</v>
      </c>
      <c r="E1644" s="598">
        <v>1504.88</v>
      </c>
      <c r="F1644" s="606">
        <v>976</v>
      </c>
      <c r="G1644" s="765">
        <v>3.8</v>
      </c>
      <c r="H1644" s="546">
        <v>4067</v>
      </c>
      <c r="I1644" s="546">
        <v>133</v>
      </c>
      <c r="J1644" s="546">
        <v>199</v>
      </c>
      <c r="K1644" s="1077">
        <v>1995</v>
      </c>
    </row>
    <row r="1645" spans="2:11" ht="10.5" customHeight="1">
      <c r="B1645" s="325"/>
      <c r="C1645" s="301"/>
      <c r="D1645" s="765"/>
      <c r="E1645" s="598"/>
      <c r="F1645" s="606"/>
      <c r="G1645" s="765"/>
      <c r="H1645" s="546"/>
      <c r="I1645" s="546"/>
      <c r="J1645" s="546"/>
      <c r="K1645" s="1077"/>
    </row>
    <row r="1646" spans="2:11" ht="10.5" customHeight="1">
      <c r="B1646" s="325" t="s">
        <v>330</v>
      </c>
      <c r="C1646" s="301" t="s">
        <v>381</v>
      </c>
      <c r="D1646" s="765">
        <v>0.5</v>
      </c>
      <c r="E1646" s="598">
        <v>1310.1099999999999</v>
      </c>
      <c r="F1646" s="606">
        <v>684</v>
      </c>
      <c r="G1646" s="765">
        <v>3.6</v>
      </c>
      <c r="H1646" s="546">
        <v>3980</v>
      </c>
      <c r="I1646" s="546">
        <v>25</v>
      </c>
      <c r="J1646" s="546">
        <v>38</v>
      </c>
      <c r="K1646" s="1077">
        <v>1996</v>
      </c>
    </row>
    <row r="1647" spans="2:11" ht="10.5" customHeight="1">
      <c r="B1647" s="325" t="s">
        <v>331</v>
      </c>
      <c r="C1647" s="301" t="s">
        <v>381</v>
      </c>
      <c r="D1647" s="765">
        <v>0.6</v>
      </c>
      <c r="E1647" s="598">
        <v>1065.1199999999999</v>
      </c>
      <c r="F1647" s="606">
        <v>602</v>
      </c>
      <c r="G1647" s="765">
        <v>2.2999999999999998</v>
      </c>
      <c r="H1647" s="546">
        <v>3400</v>
      </c>
      <c r="I1647" s="546">
        <v>63</v>
      </c>
      <c r="J1647" s="546">
        <v>113</v>
      </c>
      <c r="K1647" s="1077">
        <v>1997</v>
      </c>
    </row>
    <row r="1648" spans="2:11" ht="10.5" customHeight="1">
      <c r="B1648" s="325" t="s">
        <v>332</v>
      </c>
      <c r="C1648" s="301" t="s">
        <v>381</v>
      </c>
      <c r="D1648" s="765">
        <v>0.7</v>
      </c>
      <c r="E1648" s="598">
        <v>1463.25</v>
      </c>
      <c r="F1648" s="606">
        <v>1036</v>
      </c>
      <c r="G1648" s="765">
        <v>3.2</v>
      </c>
      <c r="H1648" s="546">
        <v>4825</v>
      </c>
      <c r="I1648" s="546">
        <v>7</v>
      </c>
      <c r="J1648" s="546">
        <v>11</v>
      </c>
      <c r="K1648" s="1077">
        <v>1998</v>
      </c>
    </row>
    <row r="1649" spans="1:12" ht="10.5" customHeight="1">
      <c r="B1649" s="325" t="s">
        <v>333</v>
      </c>
      <c r="C1649" s="301" t="s">
        <v>381</v>
      </c>
      <c r="D1649" s="765">
        <v>0.7</v>
      </c>
      <c r="E1649" s="598">
        <v>1464.29</v>
      </c>
      <c r="F1649" s="606">
        <v>1000</v>
      </c>
      <c r="G1649" s="765">
        <v>1.6</v>
      </c>
      <c r="H1649" s="546">
        <v>2376</v>
      </c>
      <c r="I1649" s="546">
        <v>4</v>
      </c>
      <c r="J1649" s="546">
        <v>7</v>
      </c>
      <c r="K1649" s="1077">
        <v>1999</v>
      </c>
    </row>
    <row r="1650" spans="1:12" ht="10.5" customHeight="1">
      <c r="B1650" s="325" t="s">
        <v>289</v>
      </c>
      <c r="C1650" s="300" t="s">
        <v>468</v>
      </c>
      <c r="D1650" s="765" t="s">
        <v>468</v>
      </c>
      <c r="E1650" s="547" t="s">
        <v>468</v>
      </c>
      <c r="F1650" s="557" t="s">
        <v>468</v>
      </c>
      <c r="G1650" s="765">
        <v>0.6</v>
      </c>
      <c r="H1650" s="546">
        <v>1179</v>
      </c>
      <c r="I1650" s="546">
        <v>8</v>
      </c>
      <c r="J1650" s="546">
        <v>15</v>
      </c>
      <c r="K1650" s="1077">
        <v>2000</v>
      </c>
    </row>
    <row r="1651" spans="1:12" ht="10.5" customHeight="1">
      <c r="B1651" s="325"/>
      <c r="C1651" s="300"/>
      <c r="D1651" s="765"/>
      <c r="E1651" s="547"/>
      <c r="F1651" s="557"/>
      <c r="G1651" s="765"/>
      <c r="H1651" s="629"/>
      <c r="I1651" s="548"/>
      <c r="J1651" s="546"/>
      <c r="K1651" s="1077"/>
    </row>
    <row r="1652" spans="1:12" ht="10.5" customHeight="1">
      <c r="B1652" s="544" t="s">
        <v>334</v>
      </c>
      <c r="C1652" s="300" t="s">
        <v>468</v>
      </c>
      <c r="D1652" s="765" t="s">
        <v>468</v>
      </c>
      <c r="E1652" s="547" t="s">
        <v>468</v>
      </c>
      <c r="F1652" s="579" t="s">
        <v>468</v>
      </c>
      <c r="G1652" s="763">
        <v>0.8</v>
      </c>
      <c r="H1652" s="629">
        <v>1754</v>
      </c>
      <c r="I1652" s="548">
        <v>10</v>
      </c>
      <c r="J1652" s="546">
        <v>23</v>
      </c>
      <c r="K1652" s="1077">
        <v>2001</v>
      </c>
    </row>
    <row r="1653" spans="1:12" ht="10.5" customHeight="1">
      <c r="B1653" s="482" t="s">
        <v>335</v>
      </c>
      <c r="C1653" s="583" t="s">
        <v>468</v>
      </c>
      <c r="D1653" s="767" t="s">
        <v>468</v>
      </c>
      <c r="E1653" s="581" t="s">
        <v>468</v>
      </c>
      <c r="F1653" s="549" t="s">
        <v>468</v>
      </c>
      <c r="G1653" s="767">
        <v>0.9</v>
      </c>
      <c r="H1653" s="575">
        <v>1936</v>
      </c>
      <c r="I1653" s="575">
        <v>32</v>
      </c>
      <c r="J1653" s="575">
        <v>80</v>
      </c>
      <c r="K1653" s="1076">
        <v>2002</v>
      </c>
    </row>
    <row r="1654" spans="1:12" ht="10.5" customHeight="1">
      <c r="B1654" s="604" t="s">
        <v>288</v>
      </c>
      <c r="C1654" s="583" t="s">
        <v>468</v>
      </c>
      <c r="D1654" s="767" t="s">
        <v>468</v>
      </c>
      <c r="E1654" s="581" t="s">
        <v>468</v>
      </c>
      <c r="F1654" s="556" t="s">
        <v>468</v>
      </c>
      <c r="G1654" s="767">
        <v>1</v>
      </c>
      <c r="H1654" s="575">
        <v>4186</v>
      </c>
      <c r="I1654" s="575">
        <v>9</v>
      </c>
      <c r="J1654" s="575">
        <v>28</v>
      </c>
      <c r="K1654" s="1076">
        <v>2003</v>
      </c>
    </row>
    <row r="1655" spans="1:12" ht="10.5" customHeight="1">
      <c r="B1655" s="544" t="s">
        <v>735</v>
      </c>
      <c r="C1655" s="562" t="s">
        <v>468</v>
      </c>
      <c r="D1655" s="763" t="s">
        <v>468</v>
      </c>
      <c r="E1655" s="331" t="s">
        <v>468</v>
      </c>
      <c r="F1655" s="556" t="s">
        <v>468</v>
      </c>
      <c r="G1655" s="763">
        <v>0.7</v>
      </c>
      <c r="H1655" s="548">
        <v>1630</v>
      </c>
      <c r="I1655" s="548">
        <v>2</v>
      </c>
      <c r="J1655" s="548">
        <v>30</v>
      </c>
      <c r="K1655" s="1076">
        <v>2004</v>
      </c>
      <c r="L1655" s="61"/>
    </row>
    <row r="1656" spans="1:12" ht="10.5" customHeight="1">
      <c r="B1656" s="325" t="s">
        <v>763</v>
      </c>
      <c r="C1656" s="562" t="s">
        <v>468</v>
      </c>
      <c r="D1656" s="763" t="s">
        <v>468</v>
      </c>
      <c r="E1656" s="331" t="s">
        <v>468</v>
      </c>
      <c r="F1656" s="556" t="s">
        <v>468</v>
      </c>
      <c r="G1656" s="763">
        <v>0.7</v>
      </c>
      <c r="H1656" s="548">
        <v>1406</v>
      </c>
      <c r="I1656" s="548">
        <v>8</v>
      </c>
      <c r="J1656" s="548">
        <v>33</v>
      </c>
      <c r="K1656" s="1076">
        <v>2005</v>
      </c>
      <c r="L1656" s="61"/>
    </row>
    <row r="1657" spans="1:12" ht="10.5" customHeight="1">
      <c r="B1657" s="325"/>
      <c r="C1657" s="562"/>
      <c r="D1657" s="763"/>
      <c r="E1657" s="331"/>
      <c r="F1657" s="556"/>
      <c r="G1657" s="763"/>
      <c r="H1657" s="548"/>
      <c r="I1657" s="548"/>
      <c r="J1657" s="548"/>
      <c r="K1657" s="1076"/>
      <c r="L1657" s="61"/>
    </row>
    <row r="1658" spans="1:12" ht="10.5" customHeight="1">
      <c r="A1658" s="58"/>
      <c r="B1658" s="351" t="s">
        <v>512</v>
      </c>
      <c r="C1658" s="607" t="s">
        <v>468</v>
      </c>
      <c r="D1658" s="775" t="s">
        <v>468</v>
      </c>
      <c r="E1658" s="331" t="s">
        <v>468</v>
      </c>
      <c r="F1658" s="556" t="s">
        <v>468</v>
      </c>
      <c r="G1658" s="763">
        <v>0.4</v>
      </c>
      <c r="H1658" s="548">
        <v>995</v>
      </c>
      <c r="I1658" s="548">
        <v>7</v>
      </c>
      <c r="J1658" s="548">
        <v>28</v>
      </c>
      <c r="K1658" s="1076">
        <v>2006</v>
      </c>
      <c r="L1658" s="61"/>
    </row>
    <row r="1659" spans="1:12" ht="10.5" customHeight="1">
      <c r="A1659" s="58"/>
      <c r="B1659" s="351" t="s">
        <v>396</v>
      </c>
      <c r="C1659" s="607" t="s">
        <v>468</v>
      </c>
      <c r="D1659" s="775" t="s">
        <v>468</v>
      </c>
      <c r="E1659" s="331" t="s">
        <v>468</v>
      </c>
      <c r="F1659" s="556" t="s">
        <v>468</v>
      </c>
      <c r="G1659" s="763">
        <v>0.4</v>
      </c>
      <c r="H1659" s="548">
        <v>1020</v>
      </c>
      <c r="I1659" s="548" t="s">
        <v>468</v>
      </c>
      <c r="J1659" s="548">
        <v>27</v>
      </c>
      <c r="K1659" s="1076">
        <v>2007</v>
      </c>
      <c r="L1659" s="61"/>
    </row>
    <row r="1660" spans="1:12" ht="10.5" customHeight="1">
      <c r="A1660" s="58"/>
      <c r="B1660" s="351" t="s">
        <v>815</v>
      </c>
      <c r="C1660" s="607" t="s">
        <v>468</v>
      </c>
      <c r="D1660" s="775" t="s">
        <v>468</v>
      </c>
      <c r="E1660" s="331" t="s">
        <v>468</v>
      </c>
      <c r="F1660" s="556" t="s">
        <v>468</v>
      </c>
      <c r="G1660" s="763" t="s">
        <v>468</v>
      </c>
      <c r="H1660" s="548">
        <v>1283</v>
      </c>
      <c r="I1660" s="548" t="s">
        <v>468</v>
      </c>
      <c r="J1660" s="548">
        <v>34</v>
      </c>
      <c r="K1660" s="1076">
        <v>2008</v>
      </c>
      <c r="L1660" s="61"/>
    </row>
    <row r="1661" spans="1:12" ht="10.5" customHeight="1">
      <c r="A1661" s="58"/>
      <c r="B1661" s="351" t="s">
        <v>506</v>
      </c>
      <c r="C1661" s="562" t="s">
        <v>468</v>
      </c>
      <c r="D1661" s="763" t="s">
        <v>468</v>
      </c>
      <c r="E1661" s="331" t="s">
        <v>468</v>
      </c>
      <c r="F1661" s="556" t="s">
        <v>468</v>
      </c>
      <c r="G1661" s="763" t="s">
        <v>468</v>
      </c>
      <c r="H1661" s="548">
        <v>1359</v>
      </c>
      <c r="I1661" s="548" t="s">
        <v>468</v>
      </c>
      <c r="J1661" s="548">
        <v>29</v>
      </c>
      <c r="K1661" s="1076">
        <v>2009</v>
      </c>
      <c r="L1661" s="61"/>
    </row>
    <row r="1662" spans="1:12" ht="10.5" customHeight="1">
      <c r="A1662" s="58"/>
      <c r="B1662" s="605" t="s">
        <v>729</v>
      </c>
      <c r="C1662" s="562" t="s">
        <v>468</v>
      </c>
      <c r="D1662" s="763" t="s">
        <v>468</v>
      </c>
      <c r="E1662" s="331" t="s">
        <v>468</v>
      </c>
      <c r="F1662" s="556" t="s">
        <v>468</v>
      </c>
      <c r="G1662" s="763" t="s">
        <v>468</v>
      </c>
      <c r="H1662" s="548">
        <v>1154</v>
      </c>
      <c r="I1662" s="548" t="s">
        <v>468</v>
      </c>
      <c r="J1662" s="548">
        <v>25</v>
      </c>
      <c r="K1662" s="1076">
        <v>2010</v>
      </c>
      <c r="L1662" s="61"/>
    </row>
    <row r="1663" spans="1:12" ht="10.5" customHeight="1">
      <c r="A1663" s="58"/>
      <c r="B1663" s="481"/>
      <c r="C1663" s="607"/>
      <c r="D1663" s="775"/>
      <c r="E1663" s="331"/>
      <c r="F1663" s="556"/>
      <c r="G1663" s="763"/>
      <c r="H1663" s="548"/>
      <c r="I1663" s="548"/>
      <c r="J1663" s="548"/>
      <c r="K1663" s="1076"/>
      <c r="L1663" s="61"/>
    </row>
    <row r="1664" spans="1:12" ht="10.5" customHeight="1">
      <c r="A1664" s="58"/>
      <c r="B1664" s="351" t="s">
        <v>344</v>
      </c>
      <c r="C1664" s="562" t="s">
        <v>468</v>
      </c>
      <c r="D1664" s="763" t="s">
        <v>468</v>
      </c>
      <c r="E1664" s="331" t="s">
        <v>468</v>
      </c>
      <c r="F1664" s="556" t="s">
        <v>468</v>
      </c>
      <c r="G1664" s="763" t="s">
        <v>468</v>
      </c>
      <c r="H1664" s="548">
        <v>1267</v>
      </c>
      <c r="I1664" s="548" t="s">
        <v>468</v>
      </c>
      <c r="J1664" s="548">
        <v>27</v>
      </c>
      <c r="K1664" s="1076">
        <v>2011</v>
      </c>
      <c r="L1664" s="61"/>
    </row>
    <row r="1665" spans="1:12" ht="10.5" customHeight="1">
      <c r="A1665" s="58"/>
      <c r="B1665" s="351" t="s">
        <v>347</v>
      </c>
      <c r="C1665" s="562" t="s">
        <v>468</v>
      </c>
      <c r="D1665" s="763" t="s">
        <v>468</v>
      </c>
      <c r="E1665" s="331" t="s">
        <v>468</v>
      </c>
      <c r="F1665" s="556" t="s">
        <v>468</v>
      </c>
      <c r="G1665" s="763" t="s">
        <v>468</v>
      </c>
      <c r="H1665" s="548" t="s">
        <v>468</v>
      </c>
      <c r="I1665" s="548" t="s">
        <v>468</v>
      </c>
      <c r="J1665" s="548" t="s">
        <v>468</v>
      </c>
      <c r="K1665" s="1076">
        <v>2012</v>
      </c>
      <c r="L1665" s="61"/>
    </row>
    <row r="1666" spans="1:12" ht="10.5" customHeight="1">
      <c r="A1666" s="58"/>
      <c r="B1666" s="352" t="s">
        <v>1455</v>
      </c>
      <c r="C1666" s="570" t="s">
        <v>468</v>
      </c>
      <c r="D1666" s="764" t="s">
        <v>468</v>
      </c>
      <c r="E1666" s="332" t="s">
        <v>468</v>
      </c>
      <c r="F1666" s="558" t="s">
        <v>468</v>
      </c>
      <c r="G1666" s="764" t="s">
        <v>468</v>
      </c>
      <c r="H1666" s="566" t="s">
        <v>468</v>
      </c>
      <c r="I1666" s="566" t="s">
        <v>468</v>
      </c>
      <c r="J1666" s="566" t="s">
        <v>468</v>
      </c>
      <c r="K1666" s="1108">
        <v>2013</v>
      </c>
      <c r="L1666" s="61"/>
    </row>
    <row r="1667" spans="1:12" ht="10.5" customHeight="1">
      <c r="A1667" s="61"/>
      <c r="B1667" s="654" t="s">
        <v>1476</v>
      </c>
      <c r="C1667" s="207"/>
      <c r="D1667" s="206"/>
      <c r="E1667" s="149"/>
      <c r="F1667" s="144"/>
      <c r="G1667" s="187"/>
      <c r="H1667" s="144"/>
      <c r="I1667" s="144"/>
      <c r="J1667" s="144"/>
      <c r="K1667" s="70"/>
      <c r="L1667" s="61"/>
    </row>
    <row r="1668" spans="1:12" ht="10.5" customHeight="1">
      <c r="B1668" s="654" t="s">
        <v>1477</v>
      </c>
      <c r="C1668" s="62"/>
      <c r="D1668" s="62"/>
      <c r="E1668" s="62"/>
      <c r="G1668" s="205"/>
    </row>
    <row r="1669" spans="1:12" ht="10.5" customHeight="1">
      <c r="B1669" s="654" t="s">
        <v>1479</v>
      </c>
    </row>
    <row r="1670" spans="1:12" ht="10.5" customHeight="1">
      <c r="B1670" s="654" t="s">
        <v>1478</v>
      </c>
      <c r="G1670" s="94"/>
    </row>
    <row r="1671" spans="1:12" ht="10.5" customHeight="1">
      <c r="B1671" s="49"/>
      <c r="G1671" s="94"/>
      <c r="H1671" s="61"/>
    </row>
    <row r="1672" spans="1:12" ht="10.5" customHeight="1">
      <c r="B1672" s="49"/>
      <c r="G1672" s="94"/>
    </row>
    <row r="1673" spans="1:12" ht="10.5" customHeight="1">
      <c r="B1673" s="49"/>
      <c r="G1673" s="94"/>
    </row>
    <row r="1674" spans="1:12" ht="10.5" customHeight="1">
      <c r="B1674" s="49"/>
      <c r="G1674" s="94"/>
    </row>
    <row r="1675" spans="1:12" ht="10.5" customHeight="1">
      <c r="B1675" s="49"/>
      <c r="G1675" s="94"/>
    </row>
    <row r="1676" spans="1:12" ht="10.5" customHeight="1">
      <c r="B1676" s="49"/>
      <c r="G1676" s="94"/>
    </row>
    <row r="1677" spans="1:12" ht="10.5" customHeight="1">
      <c r="B1677" s="49"/>
      <c r="G1677" s="94"/>
    </row>
    <row r="1678" spans="1:12" ht="10.5" customHeight="1">
      <c r="B1678" s="49"/>
      <c r="G1678" s="94"/>
    </row>
    <row r="1679" spans="1:12" ht="10.5" customHeight="1">
      <c r="B1679" s="49"/>
      <c r="G1679" s="94"/>
    </row>
    <row r="1680" spans="1:12" ht="10.5" customHeight="1">
      <c r="B1680" s="49"/>
      <c r="G1680" s="94"/>
    </row>
    <row r="1681" spans="2:11" ht="10.5" customHeight="1">
      <c r="B1681" s="49"/>
      <c r="G1681" s="94"/>
    </row>
    <row r="1682" spans="2:11" ht="10.5" customHeight="1">
      <c r="B1682" s="49"/>
      <c r="G1682" s="94"/>
    </row>
    <row r="1683" spans="2:11" ht="10.5" customHeight="1">
      <c r="B1683" s="49"/>
      <c r="G1683" s="94"/>
    </row>
    <row r="1684" spans="2:11" ht="10.5" customHeight="1">
      <c r="B1684" s="49"/>
      <c r="G1684" s="94"/>
    </row>
    <row r="1685" spans="2:11" ht="10.5" customHeight="1">
      <c r="B1685" s="49"/>
      <c r="G1685" s="94"/>
    </row>
    <row r="1686" spans="2:11" ht="10.5" customHeight="1">
      <c r="B1686" s="49"/>
      <c r="G1686" s="94"/>
    </row>
    <row r="1687" spans="2:11" ht="10.5" customHeight="1">
      <c r="B1687" s="64"/>
    </row>
    <row r="1688" spans="2:11" ht="10.5" customHeight="1">
      <c r="B1688" s="64"/>
      <c r="G1688" s="153">
        <v>26</v>
      </c>
    </row>
    <row r="1689" spans="2:11" ht="10.5" customHeight="1">
      <c r="G1689" s="76"/>
    </row>
    <row r="1690" spans="2:11" ht="11.45" customHeight="1">
      <c r="B1690" s="49" t="s">
        <v>850</v>
      </c>
    </row>
    <row r="1691" spans="2:11" ht="11.45" customHeight="1">
      <c r="B1691" s="1353" t="s">
        <v>920</v>
      </c>
      <c r="C1691" s="1341" t="s">
        <v>937</v>
      </c>
      <c r="D1691" s="1341" t="s">
        <v>497</v>
      </c>
      <c r="E1691" s="1341" t="s">
        <v>946</v>
      </c>
      <c r="F1691" s="1341" t="s">
        <v>947</v>
      </c>
      <c r="G1691" s="1341" t="s">
        <v>282</v>
      </c>
      <c r="H1691" s="1341" t="s">
        <v>948</v>
      </c>
      <c r="I1691" s="1418" t="s">
        <v>949</v>
      </c>
      <c r="J1691" s="1419"/>
      <c r="K1691" s="1420"/>
    </row>
    <row r="1692" spans="2:11" ht="11.45" customHeight="1">
      <c r="B1692" s="1422"/>
      <c r="C1692" s="1342"/>
      <c r="D1692" s="1342"/>
      <c r="E1692" s="1342"/>
      <c r="F1692" s="1342"/>
      <c r="G1692" s="1342"/>
      <c r="H1692" s="1342"/>
      <c r="I1692" s="1341" t="s">
        <v>178</v>
      </c>
      <c r="J1692" s="55" t="s">
        <v>587</v>
      </c>
      <c r="K1692" s="55" t="s">
        <v>588</v>
      </c>
    </row>
    <row r="1693" spans="2:11" ht="11.45" customHeight="1">
      <c r="B1693" s="1354"/>
      <c r="C1693" s="65" t="s">
        <v>285</v>
      </c>
      <c r="D1693" s="65" t="s">
        <v>286</v>
      </c>
      <c r="E1693" s="471" t="s">
        <v>944</v>
      </c>
      <c r="F1693" s="65" t="s">
        <v>341</v>
      </c>
      <c r="G1693" s="65" t="s">
        <v>509</v>
      </c>
      <c r="H1693" s="65" t="s">
        <v>286</v>
      </c>
      <c r="I1693" s="1342"/>
      <c r="J1693" s="65" t="s">
        <v>286</v>
      </c>
      <c r="K1693" s="65" t="s">
        <v>634</v>
      </c>
    </row>
    <row r="1694" spans="2:11" ht="10.5" customHeight="1">
      <c r="B1694" s="325" t="s">
        <v>151</v>
      </c>
      <c r="C1694" s="546">
        <v>330</v>
      </c>
      <c r="D1694" s="546">
        <v>12144</v>
      </c>
      <c r="E1694" s="571">
        <v>6.35</v>
      </c>
      <c r="F1694" s="765">
        <v>4.0999999999999996</v>
      </c>
      <c r="G1694" s="539">
        <v>77114</v>
      </c>
      <c r="H1694" s="539">
        <v>1399</v>
      </c>
      <c r="I1694" s="1077">
        <v>1971</v>
      </c>
      <c r="J1694" s="765">
        <v>809</v>
      </c>
      <c r="K1694" s="765">
        <v>69.099999999999994</v>
      </c>
    </row>
    <row r="1695" spans="2:11" ht="10.5" customHeight="1">
      <c r="B1695" s="325" t="s">
        <v>152</v>
      </c>
      <c r="C1695" s="546">
        <v>319</v>
      </c>
      <c r="D1695" s="546">
        <v>16751</v>
      </c>
      <c r="E1695" s="571">
        <v>5.71</v>
      </c>
      <c r="F1695" s="765">
        <v>3.8</v>
      </c>
      <c r="G1695" s="539">
        <v>95648</v>
      </c>
      <c r="H1695" s="539">
        <v>1865</v>
      </c>
      <c r="I1695" s="1077">
        <v>1972</v>
      </c>
      <c r="J1695" s="765">
        <v>1168.5</v>
      </c>
      <c r="K1695" s="765">
        <v>124.5</v>
      </c>
    </row>
    <row r="1696" spans="2:11" ht="10.5" customHeight="1">
      <c r="B1696" s="325" t="s">
        <v>153</v>
      </c>
      <c r="C1696" s="546">
        <v>316</v>
      </c>
      <c r="D1696" s="546">
        <v>16805</v>
      </c>
      <c r="E1696" s="571">
        <v>6.12</v>
      </c>
      <c r="F1696" s="765">
        <v>4</v>
      </c>
      <c r="G1696" s="539">
        <v>102844</v>
      </c>
      <c r="H1696" s="539">
        <v>1915</v>
      </c>
      <c r="I1696" s="1077">
        <v>1973</v>
      </c>
      <c r="J1696" s="765">
        <v>892.3</v>
      </c>
      <c r="K1696" s="765">
        <v>106.2</v>
      </c>
    </row>
    <row r="1697" spans="2:11" ht="10.5" customHeight="1">
      <c r="B1697" s="325" t="s">
        <v>154</v>
      </c>
      <c r="C1697" s="546">
        <v>323</v>
      </c>
      <c r="D1697" s="546">
        <v>15454</v>
      </c>
      <c r="E1697" s="571">
        <v>8.91</v>
      </c>
      <c r="F1697" s="765">
        <v>4.8</v>
      </c>
      <c r="G1697" s="539">
        <v>137692</v>
      </c>
      <c r="H1697" s="539">
        <v>1732</v>
      </c>
      <c r="I1697" s="1077">
        <v>1974</v>
      </c>
      <c r="J1697" s="765">
        <v>855.1</v>
      </c>
      <c r="K1697" s="765">
        <v>232.8</v>
      </c>
    </row>
    <row r="1698" spans="2:11" ht="10.5" customHeight="1">
      <c r="B1698" s="325" t="s">
        <v>155</v>
      </c>
      <c r="C1698" s="546">
        <v>338</v>
      </c>
      <c r="D1698" s="546">
        <v>16895</v>
      </c>
      <c r="E1698" s="571">
        <v>10.11</v>
      </c>
      <c r="F1698" s="765">
        <v>5.8</v>
      </c>
      <c r="G1698" s="539">
        <v>170811</v>
      </c>
      <c r="H1698" s="539">
        <v>1883</v>
      </c>
      <c r="I1698" s="1077">
        <v>1975</v>
      </c>
      <c r="J1698" s="765">
        <v>921.5</v>
      </c>
      <c r="K1698" s="765">
        <v>282.3</v>
      </c>
    </row>
    <row r="1699" spans="2:11" ht="10.5" customHeight="1">
      <c r="B1699" s="325"/>
      <c r="C1699" s="546"/>
      <c r="D1699" s="546"/>
      <c r="E1699" s="571"/>
      <c r="F1699" s="765"/>
      <c r="G1699" s="539"/>
      <c r="H1699" s="539"/>
      <c r="I1699" s="1077"/>
      <c r="J1699" s="765"/>
      <c r="K1699" s="765"/>
    </row>
    <row r="1700" spans="2:11" ht="10.5" customHeight="1">
      <c r="B1700" s="325" t="s">
        <v>156</v>
      </c>
      <c r="C1700" s="546">
        <v>341</v>
      </c>
      <c r="D1700" s="546">
        <v>16814</v>
      </c>
      <c r="E1700" s="571">
        <v>13.81</v>
      </c>
      <c r="F1700" s="765">
        <v>8</v>
      </c>
      <c r="G1700" s="539">
        <v>232195</v>
      </c>
      <c r="H1700" s="539">
        <v>1801</v>
      </c>
      <c r="I1700" s="1077">
        <v>1976</v>
      </c>
      <c r="J1700" s="765">
        <v>1070.5</v>
      </c>
      <c r="K1700" s="765">
        <v>209.8</v>
      </c>
    </row>
    <row r="1701" spans="2:11" ht="10.5" customHeight="1">
      <c r="B1701" s="325" t="s">
        <v>157</v>
      </c>
      <c r="C1701" s="546">
        <v>342</v>
      </c>
      <c r="D1701" s="546">
        <v>19221</v>
      </c>
      <c r="E1701" s="571">
        <v>13.05</v>
      </c>
      <c r="F1701" s="765">
        <v>7.8</v>
      </c>
      <c r="G1701" s="539">
        <v>250829</v>
      </c>
      <c r="H1701" s="539">
        <v>2042</v>
      </c>
      <c r="I1701" s="1077">
        <v>1977</v>
      </c>
      <c r="J1701" s="765">
        <v>1620.2</v>
      </c>
      <c r="K1701" s="765">
        <v>233.4</v>
      </c>
    </row>
    <row r="1702" spans="2:11" ht="10.5" customHeight="1">
      <c r="B1702" s="325" t="s">
        <v>158</v>
      </c>
      <c r="C1702" s="546">
        <v>357</v>
      </c>
      <c r="D1702" s="546">
        <v>19009</v>
      </c>
      <c r="E1702" s="571">
        <v>13.87</v>
      </c>
      <c r="F1702" s="765">
        <v>8.1</v>
      </c>
      <c r="G1702" s="539">
        <v>263655</v>
      </c>
      <c r="H1702" s="539">
        <v>2084</v>
      </c>
      <c r="I1702" s="1077">
        <v>1978</v>
      </c>
      <c r="J1702" s="765">
        <v>976</v>
      </c>
      <c r="K1702" s="765">
        <v>169.2</v>
      </c>
    </row>
    <row r="1703" spans="2:11" ht="10.5" customHeight="1">
      <c r="B1703" s="325" t="s">
        <v>768</v>
      </c>
      <c r="C1703" s="546">
        <v>362</v>
      </c>
      <c r="D1703" s="546">
        <v>18932</v>
      </c>
      <c r="E1703" s="571">
        <v>15.26</v>
      </c>
      <c r="F1703" s="765">
        <v>9</v>
      </c>
      <c r="G1703" s="539">
        <v>288899</v>
      </c>
      <c r="H1703" s="539">
        <v>2083</v>
      </c>
      <c r="I1703" s="1077">
        <v>1979</v>
      </c>
      <c r="J1703" s="765">
        <v>908.2</v>
      </c>
      <c r="K1703" s="765">
        <v>154.80000000000001</v>
      </c>
    </row>
    <row r="1704" spans="2:11" ht="10.5" customHeight="1">
      <c r="B1704" s="325" t="s">
        <v>769</v>
      </c>
      <c r="C1704" s="546">
        <v>378</v>
      </c>
      <c r="D1704" s="546">
        <v>18412</v>
      </c>
      <c r="E1704" s="571">
        <v>18.149999999999999</v>
      </c>
      <c r="F1704" s="765">
        <v>10.6</v>
      </c>
      <c r="G1704" s="539">
        <v>334171</v>
      </c>
      <c r="H1704" s="539">
        <v>2079</v>
      </c>
      <c r="I1704" s="1077">
        <v>1980</v>
      </c>
      <c r="J1704" s="765">
        <v>975.8</v>
      </c>
      <c r="K1704" s="765">
        <v>396.7</v>
      </c>
    </row>
    <row r="1705" spans="2:11" ht="10.5" customHeight="1">
      <c r="B1705" s="325"/>
      <c r="C1705" s="546"/>
      <c r="D1705" s="546"/>
      <c r="E1705" s="571"/>
      <c r="F1705" s="765"/>
      <c r="G1705" s="539"/>
      <c r="H1705" s="539"/>
      <c r="I1705" s="1077"/>
      <c r="J1705" s="765"/>
      <c r="K1705" s="765"/>
    </row>
    <row r="1706" spans="2:11" ht="10.5" customHeight="1">
      <c r="B1706" s="325" t="s">
        <v>770</v>
      </c>
      <c r="C1706" s="546">
        <v>384</v>
      </c>
      <c r="D1706" s="546">
        <v>14062</v>
      </c>
      <c r="E1706" s="571">
        <v>24.72</v>
      </c>
      <c r="F1706" s="765">
        <v>14.4</v>
      </c>
      <c r="G1706" s="539">
        <v>347618</v>
      </c>
      <c r="H1706" s="539">
        <v>1611</v>
      </c>
      <c r="I1706" s="1077">
        <v>1981</v>
      </c>
      <c r="J1706" s="765">
        <v>904.9</v>
      </c>
      <c r="K1706" s="765">
        <v>255.8</v>
      </c>
    </row>
    <row r="1707" spans="2:11" ht="10.5" customHeight="1">
      <c r="B1707" s="325" t="s">
        <v>771</v>
      </c>
      <c r="C1707" s="546">
        <v>393</v>
      </c>
      <c r="D1707" s="546">
        <v>19532</v>
      </c>
      <c r="E1707" s="571">
        <v>22.78</v>
      </c>
      <c r="F1707" s="765">
        <v>13.4</v>
      </c>
      <c r="G1707" s="539">
        <v>444942</v>
      </c>
      <c r="H1707" s="539">
        <v>2055</v>
      </c>
      <c r="I1707" s="1077">
        <v>1982</v>
      </c>
      <c r="J1707" s="765">
        <v>999.5</v>
      </c>
      <c r="K1707" s="765">
        <v>196.8</v>
      </c>
    </row>
    <row r="1708" spans="2:11" ht="10.5" customHeight="1">
      <c r="B1708" s="325" t="s">
        <v>772</v>
      </c>
      <c r="C1708" s="546">
        <v>406</v>
      </c>
      <c r="D1708" s="546">
        <v>19339</v>
      </c>
      <c r="E1708" s="571">
        <v>25.29</v>
      </c>
      <c r="F1708" s="765">
        <v>14.8</v>
      </c>
      <c r="G1708" s="539">
        <v>489095</v>
      </c>
      <c r="H1708" s="539">
        <v>2126</v>
      </c>
      <c r="I1708" s="1077">
        <v>1983</v>
      </c>
      <c r="J1708" s="765">
        <v>805.9</v>
      </c>
      <c r="K1708" s="765">
        <v>153.6</v>
      </c>
    </row>
    <row r="1709" spans="2:11" ht="10.5" customHeight="1">
      <c r="B1709" s="325" t="s">
        <v>773</v>
      </c>
      <c r="C1709" s="546">
        <v>412</v>
      </c>
      <c r="D1709" s="546">
        <v>13423</v>
      </c>
      <c r="E1709" s="571">
        <v>33.56</v>
      </c>
      <c r="F1709" s="765">
        <v>19.5</v>
      </c>
      <c r="G1709" s="539">
        <v>450472</v>
      </c>
      <c r="H1709" s="539">
        <v>1378</v>
      </c>
      <c r="I1709" s="1077">
        <v>1984</v>
      </c>
      <c r="J1709" s="765">
        <v>829.8</v>
      </c>
      <c r="K1709" s="765">
        <v>190.3</v>
      </c>
    </row>
    <row r="1710" spans="2:11" ht="10.5" customHeight="1">
      <c r="B1710" s="325" t="s">
        <v>774</v>
      </c>
      <c r="C1710" s="546">
        <v>407</v>
      </c>
      <c r="D1710" s="546">
        <v>22356</v>
      </c>
      <c r="E1710" s="571">
        <v>27.33</v>
      </c>
      <c r="F1710" s="765">
        <v>16.2</v>
      </c>
      <c r="G1710" s="539">
        <v>610978</v>
      </c>
      <c r="H1710" s="539">
        <v>2370</v>
      </c>
      <c r="I1710" s="1077">
        <v>1985</v>
      </c>
      <c r="J1710" s="765">
        <v>1212.5999999999999</v>
      </c>
      <c r="K1710" s="765">
        <v>287.10000000000002</v>
      </c>
    </row>
    <row r="1711" spans="2:11" ht="10.5" customHeight="1">
      <c r="B1711" s="325"/>
      <c r="C1711" s="546"/>
      <c r="D1711" s="546"/>
      <c r="E1711" s="571"/>
      <c r="F1711" s="765"/>
      <c r="G1711" s="539"/>
      <c r="H1711" s="539"/>
      <c r="I1711" s="1077"/>
      <c r="J1711" s="765"/>
      <c r="K1711" s="765"/>
    </row>
    <row r="1712" spans="2:11" ht="10.5" customHeight="1">
      <c r="B1712" s="325" t="s">
        <v>775</v>
      </c>
      <c r="C1712" s="546">
        <v>411</v>
      </c>
      <c r="D1712" s="546">
        <v>18803</v>
      </c>
      <c r="E1712" s="571">
        <v>30.76</v>
      </c>
      <c r="F1712" s="765">
        <v>18</v>
      </c>
      <c r="G1712" s="539">
        <v>578386</v>
      </c>
      <c r="H1712" s="539">
        <v>2117</v>
      </c>
      <c r="I1712" s="1077">
        <v>1986</v>
      </c>
      <c r="J1712" s="765">
        <v>1201.8</v>
      </c>
      <c r="K1712" s="765">
        <v>358</v>
      </c>
    </row>
    <row r="1713" spans="2:11" ht="10.5" customHeight="1">
      <c r="B1713" s="325" t="s">
        <v>776</v>
      </c>
      <c r="C1713" s="546">
        <v>401</v>
      </c>
      <c r="D1713" s="546">
        <v>18252</v>
      </c>
      <c r="E1713" s="571">
        <v>35.99</v>
      </c>
      <c r="F1713" s="765">
        <v>21.1</v>
      </c>
      <c r="G1713" s="539">
        <v>658142</v>
      </c>
      <c r="H1713" s="539">
        <v>2014</v>
      </c>
      <c r="I1713" s="1077">
        <v>1987</v>
      </c>
      <c r="J1713" s="765">
        <v>1309.2</v>
      </c>
      <c r="K1713" s="765">
        <v>383.7</v>
      </c>
    </row>
    <row r="1714" spans="2:11" ht="10.5" customHeight="1">
      <c r="B1714" s="325" t="s">
        <v>777</v>
      </c>
      <c r="C1714" s="546">
        <v>388</v>
      </c>
      <c r="D1714" s="546">
        <v>21021</v>
      </c>
      <c r="E1714" s="571">
        <v>32.619999999999997</v>
      </c>
      <c r="F1714" s="765">
        <v>19.3</v>
      </c>
      <c r="G1714" s="539">
        <v>687189</v>
      </c>
      <c r="H1714" s="539">
        <v>2179</v>
      </c>
      <c r="I1714" s="1077">
        <v>1988</v>
      </c>
      <c r="J1714" s="765">
        <v>1152.7</v>
      </c>
      <c r="K1714" s="765">
        <v>499.4</v>
      </c>
    </row>
    <row r="1715" spans="2:11" ht="10.5" customHeight="1">
      <c r="B1715" s="325" t="s">
        <v>778</v>
      </c>
      <c r="C1715" s="546">
        <v>382</v>
      </c>
      <c r="D1715" s="546">
        <v>19811</v>
      </c>
      <c r="E1715" s="571">
        <v>41.11</v>
      </c>
      <c r="F1715" s="765">
        <v>24</v>
      </c>
      <c r="G1715" s="539">
        <v>816625</v>
      </c>
      <c r="H1715" s="539">
        <v>2168</v>
      </c>
      <c r="I1715" s="1077">
        <v>1989</v>
      </c>
      <c r="J1715" s="765">
        <v>1218.0999999999999</v>
      </c>
      <c r="K1715" s="765">
        <v>722.1</v>
      </c>
    </row>
    <row r="1716" spans="2:11" ht="10.5" customHeight="1">
      <c r="B1716" s="325" t="s">
        <v>779</v>
      </c>
      <c r="C1716" s="546">
        <v>377</v>
      </c>
      <c r="D1716" s="546">
        <v>18587</v>
      </c>
      <c r="E1716" s="571">
        <v>50.58</v>
      </c>
      <c r="F1716" s="765">
        <v>29.8</v>
      </c>
      <c r="G1716" s="539">
        <v>942624</v>
      </c>
      <c r="H1716" s="539">
        <v>2137</v>
      </c>
      <c r="I1716" s="1077">
        <v>1990</v>
      </c>
      <c r="J1716" s="765">
        <v>1013.6</v>
      </c>
      <c r="K1716" s="765">
        <v>729.3</v>
      </c>
    </row>
    <row r="1717" spans="2:11" ht="10.5" customHeight="1">
      <c r="B1717" s="325"/>
      <c r="C1717" s="546"/>
      <c r="D1717" s="546"/>
      <c r="E1717" s="571"/>
      <c r="F1717" s="765"/>
      <c r="G1717" s="539"/>
      <c r="H1717" s="539"/>
      <c r="I1717" s="1077"/>
      <c r="J1717" s="765"/>
      <c r="K1717" s="765"/>
    </row>
    <row r="1718" spans="2:11" ht="10.5" customHeight="1">
      <c r="B1718" s="325" t="s">
        <v>780</v>
      </c>
      <c r="C1718" s="546">
        <v>375</v>
      </c>
      <c r="D1718" s="546">
        <v>18083</v>
      </c>
      <c r="E1718" s="571">
        <v>55.39</v>
      </c>
      <c r="F1718" s="765">
        <v>32.200000000000003</v>
      </c>
      <c r="G1718" s="539">
        <v>1001644</v>
      </c>
      <c r="H1718" s="539">
        <v>2028</v>
      </c>
      <c r="I1718" s="1077">
        <v>1991</v>
      </c>
      <c r="J1718" s="765">
        <v>1097.0999999999999</v>
      </c>
      <c r="K1718" s="765">
        <v>616.70000000000005</v>
      </c>
    </row>
    <row r="1719" spans="2:11" ht="10.5" customHeight="1">
      <c r="B1719" s="325" t="s">
        <v>781</v>
      </c>
      <c r="C1719" s="546">
        <v>378</v>
      </c>
      <c r="D1719" s="546">
        <v>20078</v>
      </c>
      <c r="E1719" s="571">
        <v>56.8</v>
      </c>
      <c r="F1719" s="765">
        <v>33.299999999999997</v>
      </c>
      <c r="G1719" s="539">
        <v>1140428</v>
      </c>
      <c r="H1719" s="539">
        <v>2289</v>
      </c>
      <c r="I1719" s="1077">
        <v>1992</v>
      </c>
      <c r="J1719" s="765">
        <v>508.4</v>
      </c>
      <c r="K1719" s="765">
        <v>278.60000000000002</v>
      </c>
    </row>
    <row r="1720" spans="2:11" ht="10.5" customHeight="1">
      <c r="B1720" s="325" t="s">
        <v>465</v>
      </c>
      <c r="C1720" s="546">
        <v>386</v>
      </c>
      <c r="D1720" s="546">
        <v>12955</v>
      </c>
      <c r="E1720" s="571">
        <v>94.66</v>
      </c>
      <c r="F1720" s="765">
        <v>52.6</v>
      </c>
      <c r="G1720" s="539">
        <v>1226359</v>
      </c>
      <c r="H1720" s="539">
        <v>1508</v>
      </c>
      <c r="I1720" s="1077">
        <v>1993</v>
      </c>
      <c r="J1720" s="765">
        <v>268.10000000000002</v>
      </c>
      <c r="K1720" s="765">
        <v>162.1</v>
      </c>
    </row>
    <row r="1721" spans="2:11" ht="10.5" customHeight="1">
      <c r="B1721" s="325" t="s">
        <v>466</v>
      </c>
      <c r="C1721" s="546">
        <v>384</v>
      </c>
      <c r="D1721" s="546">
        <v>11244</v>
      </c>
      <c r="E1721" s="571">
        <v>99.89</v>
      </c>
      <c r="F1721" s="765">
        <v>58.3</v>
      </c>
      <c r="G1721" s="539">
        <v>1123207</v>
      </c>
      <c r="H1721" s="539">
        <v>1172</v>
      </c>
      <c r="I1721" s="1077">
        <v>1994</v>
      </c>
      <c r="J1721" s="765">
        <v>760.1</v>
      </c>
      <c r="K1721" s="765">
        <v>434</v>
      </c>
    </row>
    <row r="1722" spans="2:11" ht="10.5" customHeight="1">
      <c r="B1722" s="325" t="s">
        <v>467</v>
      </c>
      <c r="C1722" s="546">
        <v>394</v>
      </c>
      <c r="D1722" s="546">
        <v>15683</v>
      </c>
      <c r="E1722" s="571">
        <v>103.69</v>
      </c>
      <c r="F1722" s="765">
        <v>60.7</v>
      </c>
      <c r="G1722" s="539">
        <v>1626199</v>
      </c>
      <c r="H1722" s="539">
        <v>1668</v>
      </c>
      <c r="I1722" s="1077">
        <v>1995</v>
      </c>
      <c r="J1722" s="765">
        <v>570</v>
      </c>
      <c r="K1722" s="765">
        <v>545.70000000000005</v>
      </c>
    </row>
    <row r="1723" spans="2:11" ht="10.5" customHeight="1">
      <c r="B1723" s="325"/>
      <c r="C1723" s="546"/>
      <c r="D1723" s="546"/>
      <c r="E1723" s="571"/>
      <c r="F1723" s="765"/>
      <c r="G1723" s="539"/>
      <c r="H1723" s="539"/>
      <c r="I1723" s="1077"/>
      <c r="J1723" s="765"/>
      <c r="K1723" s="765"/>
    </row>
    <row r="1724" spans="2:11" ht="10.5" customHeight="1">
      <c r="B1724" s="325" t="s">
        <v>330</v>
      </c>
      <c r="C1724" s="546">
        <v>404</v>
      </c>
      <c r="D1724" s="546">
        <v>16714</v>
      </c>
      <c r="E1724" s="571">
        <v>104.79</v>
      </c>
      <c r="F1724" s="765">
        <v>60</v>
      </c>
      <c r="G1724" s="539">
        <v>1751424</v>
      </c>
      <c r="H1724" s="539">
        <v>1667</v>
      </c>
      <c r="I1724" s="1077">
        <v>1996</v>
      </c>
      <c r="J1724" s="765">
        <v>1057.0999999999999</v>
      </c>
      <c r="K1724" s="765">
        <v>1320.1</v>
      </c>
    </row>
    <row r="1725" spans="2:11" ht="10.5" customHeight="1">
      <c r="B1725" s="325" t="s">
        <v>331</v>
      </c>
      <c r="C1725" s="546">
        <v>412</v>
      </c>
      <c r="D1725" s="546">
        <v>20951</v>
      </c>
      <c r="E1725" s="571">
        <v>108.91</v>
      </c>
      <c r="F1725" s="765">
        <v>63.4</v>
      </c>
      <c r="G1725" s="539">
        <v>2281762</v>
      </c>
      <c r="H1725" s="539">
        <v>2269</v>
      </c>
      <c r="I1725" s="1077">
        <v>1997</v>
      </c>
      <c r="J1725" s="765">
        <v>1078.3</v>
      </c>
      <c r="K1725" s="765">
        <v>1187.7</v>
      </c>
    </row>
    <row r="1726" spans="2:11" ht="10.5" customHeight="1">
      <c r="B1726" s="325" t="s">
        <v>332</v>
      </c>
      <c r="C1726" s="546">
        <v>421</v>
      </c>
      <c r="D1726" s="546">
        <v>22155</v>
      </c>
      <c r="E1726" s="571">
        <v>119.11</v>
      </c>
      <c r="F1726" s="765">
        <v>69.2</v>
      </c>
      <c r="G1726" s="539">
        <v>2638855</v>
      </c>
      <c r="H1726" s="539">
        <v>2412</v>
      </c>
      <c r="I1726" s="1077">
        <v>1998</v>
      </c>
      <c r="J1726" s="765">
        <v>1472</v>
      </c>
      <c r="K1726" s="765">
        <v>1776.9</v>
      </c>
    </row>
    <row r="1727" spans="2:11" ht="10.5" customHeight="1">
      <c r="B1727" s="325" t="s">
        <v>333</v>
      </c>
      <c r="C1727" s="546">
        <v>417</v>
      </c>
      <c r="D1727" s="546">
        <v>22930</v>
      </c>
      <c r="E1727" s="571">
        <v>125.85</v>
      </c>
      <c r="F1727" s="765">
        <v>73.400000000000006</v>
      </c>
      <c r="G1727" s="539">
        <v>2885781</v>
      </c>
      <c r="H1727" s="539">
        <v>2646</v>
      </c>
      <c r="I1727" s="1077">
        <v>1999</v>
      </c>
      <c r="J1727" s="765">
        <v>1440.5</v>
      </c>
      <c r="K1727" s="765">
        <v>1440.3</v>
      </c>
    </row>
    <row r="1728" spans="2:11" ht="10.5" customHeight="1">
      <c r="B1728" s="544" t="s">
        <v>289</v>
      </c>
      <c r="C1728" s="546">
        <v>422</v>
      </c>
      <c r="D1728" s="546">
        <v>21223</v>
      </c>
      <c r="E1728" s="571">
        <v>121.36</v>
      </c>
      <c r="F1728" s="765">
        <v>71.900000000000006</v>
      </c>
      <c r="G1728" s="539">
        <v>2575635</v>
      </c>
      <c r="H1728" s="539">
        <v>2532</v>
      </c>
      <c r="I1728" s="1077">
        <v>2000</v>
      </c>
      <c r="J1728" s="765">
        <v>1707.5</v>
      </c>
      <c r="K1728" s="765">
        <v>1856.4</v>
      </c>
    </row>
    <row r="1729" spans="2:15" ht="10.5" customHeight="1">
      <c r="B1729" s="325"/>
      <c r="C1729" s="546"/>
      <c r="D1729" s="546"/>
      <c r="E1729" s="571"/>
      <c r="F1729" s="765"/>
      <c r="G1729" s="539"/>
      <c r="H1729" s="539"/>
      <c r="I1729" s="1077"/>
      <c r="J1729" s="765"/>
      <c r="K1729" s="765"/>
      <c r="M1729" s="119"/>
      <c r="N1729" s="119"/>
      <c r="O1729" s="119"/>
    </row>
    <row r="1730" spans="2:15" ht="10.5" customHeight="1">
      <c r="B1730" s="325" t="s">
        <v>334</v>
      </c>
      <c r="C1730" s="546">
        <v>429</v>
      </c>
      <c r="D1730" s="546">
        <v>23876</v>
      </c>
      <c r="E1730" s="571">
        <v>130.5</v>
      </c>
      <c r="F1730" s="765">
        <v>75.400000000000006</v>
      </c>
      <c r="G1730" s="539">
        <v>3115839</v>
      </c>
      <c r="H1730" s="539">
        <v>2729</v>
      </c>
      <c r="I1730" s="1077">
        <v>2001</v>
      </c>
      <c r="J1730" s="765">
        <v>1725.5</v>
      </c>
      <c r="K1730" s="765">
        <v>2702.8</v>
      </c>
      <c r="M1730" s="120"/>
      <c r="N1730" s="121"/>
      <c r="O1730" s="61"/>
    </row>
    <row r="1731" spans="2:15" ht="10.5" customHeight="1">
      <c r="B1731" s="325" t="s">
        <v>335</v>
      </c>
      <c r="C1731" s="546">
        <v>432</v>
      </c>
      <c r="D1731" s="546">
        <v>21157</v>
      </c>
      <c r="E1731" s="571">
        <v>160.22999999999999</v>
      </c>
      <c r="F1731" s="765">
        <v>89.9</v>
      </c>
      <c r="G1731" s="539">
        <v>3389987</v>
      </c>
      <c r="H1731" s="539">
        <v>2396</v>
      </c>
      <c r="I1731" s="1077">
        <v>2002</v>
      </c>
      <c r="J1731" s="769">
        <v>1321.3</v>
      </c>
      <c r="K1731" s="773">
        <v>2280.8000000000002</v>
      </c>
      <c r="M1731" s="120"/>
      <c r="N1731" s="121"/>
      <c r="O1731" s="61"/>
    </row>
    <row r="1732" spans="2:15" ht="10.5" customHeight="1">
      <c r="B1732" s="325" t="s">
        <v>288</v>
      </c>
      <c r="C1732" s="575">
        <v>430</v>
      </c>
      <c r="D1732" s="575">
        <v>23013</v>
      </c>
      <c r="E1732" s="588">
        <v>171.78</v>
      </c>
      <c r="F1732" s="767">
        <v>99.3</v>
      </c>
      <c r="G1732" s="593">
        <v>3953173</v>
      </c>
      <c r="H1732" s="540">
        <v>2763</v>
      </c>
      <c r="I1732" s="1077">
        <v>2003</v>
      </c>
      <c r="J1732" s="769">
        <v>1166.5</v>
      </c>
      <c r="K1732" s="773">
        <v>1786.9</v>
      </c>
      <c r="M1732" s="120"/>
      <c r="N1732" s="122"/>
      <c r="O1732" s="120"/>
    </row>
    <row r="1733" spans="2:15" ht="10.5" customHeight="1">
      <c r="B1733" s="351" t="s">
        <v>735</v>
      </c>
      <c r="C1733" s="548">
        <v>427</v>
      </c>
      <c r="D1733" s="548">
        <v>20419</v>
      </c>
      <c r="E1733" s="572">
        <v>169.08</v>
      </c>
      <c r="F1733" s="763">
        <v>99.8</v>
      </c>
      <c r="G1733" s="540">
        <v>3452433</v>
      </c>
      <c r="H1733" s="540">
        <v>2419</v>
      </c>
      <c r="I1733" s="1076">
        <v>2004</v>
      </c>
      <c r="J1733" s="769">
        <v>1285.8</v>
      </c>
      <c r="K1733" s="773">
        <v>1590.7</v>
      </c>
      <c r="M1733" s="120"/>
      <c r="N1733" s="121"/>
      <c r="O1733" s="61"/>
    </row>
    <row r="1734" spans="2:15" ht="10.5" customHeight="1">
      <c r="B1734" s="351" t="s">
        <v>763</v>
      </c>
      <c r="C1734" s="548">
        <v>425</v>
      </c>
      <c r="D1734" s="548">
        <v>19095</v>
      </c>
      <c r="E1734" s="572">
        <v>159.55000000000001</v>
      </c>
      <c r="F1734" s="763">
        <v>95.2</v>
      </c>
      <c r="G1734" s="540">
        <v>3046569</v>
      </c>
      <c r="H1734" s="540">
        <v>2218</v>
      </c>
      <c r="I1734" s="1076">
        <v>2005</v>
      </c>
      <c r="J1734" s="773">
        <v>1596.6</v>
      </c>
      <c r="K1734" s="773">
        <v>1991.8</v>
      </c>
      <c r="M1734" s="120"/>
      <c r="N1734" s="121"/>
      <c r="O1734" s="61"/>
    </row>
    <row r="1735" spans="2:15" ht="10.5" customHeight="1">
      <c r="B1735" s="351"/>
      <c r="C1735" s="548"/>
      <c r="D1735" s="548"/>
      <c r="E1735" s="572"/>
      <c r="F1735" s="763"/>
      <c r="G1735" s="540"/>
      <c r="H1735" s="540"/>
      <c r="I1735" s="1076"/>
      <c r="J1735" s="773"/>
      <c r="K1735" s="773"/>
      <c r="M1735" s="120"/>
      <c r="N1735" s="121"/>
      <c r="O1735" s="61"/>
    </row>
    <row r="1736" spans="2:15" ht="10.5" customHeight="1">
      <c r="B1736" s="325" t="s">
        <v>512</v>
      </c>
      <c r="C1736" s="548">
        <v>428</v>
      </c>
      <c r="D1736" s="548">
        <v>21052</v>
      </c>
      <c r="E1736" s="572">
        <v>173.59</v>
      </c>
      <c r="F1736" s="763">
        <v>100</v>
      </c>
      <c r="G1736" s="540">
        <v>3654463</v>
      </c>
      <c r="H1736" s="540">
        <v>2507</v>
      </c>
      <c r="I1736" s="1076">
        <v>2006</v>
      </c>
      <c r="J1736" s="773">
        <v>2959.9</v>
      </c>
      <c r="K1736" s="773">
        <v>3385</v>
      </c>
    </row>
    <row r="1737" spans="2:15" ht="10.5" customHeight="1">
      <c r="B1737" s="610" t="s">
        <v>396</v>
      </c>
      <c r="C1737" s="548">
        <v>420</v>
      </c>
      <c r="D1737" s="548">
        <v>20278</v>
      </c>
      <c r="E1737" s="572">
        <v>179.89</v>
      </c>
      <c r="F1737" s="763">
        <v>113.2</v>
      </c>
      <c r="G1737" s="540">
        <v>3647917</v>
      </c>
      <c r="H1737" s="556">
        <v>2235</v>
      </c>
      <c r="I1737" s="1076">
        <v>2007</v>
      </c>
      <c r="J1737" s="763">
        <v>1168.5999999999999</v>
      </c>
      <c r="K1737" s="763">
        <v>2703.7</v>
      </c>
    </row>
    <row r="1738" spans="2:15" ht="10.5" customHeight="1">
      <c r="B1738" s="325" t="s">
        <v>815</v>
      </c>
      <c r="C1738" s="548">
        <v>423</v>
      </c>
      <c r="D1738" s="548">
        <v>19724</v>
      </c>
      <c r="E1738" s="572">
        <v>196.77</v>
      </c>
      <c r="F1738" s="763">
        <v>117.1</v>
      </c>
      <c r="G1738" s="540">
        <v>3881075</v>
      </c>
      <c r="H1738" s="556">
        <v>2281</v>
      </c>
      <c r="I1738" s="1076">
        <v>2008</v>
      </c>
      <c r="J1738" s="763">
        <v>974.2</v>
      </c>
      <c r="K1738" s="763">
        <v>3229.6</v>
      </c>
    </row>
    <row r="1739" spans="2:15" ht="10.5" customHeight="1">
      <c r="B1739" s="327">
        <v>39692</v>
      </c>
      <c r="C1739" s="548">
        <v>389</v>
      </c>
      <c r="D1739" s="548">
        <v>19255</v>
      </c>
      <c r="E1739" s="572">
        <v>210.61</v>
      </c>
      <c r="F1739" s="763">
        <v>135.1</v>
      </c>
      <c r="G1739" s="540">
        <v>4055381</v>
      </c>
      <c r="H1739" s="540">
        <v>2269</v>
      </c>
      <c r="I1739" s="1076">
        <v>2009</v>
      </c>
      <c r="J1739" s="773">
        <v>905.5</v>
      </c>
      <c r="K1739" s="773">
        <v>3152.8</v>
      </c>
    </row>
    <row r="1740" spans="2:15" ht="10.5" customHeight="1">
      <c r="B1740" s="327">
        <v>40087</v>
      </c>
      <c r="C1740" s="548">
        <v>382</v>
      </c>
      <c r="D1740" s="548">
        <v>18655</v>
      </c>
      <c r="E1740" s="572">
        <v>284.26</v>
      </c>
      <c r="F1740" s="763">
        <v>160.4</v>
      </c>
      <c r="G1740" s="540">
        <v>5302896</v>
      </c>
      <c r="H1740" s="540">
        <v>2187</v>
      </c>
      <c r="I1740" s="1076">
        <v>2010</v>
      </c>
      <c r="J1740" s="773">
        <v>766.2</v>
      </c>
      <c r="K1740" s="773">
        <v>2352</v>
      </c>
    </row>
    <row r="1741" spans="2:15" ht="10.5" customHeight="1">
      <c r="B1741" s="327"/>
      <c r="C1741" s="548"/>
      <c r="D1741" s="548"/>
      <c r="E1741" s="572"/>
      <c r="F1741" s="763"/>
      <c r="G1741" s="540"/>
      <c r="H1741" s="540"/>
      <c r="I1741" s="1076"/>
      <c r="J1741" s="773"/>
      <c r="K1741" s="773"/>
    </row>
    <row r="1742" spans="2:15" ht="10.5" customHeight="1">
      <c r="B1742" s="327">
        <v>40483</v>
      </c>
      <c r="C1742" s="548">
        <v>376</v>
      </c>
      <c r="D1742" s="548">
        <v>16016</v>
      </c>
      <c r="E1742" s="572">
        <v>329.21</v>
      </c>
      <c r="F1742" s="763">
        <v>184.5</v>
      </c>
      <c r="G1742" s="540">
        <v>5272498</v>
      </c>
      <c r="H1742" s="540">
        <v>1961</v>
      </c>
      <c r="I1742" s="1076">
        <v>2011</v>
      </c>
      <c r="J1742" s="773">
        <v>378</v>
      </c>
      <c r="K1742" s="773">
        <v>1066</v>
      </c>
    </row>
    <row r="1743" spans="2:15" ht="10.5" customHeight="1">
      <c r="B1743" s="351" t="s">
        <v>347</v>
      </c>
      <c r="C1743" s="688">
        <v>367</v>
      </c>
      <c r="D1743" s="688">
        <v>16800</v>
      </c>
      <c r="E1743" s="692">
        <v>352.44</v>
      </c>
      <c r="F1743" s="766">
        <v>203.2</v>
      </c>
      <c r="G1743" s="146">
        <v>5921090</v>
      </c>
      <c r="H1743" s="146">
        <v>1822</v>
      </c>
      <c r="I1743" s="1145">
        <v>2012</v>
      </c>
      <c r="J1743" s="773">
        <v>137.19999999999999</v>
      </c>
      <c r="K1743" s="773">
        <v>599.20000000000005</v>
      </c>
    </row>
    <row r="1744" spans="2:15" ht="10.5" customHeight="1">
      <c r="B1744" s="351" t="s">
        <v>1455</v>
      </c>
      <c r="C1744" s="688">
        <v>380</v>
      </c>
      <c r="D1744" s="688">
        <v>17278</v>
      </c>
      <c r="E1744" s="692">
        <v>388.19</v>
      </c>
      <c r="F1744" s="766">
        <v>224.5</v>
      </c>
      <c r="G1744" s="146">
        <v>6707155</v>
      </c>
      <c r="H1744" s="146">
        <v>1952</v>
      </c>
      <c r="I1744" s="1145">
        <v>2013</v>
      </c>
      <c r="J1744" s="773">
        <v>249.8</v>
      </c>
      <c r="K1744" s="773">
        <v>1173</v>
      </c>
    </row>
    <row r="1745" spans="2:11" ht="10.5" customHeight="1">
      <c r="B1745" s="352" t="s">
        <v>1512</v>
      </c>
      <c r="C1745" s="687">
        <v>382</v>
      </c>
      <c r="D1745" s="687">
        <v>20033</v>
      </c>
      <c r="E1745" s="689">
        <v>376.77</v>
      </c>
      <c r="F1745" s="770">
        <v>223.5</v>
      </c>
      <c r="G1745" s="691">
        <v>7547791</v>
      </c>
      <c r="H1745" s="691">
        <v>2346</v>
      </c>
      <c r="I1745" s="1086">
        <v>2014</v>
      </c>
      <c r="J1745" s="764">
        <v>837.5</v>
      </c>
      <c r="K1745" s="1207">
        <v>3533</v>
      </c>
    </row>
    <row r="1746" spans="2:11" ht="10.5" customHeight="1">
      <c r="B1746" s="236" t="s">
        <v>1138</v>
      </c>
      <c r="C1746" s="233"/>
      <c r="D1746" s="233"/>
      <c r="E1746" s="233"/>
      <c r="F1746" s="233"/>
    </row>
    <row r="1747" spans="2:11" ht="10.5" customHeight="1">
      <c r="B1747" s="1410" t="s">
        <v>1139</v>
      </c>
      <c r="C1747" s="1430"/>
      <c r="D1747" s="1430"/>
      <c r="E1747" s="1430"/>
      <c r="F1747" s="1430"/>
    </row>
    <row r="1748" spans="2:11" ht="10.5" customHeight="1">
      <c r="B1748" s="236" t="s">
        <v>1140</v>
      </c>
      <c r="C1748" s="233"/>
      <c r="D1748" s="233"/>
      <c r="E1748" s="233"/>
      <c r="F1748" s="233"/>
    </row>
    <row r="1749" spans="2:11" ht="10.5" customHeight="1">
      <c r="B1749" s="236" t="s">
        <v>1141</v>
      </c>
      <c r="C1749" s="233"/>
      <c r="D1749" s="233"/>
      <c r="E1749" s="233"/>
      <c r="F1749" s="233"/>
    </row>
    <row r="1750" spans="2:11" ht="10.5" customHeight="1">
      <c r="B1750" s="49"/>
    </row>
    <row r="1751" spans="2:11" ht="10.5" customHeight="1">
      <c r="B1751" s="49"/>
    </row>
    <row r="1752" spans="2:11" ht="10.5" customHeight="1">
      <c r="B1752" s="49"/>
    </row>
    <row r="1753" spans="2:11" ht="10.5" customHeight="1">
      <c r="B1753" s="49"/>
    </row>
    <row r="1754" spans="2:11" ht="10.5" customHeight="1">
      <c r="B1754" s="49"/>
    </row>
    <row r="1755" spans="2:11" ht="10.5" customHeight="1">
      <c r="B1755" s="49"/>
    </row>
    <row r="1756" spans="2:11" ht="10.5" customHeight="1">
      <c r="B1756" s="49"/>
    </row>
    <row r="1757" spans="2:11" ht="10.5" customHeight="1">
      <c r="B1757" s="49"/>
    </row>
    <row r="1758" spans="2:11" ht="10.5" customHeight="1">
      <c r="B1758" s="49"/>
    </row>
    <row r="1759" spans="2:11" ht="10.5" customHeight="1">
      <c r="B1759" s="49"/>
    </row>
    <row r="1760" spans="2:11" ht="10.5" customHeight="1">
      <c r="B1760" s="49"/>
    </row>
    <row r="1761" spans="2:10" ht="10.5" customHeight="1">
      <c r="B1761" s="49"/>
    </row>
    <row r="1762" spans="2:10" ht="10.5" customHeight="1">
      <c r="B1762" s="49"/>
    </row>
    <row r="1763" spans="2:10" ht="10.5" customHeight="1">
      <c r="B1763" s="49"/>
    </row>
    <row r="1764" spans="2:10" ht="10.5" customHeight="1">
      <c r="B1764" s="49"/>
    </row>
    <row r="1765" spans="2:10" ht="10.5" customHeight="1">
      <c r="B1765" s="49"/>
    </row>
    <row r="1766" spans="2:10" ht="10.5" customHeight="1">
      <c r="B1766" s="49"/>
    </row>
    <row r="1767" spans="2:10" ht="10.5" customHeight="1">
      <c r="B1767" s="49"/>
    </row>
    <row r="1768" spans="2:10" ht="10.5" customHeight="1">
      <c r="B1768" s="49"/>
    </row>
    <row r="1769" spans="2:10" ht="10.5" customHeight="1">
      <c r="B1769" s="49"/>
    </row>
    <row r="1770" spans="2:10" ht="10.5" customHeight="1">
      <c r="B1770" s="49"/>
    </row>
    <row r="1771" spans="2:10" ht="10.5" customHeight="1">
      <c r="B1771" s="49"/>
    </row>
    <row r="1772" spans="2:10" ht="10.5" customHeight="1">
      <c r="B1772" s="64"/>
      <c r="G1772" s="153">
        <v>27</v>
      </c>
    </row>
    <row r="1773" spans="2:10" ht="10.5" customHeight="1">
      <c r="G1773" s="76"/>
    </row>
    <row r="1774" spans="2:10" ht="11.45" customHeight="1">
      <c r="B1774" s="49" t="s">
        <v>237</v>
      </c>
      <c r="C1774" s="95"/>
    </row>
    <row r="1775" spans="2:10" ht="11.45" customHeight="1">
      <c r="B1775" s="1353" t="s">
        <v>921</v>
      </c>
      <c r="C1775" s="1341" t="s">
        <v>496</v>
      </c>
      <c r="D1775" s="1341" t="s">
        <v>503</v>
      </c>
      <c r="E1775" s="1341" t="s">
        <v>349</v>
      </c>
      <c r="F1775" s="1341" t="s">
        <v>1142</v>
      </c>
      <c r="G1775" s="1418" t="s">
        <v>67</v>
      </c>
      <c r="H1775" s="1419"/>
      <c r="I1775" s="1420"/>
      <c r="J1775" s="1341" t="s">
        <v>917</v>
      </c>
    </row>
    <row r="1776" spans="2:10" ht="11.45" customHeight="1">
      <c r="B1776" s="1422"/>
      <c r="C1776" s="1412"/>
      <c r="D1776" s="1412"/>
      <c r="E1776" s="1412"/>
      <c r="F1776" s="1412"/>
      <c r="G1776" s="1418" t="s">
        <v>68</v>
      </c>
      <c r="H1776" s="1420"/>
      <c r="I1776" s="1341" t="s">
        <v>139</v>
      </c>
      <c r="J1776" s="1412"/>
    </row>
    <row r="1777" spans="2:10" ht="11.45" customHeight="1">
      <c r="B1777" s="1422"/>
      <c r="C1777" s="1342"/>
      <c r="D1777" s="1342"/>
      <c r="E1777" s="1342"/>
      <c r="F1777" s="1342"/>
      <c r="G1777" s="296" t="s">
        <v>69</v>
      </c>
      <c r="H1777" s="296" t="s">
        <v>70</v>
      </c>
      <c r="I1777" s="1342"/>
      <c r="J1777" s="1412"/>
    </row>
    <row r="1778" spans="2:10" ht="11.45" customHeight="1">
      <c r="B1778" s="1354"/>
      <c r="C1778" s="65" t="s">
        <v>71</v>
      </c>
      <c r="D1778" s="471" t="s">
        <v>1383</v>
      </c>
      <c r="E1778" s="65" t="s">
        <v>950</v>
      </c>
      <c r="F1778" s="65" t="s">
        <v>509</v>
      </c>
      <c r="G1778" s="1329" t="s">
        <v>176</v>
      </c>
      <c r="H1778" s="1330"/>
      <c r="I1778" s="65" t="s">
        <v>286</v>
      </c>
      <c r="J1778" s="1342"/>
    </row>
    <row r="1779" spans="2:10" ht="10.5" customHeight="1">
      <c r="B1779" s="325" t="s">
        <v>151</v>
      </c>
      <c r="C1779" s="606">
        <v>5778</v>
      </c>
      <c r="D1779" s="606">
        <v>21519</v>
      </c>
      <c r="E1779" s="606">
        <v>110</v>
      </c>
      <c r="F1779" s="591">
        <v>1786</v>
      </c>
      <c r="G1779" s="559">
        <v>12.4</v>
      </c>
      <c r="H1779" s="559">
        <v>10.199999999999999</v>
      </c>
      <c r="I1779" s="615">
        <v>15</v>
      </c>
      <c r="J1779" s="1077" t="s">
        <v>152</v>
      </c>
    </row>
    <row r="1780" spans="2:10" ht="10.5" customHeight="1">
      <c r="B1780" s="325" t="s">
        <v>152</v>
      </c>
      <c r="C1780" s="606">
        <v>3468</v>
      </c>
      <c r="D1780" s="606">
        <v>8893</v>
      </c>
      <c r="E1780" s="606">
        <v>98.25</v>
      </c>
      <c r="F1780" s="591">
        <v>595</v>
      </c>
      <c r="G1780" s="559">
        <v>12.4</v>
      </c>
      <c r="H1780" s="559">
        <v>10.199999999999999</v>
      </c>
      <c r="I1780" s="615">
        <v>12</v>
      </c>
      <c r="J1780" s="1077" t="s">
        <v>153</v>
      </c>
    </row>
    <row r="1781" spans="2:10" ht="10.5" customHeight="1">
      <c r="B1781" s="325" t="s">
        <v>153</v>
      </c>
      <c r="C1781" s="606">
        <v>3380</v>
      </c>
      <c r="D1781" s="606">
        <v>3756</v>
      </c>
      <c r="E1781" s="606">
        <v>118.2</v>
      </c>
      <c r="F1781" s="591">
        <v>258</v>
      </c>
      <c r="G1781" s="559">
        <v>12.6</v>
      </c>
      <c r="H1781" s="559">
        <v>10.4</v>
      </c>
      <c r="I1781" s="615">
        <v>14</v>
      </c>
      <c r="J1781" s="1077" t="s">
        <v>154</v>
      </c>
    </row>
    <row r="1782" spans="2:10" ht="10.5" customHeight="1">
      <c r="B1782" s="325" t="s">
        <v>154</v>
      </c>
      <c r="C1782" s="606">
        <v>5410</v>
      </c>
      <c r="D1782" s="606">
        <v>11959</v>
      </c>
      <c r="E1782" s="606">
        <v>150</v>
      </c>
      <c r="F1782" s="591">
        <v>1451</v>
      </c>
      <c r="G1782" s="559">
        <v>16</v>
      </c>
      <c r="H1782" s="559">
        <v>13.8</v>
      </c>
      <c r="I1782" s="615">
        <v>14</v>
      </c>
      <c r="J1782" s="1077" t="s">
        <v>155</v>
      </c>
    </row>
    <row r="1783" spans="2:10" ht="10.5" customHeight="1">
      <c r="B1783" s="325" t="s">
        <v>155</v>
      </c>
      <c r="C1783" s="606">
        <v>6790</v>
      </c>
      <c r="D1783" s="606">
        <v>11934</v>
      </c>
      <c r="E1783" s="606">
        <v>248.9</v>
      </c>
      <c r="F1783" s="591">
        <v>2046</v>
      </c>
      <c r="G1783" s="559">
        <v>28</v>
      </c>
      <c r="H1783" s="559">
        <v>24.4</v>
      </c>
      <c r="I1783" s="615">
        <v>14</v>
      </c>
      <c r="J1783" s="1077" t="s">
        <v>156</v>
      </c>
    </row>
    <row r="1784" spans="2:10" ht="10.5" customHeight="1">
      <c r="B1784" s="325"/>
      <c r="C1784" s="606"/>
      <c r="D1784" s="606"/>
      <c r="E1784" s="606"/>
      <c r="F1784" s="591"/>
      <c r="G1784" s="559"/>
      <c r="H1784" s="559"/>
      <c r="I1784" s="615"/>
      <c r="J1784" s="1077"/>
    </row>
    <row r="1785" spans="2:10" ht="10.5" customHeight="1">
      <c r="B1785" s="325" t="s">
        <v>156</v>
      </c>
      <c r="C1785" s="606">
        <v>7100</v>
      </c>
      <c r="D1785" s="606">
        <v>17752</v>
      </c>
      <c r="E1785" s="606">
        <v>275.7</v>
      </c>
      <c r="F1785" s="591">
        <v>3708</v>
      </c>
      <c r="G1785" s="559">
        <v>33</v>
      </c>
      <c r="H1785" s="559">
        <v>29.4</v>
      </c>
      <c r="I1785" s="615">
        <v>17</v>
      </c>
      <c r="J1785" s="1077" t="s">
        <v>157</v>
      </c>
    </row>
    <row r="1786" spans="2:10" ht="10.5" customHeight="1">
      <c r="B1786" s="325" t="s">
        <v>157</v>
      </c>
      <c r="C1786" s="606">
        <v>8100</v>
      </c>
      <c r="D1786" s="606">
        <v>15625</v>
      </c>
      <c r="E1786" s="606">
        <v>278.5</v>
      </c>
      <c r="F1786" s="591">
        <v>3181</v>
      </c>
      <c r="G1786" s="559">
        <v>33</v>
      </c>
      <c r="H1786" s="559">
        <v>29.4</v>
      </c>
      <c r="I1786" s="615">
        <v>14</v>
      </c>
      <c r="J1786" s="1077" t="s">
        <v>158</v>
      </c>
    </row>
    <row r="1787" spans="2:10" ht="10.5" customHeight="1">
      <c r="B1787" s="325" t="s">
        <v>158</v>
      </c>
      <c r="C1787" s="606">
        <v>6400</v>
      </c>
      <c r="D1787" s="606">
        <v>15416</v>
      </c>
      <c r="E1787" s="606">
        <v>283.35000000000002</v>
      </c>
      <c r="F1787" s="591">
        <v>3177</v>
      </c>
      <c r="G1787" s="559">
        <v>33</v>
      </c>
      <c r="H1787" s="559">
        <v>29.4</v>
      </c>
      <c r="I1787" s="615">
        <v>12</v>
      </c>
      <c r="J1787" s="1077" t="s">
        <v>768</v>
      </c>
    </row>
    <row r="1788" spans="2:10" ht="10.5" customHeight="1">
      <c r="B1788" s="325" t="s">
        <v>768</v>
      </c>
      <c r="C1788" s="606">
        <v>8255</v>
      </c>
      <c r="D1788" s="606">
        <v>16940</v>
      </c>
      <c r="E1788" s="606">
        <v>310.35000000000002</v>
      </c>
      <c r="F1788" s="591">
        <v>3721</v>
      </c>
      <c r="G1788" s="559">
        <v>36</v>
      </c>
      <c r="H1788" s="559">
        <v>32.4</v>
      </c>
      <c r="I1788" s="615">
        <v>10</v>
      </c>
      <c r="J1788" s="1077" t="s">
        <v>769</v>
      </c>
    </row>
    <row r="1789" spans="2:10" ht="10.5" customHeight="1">
      <c r="B1789" s="325" t="s">
        <v>769</v>
      </c>
      <c r="C1789" s="606" t="s">
        <v>468</v>
      </c>
      <c r="D1789" s="606">
        <v>6106</v>
      </c>
      <c r="E1789" s="606">
        <v>366.3</v>
      </c>
      <c r="F1789" s="591">
        <v>1482</v>
      </c>
      <c r="G1789" s="559">
        <v>42.5</v>
      </c>
      <c r="H1789" s="559">
        <v>37.9</v>
      </c>
      <c r="I1789" s="615">
        <v>16</v>
      </c>
      <c r="J1789" s="1077" t="s">
        <v>770</v>
      </c>
    </row>
    <row r="1790" spans="2:10" ht="10.5" customHeight="1">
      <c r="B1790" s="325"/>
      <c r="C1790" s="606"/>
      <c r="D1790" s="606"/>
      <c r="E1790" s="606"/>
      <c r="F1790" s="591"/>
      <c r="G1790" s="559"/>
      <c r="H1790" s="559"/>
      <c r="I1790" s="615"/>
      <c r="J1790" s="1077"/>
    </row>
    <row r="1791" spans="2:10" ht="10.5" customHeight="1">
      <c r="B1791" s="325" t="s">
        <v>770</v>
      </c>
      <c r="C1791" s="606">
        <v>7100</v>
      </c>
      <c r="D1791" s="606">
        <v>15754</v>
      </c>
      <c r="E1791" s="606">
        <v>413.3</v>
      </c>
      <c r="F1791" s="591">
        <v>5023</v>
      </c>
      <c r="G1791" s="559">
        <v>48.9</v>
      </c>
      <c r="H1791" s="559">
        <v>43.6</v>
      </c>
      <c r="I1791" s="615">
        <v>16</v>
      </c>
      <c r="J1791" s="1077" t="s">
        <v>771</v>
      </c>
    </row>
    <row r="1792" spans="2:10" ht="10.5" customHeight="1">
      <c r="B1792" s="325" t="s">
        <v>771</v>
      </c>
      <c r="C1792" s="606">
        <v>7800</v>
      </c>
      <c r="D1792" s="606">
        <v>19956</v>
      </c>
      <c r="E1792" s="606">
        <v>577.75</v>
      </c>
      <c r="F1792" s="591">
        <v>7804</v>
      </c>
      <c r="G1792" s="559">
        <v>56.6</v>
      </c>
      <c r="H1792" s="559">
        <v>50.4</v>
      </c>
      <c r="I1792" s="615">
        <v>14</v>
      </c>
      <c r="J1792" s="1077" t="s">
        <v>772</v>
      </c>
    </row>
    <row r="1793" spans="2:10" ht="10.5" customHeight="1">
      <c r="B1793" s="325" t="s">
        <v>772</v>
      </c>
      <c r="C1793" s="606">
        <v>5400</v>
      </c>
      <c r="D1793" s="606">
        <v>8678</v>
      </c>
      <c r="E1793" s="606">
        <v>604.5</v>
      </c>
      <c r="F1793" s="591">
        <v>3487</v>
      </c>
      <c r="G1793" s="559">
        <v>64.7</v>
      </c>
      <c r="H1793" s="559">
        <v>57.6</v>
      </c>
      <c r="I1793" s="615">
        <v>14</v>
      </c>
      <c r="J1793" s="1077" t="s">
        <v>773</v>
      </c>
    </row>
    <row r="1794" spans="2:10" ht="10.5" customHeight="1">
      <c r="B1794" s="325" t="s">
        <v>773</v>
      </c>
      <c r="C1794" s="606">
        <v>6200</v>
      </c>
      <c r="D1794" s="606">
        <v>17739</v>
      </c>
      <c r="E1794" s="606">
        <v>701</v>
      </c>
      <c r="F1794" s="591">
        <v>8783</v>
      </c>
      <c r="G1794" s="559">
        <v>71</v>
      </c>
      <c r="H1794" s="559">
        <v>63.2</v>
      </c>
      <c r="I1794" s="615">
        <v>16</v>
      </c>
      <c r="J1794" s="1077" t="s">
        <v>774</v>
      </c>
    </row>
    <row r="1795" spans="2:10" ht="10.5" customHeight="1">
      <c r="B1795" s="325" t="s">
        <v>774</v>
      </c>
      <c r="C1795" s="606">
        <v>7400</v>
      </c>
      <c r="D1795" s="606">
        <v>13107</v>
      </c>
      <c r="E1795" s="606">
        <v>656.8</v>
      </c>
      <c r="F1795" s="591">
        <v>6305</v>
      </c>
      <c r="G1795" s="559">
        <v>77.7</v>
      </c>
      <c r="H1795" s="559">
        <v>69.2</v>
      </c>
      <c r="I1795" s="615">
        <v>12</v>
      </c>
      <c r="J1795" s="1077" t="s">
        <v>775</v>
      </c>
    </row>
    <row r="1796" spans="2:10" ht="10.5" customHeight="1">
      <c r="B1796" s="325"/>
      <c r="C1796" s="606"/>
      <c r="D1796" s="606"/>
      <c r="E1796" s="606"/>
      <c r="F1796" s="591"/>
      <c r="G1796" s="559"/>
      <c r="H1796" s="559"/>
      <c r="I1796" s="615"/>
      <c r="J1796" s="1077"/>
    </row>
    <row r="1797" spans="2:10" ht="10.5" customHeight="1">
      <c r="B1797" s="325" t="s">
        <v>775</v>
      </c>
      <c r="C1797" s="606">
        <v>6700</v>
      </c>
      <c r="D1797" s="606">
        <v>19108</v>
      </c>
      <c r="E1797" s="606">
        <v>791.9</v>
      </c>
      <c r="F1797" s="591">
        <v>11267</v>
      </c>
      <c r="G1797" s="559">
        <v>88.7</v>
      </c>
      <c r="H1797" s="559">
        <v>79</v>
      </c>
      <c r="I1797" s="615">
        <v>17</v>
      </c>
      <c r="J1797" s="1077" t="s">
        <v>776</v>
      </c>
    </row>
    <row r="1798" spans="2:10" ht="10.5" customHeight="1">
      <c r="B1798" s="325" t="s">
        <v>776</v>
      </c>
      <c r="C1798" s="606">
        <v>8100</v>
      </c>
      <c r="D1798" s="606">
        <v>19466</v>
      </c>
      <c r="E1798" s="606">
        <v>939.55</v>
      </c>
      <c r="F1798" s="591">
        <v>13429</v>
      </c>
      <c r="G1798" s="559">
        <v>102.6</v>
      </c>
      <c r="H1798" s="559">
        <v>91.4</v>
      </c>
      <c r="I1798" s="615">
        <v>13</v>
      </c>
      <c r="J1798" s="1077" t="s">
        <v>777</v>
      </c>
    </row>
    <row r="1799" spans="2:10" ht="10.5" customHeight="1">
      <c r="B1799" s="325" t="s">
        <v>777</v>
      </c>
      <c r="C1799" s="606">
        <v>6300</v>
      </c>
      <c r="D1799" s="606">
        <v>10713</v>
      </c>
      <c r="E1799" s="606">
        <v>925.4</v>
      </c>
      <c r="F1799" s="591">
        <v>7160</v>
      </c>
      <c r="G1799" s="559">
        <v>115</v>
      </c>
      <c r="H1799" s="559">
        <v>103.8</v>
      </c>
      <c r="I1799" s="615">
        <v>14</v>
      </c>
      <c r="J1799" s="1077" t="s">
        <v>778</v>
      </c>
    </row>
    <row r="1800" spans="2:10" ht="10.5" customHeight="1">
      <c r="B1800" s="325" t="s">
        <v>778</v>
      </c>
      <c r="C1800" s="606">
        <v>4600</v>
      </c>
      <c r="D1800" s="606">
        <v>11374</v>
      </c>
      <c r="E1800" s="606">
        <v>1143.6500000000001</v>
      </c>
      <c r="F1800" s="591">
        <v>9257</v>
      </c>
      <c r="G1800" s="559">
        <v>132</v>
      </c>
      <c r="H1800" s="559">
        <v>120.8</v>
      </c>
      <c r="I1800" s="615">
        <v>12</v>
      </c>
      <c r="J1800" s="1077" t="s">
        <v>779</v>
      </c>
    </row>
    <row r="1801" spans="2:10" ht="10.5" customHeight="1">
      <c r="B1801" s="325" t="s">
        <v>779</v>
      </c>
      <c r="C1801" s="606">
        <v>4200</v>
      </c>
      <c r="D1801" s="606">
        <v>14880</v>
      </c>
      <c r="E1801" s="606">
        <v>1382</v>
      </c>
      <c r="F1801" s="591">
        <v>15315</v>
      </c>
      <c r="G1801" s="559">
        <v>153</v>
      </c>
      <c r="H1801" s="559">
        <v>141.80000000000001</v>
      </c>
      <c r="I1801" s="615">
        <v>14</v>
      </c>
      <c r="J1801" s="1077" t="s">
        <v>780</v>
      </c>
    </row>
    <row r="1802" spans="2:10" ht="10.5" customHeight="1">
      <c r="B1802" s="325"/>
      <c r="C1802" s="606"/>
      <c r="D1802" s="606"/>
      <c r="E1802" s="606"/>
      <c r="F1802" s="591"/>
      <c r="G1802" s="559"/>
      <c r="H1802" s="559"/>
      <c r="I1802" s="615"/>
      <c r="J1802" s="1077"/>
    </row>
    <row r="1803" spans="2:10" ht="10.5" customHeight="1">
      <c r="B1803" s="325" t="s">
        <v>780</v>
      </c>
      <c r="C1803" s="606">
        <v>4400</v>
      </c>
      <c r="D1803" s="606">
        <v>9473</v>
      </c>
      <c r="E1803" s="606">
        <v>1500.6</v>
      </c>
      <c r="F1803" s="591">
        <v>9892</v>
      </c>
      <c r="G1803" s="559">
        <v>172.8</v>
      </c>
      <c r="H1803" s="559">
        <v>161.6</v>
      </c>
      <c r="I1803" s="615">
        <v>11</v>
      </c>
      <c r="J1803" s="1077" t="s">
        <v>781</v>
      </c>
    </row>
    <row r="1804" spans="2:10" ht="10.5" customHeight="1">
      <c r="B1804" s="325" t="s">
        <v>781</v>
      </c>
      <c r="C1804" s="606">
        <v>4200</v>
      </c>
      <c r="D1804" s="606">
        <v>10085</v>
      </c>
      <c r="E1804" s="606">
        <v>1775.9</v>
      </c>
      <c r="F1804" s="591">
        <v>12185</v>
      </c>
      <c r="G1804" s="559">
        <v>189.5</v>
      </c>
      <c r="H1804" s="559">
        <v>178.3</v>
      </c>
      <c r="I1804" s="615">
        <v>13</v>
      </c>
      <c r="J1804" s="1077" t="s">
        <v>465</v>
      </c>
    </row>
    <row r="1805" spans="2:10" ht="10.5" customHeight="1">
      <c r="B1805" s="325" t="s">
        <v>465</v>
      </c>
      <c r="C1805" s="606">
        <v>4250</v>
      </c>
      <c r="D1805" s="606">
        <v>11685</v>
      </c>
      <c r="E1805" s="606">
        <v>1977.1</v>
      </c>
      <c r="F1805" s="591">
        <v>15998</v>
      </c>
      <c r="G1805" s="559">
        <v>205.5</v>
      </c>
      <c r="H1805" s="559">
        <v>194.3</v>
      </c>
      <c r="I1805" s="615">
        <v>13</v>
      </c>
      <c r="J1805" s="1077" t="s">
        <v>466</v>
      </c>
    </row>
    <row r="1806" spans="2:10" ht="10.5" customHeight="1">
      <c r="B1806" s="325" t="s">
        <v>466</v>
      </c>
      <c r="C1806" s="606" t="s">
        <v>468</v>
      </c>
      <c r="D1806" s="606">
        <v>19214</v>
      </c>
      <c r="E1806" s="547" t="s">
        <v>468</v>
      </c>
      <c r="F1806" s="591">
        <v>31580</v>
      </c>
      <c r="G1806" s="559" t="s">
        <v>468</v>
      </c>
      <c r="H1806" s="559" t="s">
        <v>468</v>
      </c>
      <c r="I1806" s="615" t="s">
        <v>468</v>
      </c>
      <c r="J1806" s="1077" t="s">
        <v>467</v>
      </c>
    </row>
    <row r="1807" spans="2:10" ht="10.5" customHeight="1">
      <c r="B1807" s="325" t="s">
        <v>467</v>
      </c>
      <c r="C1807" s="557" t="s">
        <v>468</v>
      </c>
      <c r="D1807" s="557" t="s">
        <v>468</v>
      </c>
      <c r="E1807" s="547" t="s">
        <v>468</v>
      </c>
      <c r="F1807" s="591">
        <v>25400</v>
      </c>
      <c r="G1807" s="559" t="s">
        <v>468</v>
      </c>
      <c r="H1807" s="559" t="s">
        <v>468</v>
      </c>
      <c r="I1807" s="615" t="s">
        <v>468</v>
      </c>
      <c r="J1807" s="1077" t="s">
        <v>330</v>
      </c>
    </row>
    <row r="1808" spans="2:10" ht="10.5" customHeight="1">
      <c r="B1808" s="325"/>
      <c r="C1808" s="557"/>
      <c r="D1808" s="557"/>
      <c r="E1808" s="547"/>
      <c r="F1808" s="591"/>
      <c r="G1808" s="559"/>
      <c r="H1808" s="559"/>
      <c r="I1808" s="615"/>
      <c r="J1808" s="1077"/>
    </row>
    <row r="1809" spans="2:10" ht="10.5" customHeight="1">
      <c r="B1809" s="325" t="s">
        <v>330</v>
      </c>
      <c r="C1809" s="557" t="s">
        <v>468</v>
      </c>
      <c r="D1809" s="557" t="s">
        <v>468</v>
      </c>
      <c r="E1809" s="547" t="s">
        <v>468</v>
      </c>
      <c r="F1809" s="591">
        <v>22826</v>
      </c>
      <c r="G1809" s="559" t="s">
        <v>468</v>
      </c>
      <c r="H1809" s="559" t="s">
        <v>468</v>
      </c>
      <c r="I1809" s="615" t="s">
        <v>468</v>
      </c>
      <c r="J1809" s="1077" t="s">
        <v>331</v>
      </c>
    </row>
    <row r="1810" spans="2:10" ht="10.5" customHeight="1">
      <c r="B1810" s="325" t="s">
        <v>331</v>
      </c>
      <c r="C1810" s="557" t="s">
        <v>468</v>
      </c>
      <c r="D1810" s="557" t="s">
        <v>468</v>
      </c>
      <c r="E1810" s="547" t="s">
        <v>468</v>
      </c>
      <c r="F1810" s="591">
        <v>16571</v>
      </c>
      <c r="G1810" s="559" t="s">
        <v>468</v>
      </c>
      <c r="H1810" s="559" t="s">
        <v>468</v>
      </c>
      <c r="I1810" s="615" t="s">
        <v>468</v>
      </c>
      <c r="J1810" s="1077" t="s">
        <v>332</v>
      </c>
    </row>
    <row r="1811" spans="2:10" ht="10.5" customHeight="1">
      <c r="B1811" s="325" t="s">
        <v>332</v>
      </c>
      <c r="C1811" s="557" t="s">
        <v>468</v>
      </c>
      <c r="D1811" s="557" t="s">
        <v>468</v>
      </c>
      <c r="E1811" s="547" t="s">
        <v>468</v>
      </c>
      <c r="F1811" s="591">
        <v>19576</v>
      </c>
      <c r="G1811" s="559" t="s">
        <v>468</v>
      </c>
      <c r="H1811" s="559" t="s">
        <v>468</v>
      </c>
      <c r="I1811" s="615" t="s">
        <v>468</v>
      </c>
      <c r="J1811" s="1077" t="s">
        <v>333</v>
      </c>
    </row>
    <row r="1812" spans="2:10" ht="10.5" customHeight="1">
      <c r="B1812" s="325" t="s">
        <v>333</v>
      </c>
      <c r="C1812" s="557" t="s">
        <v>468</v>
      </c>
      <c r="D1812" s="557" t="s">
        <v>468</v>
      </c>
      <c r="E1812" s="547" t="s">
        <v>468</v>
      </c>
      <c r="F1812" s="591">
        <v>22563</v>
      </c>
      <c r="G1812" s="559" t="s">
        <v>468</v>
      </c>
      <c r="H1812" s="559" t="s">
        <v>468</v>
      </c>
      <c r="I1812" s="615" t="s">
        <v>468</v>
      </c>
      <c r="J1812" s="1104" t="s">
        <v>289</v>
      </c>
    </row>
    <row r="1813" spans="2:10" ht="10.5" customHeight="1">
      <c r="B1813" s="325" t="s">
        <v>289</v>
      </c>
      <c r="C1813" s="557" t="s">
        <v>468</v>
      </c>
      <c r="D1813" s="557" t="s">
        <v>468</v>
      </c>
      <c r="E1813" s="547" t="s">
        <v>468</v>
      </c>
      <c r="F1813" s="591">
        <v>27567</v>
      </c>
      <c r="G1813" s="559" t="s">
        <v>468</v>
      </c>
      <c r="H1813" s="559" t="s">
        <v>468</v>
      </c>
      <c r="I1813" s="615" t="s">
        <v>468</v>
      </c>
      <c r="J1813" s="1077" t="s">
        <v>334</v>
      </c>
    </row>
    <row r="1814" spans="2:10" ht="10.5" customHeight="1">
      <c r="B1814" s="325"/>
      <c r="C1814" s="557"/>
      <c r="D1814" s="557"/>
      <c r="E1814" s="547"/>
      <c r="F1814" s="591"/>
      <c r="G1814" s="559"/>
      <c r="H1814" s="559"/>
      <c r="I1814" s="615"/>
      <c r="J1814" s="1077"/>
    </row>
    <row r="1815" spans="2:10" ht="10.5" customHeight="1">
      <c r="B1815" s="325" t="s">
        <v>334</v>
      </c>
      <c r="C1815" s="557" t="s">
        <v>468</v>
      </c>
      <c r="D1815" s="557" t="s">
        <v>468</v>
      </c>
      <c r="E1815" s="547" t="s">
        <v>468</v>
      </c>
      <c r="F1815" s="591">
        <v>22215</v>
      </c>
      <c r="G1815" s="559" t="s">
        <v>468</v>
      </c>
      <c r="H1815" s="559" t="s">
        <v>468</v>
      </c>
      <c r="I1815" s="615" t="s">
        <v>468</v>
      </c>
      <c r="J1815" s="1077" t="s">
        <v>335</v>
      </c>
    </row>
    <row r="1816" spans="2:10" ht="10.5" customHeight="1">
      <c r="B1816" s="325" t="s">
        <v>335</v>
      </c>
      <c r="C1816" s="556" t="s">
        <v>468</v>
      </c>
      <c r="D1816" s="556" t="s">
        <v>468</v>
      </c>
      <c r="E1816" s="331" t="s">
        <v>468</v>
      </c>
      <c r="F1816" s="541">
        <v>39703</v>
      </c>
      <c r="G1816" s="561" t="s">
        <v>468</v>
      </c>
      <c r="H1816" s="561" t="s">
        <v>468</v>
      </c>
      <c r="I1816" s="608" t="s">
        <v>468</v>
      </c>
      <c r="J1816" s="1077" t="s">
        <v>288</v>
      </c>
    </row>
    <row r="1817" spans="2:10" ht="10.5" customHeight="1">
      <c r="B1817" s="550" t="s">
        <v>288</v>
      </c>
      <c r="C1817" s="556" t="s">
        <v>468</v>
      </c>
      <c r="D1817" s="556" t="s">
        <v>468</v>
      </c>
      <c r="E1817" s="331" t="s">
        <v>468</v>
      </c>
      <c r="F1817" s="541">
        <v>31578</v>
      </c>
      <c r="G1817" s="561" t="s">
        <v>468</v>
      </c>
      <c r="H1817" s="561" t="s">
        <v>468</v>
      </c>
      <c r="I1817" s="608" t="s">
        <v>468</v>
      </c>
      <c r="J1817" s="1105" t="s">
        <v>735</v>
      </c>
    </row>
    <row r="1818" spans="2:10" ht="10.5" customHeight="1">
      <c r="B1818" s="351" t="s">
        <v>735</v>
      </c>
      <c r="C1818" s="556" t="s">
        <v>468</v>
      </c>
      <c r="D1818" s="556" t="s">
        <v>468</v>
      </c>
      <c r="E1818" s="331" t="s">
        <v>468</v>
      </c>
      <c r="F1818" s="541">
        <v>35365</v>
      </c>
      <c r="G1818" s="561" t="s">
        <v>468</v>
      </c>
      <c r="H1818" s="561" t="s">
        <v>468</v>
      </c>
      <c r="I1818" s="608" t="s">
        <v>468</v>
      </c>
      <c r="J1818" s="1105" t="s">
        <v>763</v>
      </c>
    </row>
    <row r="1819" spans="2:10" ht="10.5" customHeight="1">
      <c r="B1819" s="351" t="s">
        <v>763</v>
      </c>
      <c r="C1819" s="556" t="s">
        <v>468</v>
      </c>
      <c r="D1819" s="556" t="s">
        <v>468</v>
      </c>
      <c r="E1819" s="331" t="s">
        <v>468</v>
      </c>
      <c r="F1819" s="541">
        <v>31010</v>
      </c>
      <c r="G1819" s="561" t="s">
        <v>468</v>
      </c>
      <c r="H1819" s="561" t="s">
        <v>468</v>
      </c>
      <c r="I1819" s="608" t="s">
        <v>468</v>
      </c>
      <c r="J1819" s="1105" t="s">
        <v>512</v>
      </c>
    </row>
    <row r="1820" spans="2:10" ht="10.5" customHeight="1">
      <c r="B1820" s="351"/>
      <c r="C1820" s="556"/>
      <c r="D1820" s="556"/>
      <c r="E1820" s="331"/>
      <c r="F1820" s="541"/>
      <c r="G1820" s="561"/>
      <c r="H1820" s="561"/>
      <c r="I1820" s="608"/>
      <c r="J1820" s="1105"/>
    </row>
    <row r="1821" spans="2:10" ht="10.5" customHeight="1">
      <c r="B1821" s="351" t="s">
        <v>512</v>
      </c>
      <c r="C1821" s="556" t="s">
        <v>468</v>
      </c>
      <c r="D1821" s="556" t="s">
        <v>468</v>
      </c>
      <c r="E1821" s="613">
        <v>3500</v>
      </c>
      <c r="F1821" s="541">
        <v>36200</v>
      </c>
      <c r="G1821" s="561" t="s">
        <v>468</v>
      </c>
      <c r="H1821" s="561" t="s">
        <v>468</v>
      </c>
      <c r="I1821" s="608" t="s">
        <v>468</v>
      </c>
      <c r="J1821" s="1105" t="s">
        <v>396</v>
      </c>
    </row>
    <row r="1822" spans="2:10" ht="10.5" customHeight="1">
      <c r="B1822" s="351" t="s">
        <v>396</v>
      </c>
      <c r="C1822" s="556" t="s">
        <v>468</v>
      </c>
      <c r="D1822" s="556" t="s">
        <v>468</v>
      </c>
      <c r="E1822" s="613">
        <v>3750</v>
      </c>
      <c r="F1822" s="541">
        <v>26873</v>
      </c>
      <c r="G1822" s="561" t="s">
        <v>468</v>
      </c>
      <c r="H1822" s="561" t="s">
        <v>468</v>
      </c>
      <c r="I1822" s="608" t="s">
        <v>468</v>
      </c>
      <c r="J1822" s="1105" t="s">
        <v>815</v>
      </c>
    </row>
    <row r="1823" spans="2:10" ht="10.5" customHeight="1">
      <c r="B1823" s="351" t="s">
        <v>815</v>
      </c>
      <c r="C1823" s="556" t="s">
        <v>468</v>
      </c>
      <c r="D1823" s="556" t="s">
        <v>468</v>
      </c>
      <c r="E1823" s="613">
        <v>4100</v>
      </c>
      <c r="F1823" s="541">
        <v>14416</v>
      </c>
      <c r="G1823" s="561" t="s">
        <v>468</v>
      </c>
      <c r="H1823" s="561" t="s">
        <v>468</v>
      </c>
      <c r="I1823" s="608" t="s">
        <v>468</v>
      </c>
      <c r="J1823" s="1079" t="s">
        <v>506</v>
      </c>
    </row>
    <row r="1824" spans="2:10" ht="10.5" customHeight="1">
      <c r="B1824" s="351" t="s">
        <v>506</v>
      </c>
      <c r="C1824" s="556" t="s">
        <v>468</v>
      </c>
      <c r="D1824" s="556" t="s">
        <v>468</v>
      </c>
      <c r="E1824" s="613">
        <v>6375</v>
      </c>
      <c r="F1824" s="541">
        <v>16745</v>
      </c>
      <c r="G1824" s="561" t="s">
        <v>468</v>
      </c>
      <c r="H1824" s="561" t="s">
        <v>468</v>
      </c>
      <c r="I1824" s="608" t="s">
        <v>468</v>
      </c>
      <c r="J1824" s="1080">
        <v>40087</v>
      </c>
    </row>
    <row r="1825" spans="2:10" ht="10.5" customHeight="1">
      <c r="B1825" s="351" t="s">
        <v>729</v>
      </c>
      <c r="C1825" s="556" t="s">
        <v>468</v>
      </c>
      <c r="D1825" s="556" t="s">
        <v>468</v>
      </c>
      <c r="E1825" s="613">
        <v>6250</v>
      </c>
      <c r="F1825" s="541">
        <v>29625</v>
      </c>
      <c r="G1825" s="561" t="s">
        <v>468</v>
      </c>
      <c r="H1825" s="561" t="s">
        <v>468</v>
      </c>
      <c r="I1825" s="608" t="s">
        <v>468</v>
      </c>
      <c r="J1825" s="1080">
        <v>40483</v>
      </c>
    </row>
    <row r="1826" spans="2:10" ht="10.5" customHeight="1">
      <c r="B1826" s="351"/>
      <c r="C1826" s="556"/>
      <c r="D1826" s="556"/>
      <c r="E1826" s="613"/>
      <c r="F1826" s="541"/>
      <c r="G1826" s="561"/>
      <c r="H1826" s="561"/>
      <c r="I1826" s="608"/>
      <c r="J1826" s="1080"/>
    </row>
    <row r="1827" spans="2:10" ht="10.5" customHeight="1">
      <c r="B1827" s="695" t="s">
        <v>344</v>
      </c>
      <c r="C1827" s="697" t="s">
        <v>468</v>
      </c>
      <c r="D1827" s="640">
        <v>28300</v>
      </c>
      <c r="E1827" s="1146">
        <v>6500</v>
      </c>
      <c r="F1827" s="641">
        <v>36790</v>
      </c>
      <c r="G1827" s="1040" t="s">
        <v>468</v>
      </c>
      <c r="H1827" s="1040" t="s">
        <v>468</v>
      </c>
      <c r="I1827" s="1087" t="s">
        <v>468</v>
      </c>
      <c r="J1827" s="1106">
        <v>40878</v>
      </c>
    </row>
    <row r="1828" spans="2:10" ht="10.5" customHeight="1">
      <c r="B1828" s="695" t="s">
        <v>347</v>
      </c>
      <c r="C1828" s="697" t="s">
        <v>468</v>
      </c>
      <c r="D1828" s="640">
        <v>26645</v>
      </c>
      <c r="E1828" s="1146">
        <v>6100</v>
      </c>
      <c r="F1828" s="641">
        <v>32507</v>
      </c>
      <c r="G1828" s="1040"/>
      <c r="H1828" s="1040"/>
      <c r="I1828" s="1087"/>
      <c r="J1828" s="1106" t="s">
        <v>1455</v>
      </c>
    </row>
    <row r="1829" spans="2:10" ht="10.5" customHeight="1">
      <c r="B1829" s="696" t="s">
        <v>1502</v>
      </c>
      <c r="C1829" s="698" t="s">
        <v>468</v>
      </c>
      <c r="D1829" s="699">
        <v>12536</v>
      </c>
      <c r="E1829" s="1147">
        <v>6100</v>
      </c>
      <c r="F1829" s="700">
        <v>15294</v>
      </c>
      <c r="G1829" s="1042" t="s">
        <v>468</v>
      </c>
      <c r="H1829" s="1042" t="s">
        <v>468</v>
      </c>
      <c r="I1829" s="1088" t="s">
        <v>468</v>
      </c>
      <c r="J1829" s="1107" t="s">
        <v>1510</v>
      </c>
    </row>
    <row r="1830" spans="2:10" ht="10.5" customHeight="1">
      <c r="B1830" s="236" t="s">
        <v>951</v>
      </c>
      <c r="C1830" s="236" t="s">
        <v>268</v>
      </c>
      <c r="D1830" s="233"/>
      <c r="E1830" s="233"/>
      <c r="F1830" s="233"/>
      <c r="G1830" s="268"/>
      <c r="H1830" s="268"/>
      <c r="I1830" s="233"/>
      <c r="J1830" s="233"/>
    </row>
    <row r="1831" spans="2:10" ht="10.5" customHeight="1">
      <c r="B1831" s="233"/>
      <c r="C1831" s="236" t="s">
        <v>269</v>
      </c>
      <c r="D1831" s="233"/>
      <c r="E1831" s="233"/>
      <c r="F1831" s="233"/>
      <c r="G1831" s="233"/>
      <c r="H1831" s="233"/>
      <c r="I1831" s="233"/>
      <c r="J1831" s="233"/>
    </row>
    <row r="1832" spans="2:10" ht="10.5" customHeight="1">
      <c r="B1832" s="233" t="s">
        <v>952</v>
      </c>
      <c r="C1832" s="236"/>
      <c r="D1832" s="233"/>
      <c r="E1832" s="233"/>
      <c r="F1832" s="233"/>
      <c r="G1832" s="233"/>
      <c r="H1832" s="233"/>
      <c r="I1832" s="233"/>
      <c r="J1832" s="233"/>
    </row>
    <row r="1833" spans="2:10" ht="10.5" customHeight="1">
      <c r="C1833" s="162"/>
      <c r="D1833" s="162"/>
      <c r="E1833" s="162"/>
      <c r="F1833" s="162"/>
      <c r="G1833" s="162"/>
      <c r="H1833" s="162"/>
      <c r="I1833" s="162"/>
    </row>
    <row r="1834" spans="2:10" ht="10.5" customHeight="1">
      <c r="C1834" s="162"/>
      <c r="D1834" s="162"/>
      <c r="E1834" s="162"/>
      <c r="F1834" s="162"/>
      <c r="G1834" s="162"/>
      <c r="H1834" s="162"/>
      <c r="I1834" s="162"/>
    </row>
    <row r="1835" spans="2:10" ht="10.5" customHeight="1">
      <c r="C1835" s="49"/>
    </row>
    <row r="1836" spans="2:10" ht="10.5" customHeight="1">
      <c r="C1836" s="49"/>
    </row>
    <row r="1837" spans="2:10" ht="10.5" customHeight="1">
      <c r="C1837" s="49"/>
    </row>
    <row r="1838" spans="2:10" ht="10.5" customHeight="1">
      <c r="C1838" s="49"/>
    </row>
    <row r="1839" spans="2:10" ht="10.5" customHeight="1">
      <c r="C1839" s="49"/>
    </row>
    <row r="1840" spans="2:10" ht="10.5" customHeight="1">
      <c r="C1840" s="49"/>
    </row>
    <row r="1841" spans="3:7" ht="10.5" customHeight="1">
      <c r="C1841" s="49"/>
    </row>
    <row r="1842" spans="3:7" ht="10.5" customHeight="1">
      <c r="C1842" s="49"/>
    </row>
    <row r="1843" spans="3:7" ht="10.5" customHeight="1">
      <c r="C1843" s="49"/>
    </row>
    <row r="1844" spans="3:7" ht="10.5" customHeight="1">
      <c r="C1844" s="49"/>
    </row>
    <row r="1845" spans="3:7" ht="10.5" customHeight="1">
      <c r="C1845" s="49"/>
    </row>
    <row r="1846" spans="3:7" ht="10.5" customHeight="1">
      <c r="C1846" s="49"/>
    </row>
    <row r="1847" spans="3:7" ht="10.5" customHeight="1">
      <c r="C1847" s="49"/>
    </row>
    <row r="1848" spans="3:7" ht="10.5" customHeight="1">
      <c r="C1848" s="49"/>
    </row>
    <row r="1849" spans="3:7" ht="10.5" customHeight="1">
      <c r="C1849" s="49"/>
    </row>
    <row r="1850" spans="3:7" ht="10.5" customHeight="1">
      <c r="C1850" s="49"/>
    </row>
    <row r="1851" spans="3:7" ht="10.5" customHeight="1">
      <c r="C1851" s="49"/>
    </row>
    <row r="1852" spans="3:7" ht="10.5" customHeight="1">
      <c r="C1852" s="49"/>
    </row>
    <row r="1853" spans="3:7" ht="10.5" customHeight="1">
      <c r="C1853" s="49"/>
    </row>
    <row r="1854" spans="3:7" ht="10.5" customHeight="1">
      <c r="C1854" s="49"/>
    </row>
    <row r="1855" spans="3:7" ht="10.5" customHeight="1">
      <c r="C1855" s="49"/>
    </row>
    <row r="1856" spans="3:7" ht="10.5" customHeight="1">
      <c r="C1856" s="49"/>
      <c r="G1856" s="153">
        <v>28</v>
      </c>
    </row>
    <row r="1857" spans="2:11" ht="10.5" customHeight="1">
      <c r="G1857" s="76"/>
    </row>
    <row r="1858" spans="2:11" ht="11.45" customHeight="1">
      <c r="B1858" s="62" t="s">
        <v>852</v>
      </c>
    </row>
    <row r="1859" spans="2:11" ht="11.25" customHeight="1">
      <c r="B1859" s="1353" t="s">
        <v>504</v>
      </c>
      <c r="C1859" s="1341" t="s">
        <v>937</v>
      </c>
      <c r="D1859" s="1418" t="s">
        <v>497</v>
      </c>
      <c r="E1859" s="1419"/>
      <c r="F1859" s="1420"/>
      <c r="G1859" s="1436" t="s">
        <v>1498</v>
      </c>
      <c r="H1859" s="1437"/>
      <c r="I1859" s="1341" t="s">
        <v>1143</v>
      </c>
      <c r="J1859" s="1341" t="s">
        <v>1144</v>
      </c>
      <c r="K1859" s="1341" t="s">
        <v>505</v>
      </c>
    </row>
    <row r="1860" spans="2:11" ht="11.45" customHeight="1">
      <c r="B1860" s="1422"/>
      <c r="C1860" s="1342"/>
      <c r="D1860" s="296" t="s">
        <v>1145</v>
      </c>
      <c r="E1860" s="296" t="s">
        <v>608</v>
      </c>
      <c r="F1860" s="296" t="s">
        <v>609</v>
      </c>
      <c r="G1860" s="1438"/>
      <c r="H1860" s="1439"/>
      <c r="I1860" s="1342"/>
      <c r="J1860" s="1342"/>
      <c r="K1860" s="1412"/>
    </row>
    <row r="1861" spans="2:11" ht="11.45" customHeight="1">
      <c r="B1861" s="1354"/>
      <c r="C1861" s="65" t="s">
        <v>285</v>
      </c>
      <c r="D1861" s="1329" t="s">
        <v>1383</v>
      </c>
      <c r="E1861" s="1337"/>
      <c r="F1861" s="1330"/>
      <c r="G1861" s="1329" t="s">
        <v>944</v>
      </c>
      <c r="H1861" s="1330"/>
      <c r="I1861" s="65" t="s">
        <v>341</v>
      </c>
      <c r="J1861" s="65" t="s">
        <v>509</v>
      </c>
      <c r="K1861" s="1342"/>
    </row>
    <row r="1862" spans="2:11" ht="10.5" customHeight="1">
      <c r="B1862" s="325" t="s">
        <v>151</v>
      </c>
      <c r="C1862" s="546">
        <v>24</v>
      </c>
      <c r="D1862" s="546">
        <v>13133</v>
      </c>
      <c r="E1862" s="546">
        <v>22889</v>
      </c>
      <c r="F1862" s="546">
        <v>37623</v>
      </c>
      <c r="G1862" s="655"/>
      <c r="H1862" s="911">
        <v>162.52000000000001</v>
      </c>
      <c r="I1862" s="765">
        <v>6.7</v>
      </c>
      <c r="J1862" s="557">
        <v>6403</v>
      </c>
      <c r="K1862" s="1077" t="s">
        <v>152</v>
      </c>
    </row>
    <row r="1863" spans="2:11" ht="10.5" customHeight="1">
      <c r="B1863" s="325" t="s">
        <v>152</v>
      </c>
      <c r="C1863" s="546" t="s">
        <v>468</v>
      </c>
      <c r="D1863" s="546">
        <v>13100</v>
      </c>
      <c r="E1863" s="546">
        <v>22831</v>
      </c>
      <c r="F1863" s="546">
        <v>37429</v>
      </c>
      <c r="G1863" s="652"/>
      <c r="H1863" s="571">
        <v>190.19</v>
      </c>
      <c r="I1863" s="765">
        <v>7.8</v>
      </c>
      <c r="J1863" s="615">
        <v>7474</v>
      </c>
      <c r="K1863" s="1077" t="s">
        <v>153</v>
      </c>
    </row>
    <row r="1864" spans="2:11" ht="10.5" customHeight="1">
      <c r="B1864" s="325" t="s">
        <v>153</v>
      </c>
      <c r="C1864" s="546" t="s">
        <v>468</v>
      </c>
      <c r="D1864" s="546">
        <v>15141</v>
      </c>
      <c r="E1864" s="546">
        <v>26389</v>
      </c>
      <c r="F1864" s="546">
        <v>43260</v>
      </c>
      <c r="G1864" s="652"/>
      <c r="H1864" s="571">
        <v>217.41</v>
      </c>
      <c r="I1864" s="765">
        <v>8.9</v>
      </c>
      <c r="J1864" s="615">
        <v>9875</v>
      </c>
      <c r="K1864" s="1077" t="s">
        <v>154</v>
      </c>
    </row>
    <row r="1865" spans="2:11" ht="10.5" customHeight="1">
      <c r="B1865" s="325" t="s">
        <v>154</v>
      </c>
      <c r="C1865" s="546" t="s">
        <v>468</v>
      </c>
      <c r="D1865" s="546">
        <v>35082</v>
      </c>
      <c r="E1865" s="546">
        <v>61143</v>
      </c>
      <c r="F1865" s="546">
        <v>100234</v>
      </c>
      <c r="G1865" s="652"/>
      <c r="H1865" s="571">
        <v>339.78</v>
      </c>
      <c r="I1865" s="765">
        <v>13.9</v>
      </c>
      <c r="J1865" s="615">
        <v>35760</v>
      </c>
      <c r="K1865" s="1077" t="s">
        <v>155</v>
      </c>
    </row>
    <row r="1866" spans="2:11" ht="10.5" customHeight="1">
      <c r="B1866" s="325" t="s">
        <v>155</v>
      </c>
      <c r="C1866" s="546">
        <v>46</v>
      </c>
      <c r="D1866" s="546">
        <v>36198</v>
      </c>
      <c r="E1866" s="546">
        <v>63088</v>
      </c>
      <c r="F1866" s="546">
        <v>103423</v>
      </c>
      <c r="G1866" s="652"/>
      <c r="H1866" s="571">
        <v>240.51</v>
      </c>
      <c r="I1866" s="765">
        <v>9.8000000000000007</v>
      </c>
      <c r="J1866" s="615">
        <v>24412</v>
      </c>
      <c r="K1866" s="1077" t="s">
        <v>156</v>
      </c>
    </row>
    <row r="1867" spans="2:11" ht="10.5" customHeight="1">
      <c r="B1867" s="325"/>
      <c r="C1867" s="546"/>
      <c r="D1867" s="546"/>
      <c r="E1867" s="546"/>
      <c r="F1867" s="546"/>
      <c r="G1867" s="652"/>
      <c r="H1867" s="571"/>
      <c r="I1867" s="765"/>
      <c r="J1867" s="615"/>
      <c r="K1867" s="1077"/>
    </row>
    <row r="1868" spans="2:11" ht="10.5" customHeight="1">
      <c r="B1868" s="325" t="s">
        <v>156</v>
      </c>
      <c r="C1868" s="546">
        <v>26</v>
      </c>
      <c r="D1868" s="546">
        <v>13236</v>
      </c>
      <c r="E1868" s="546">
        <v>23068</v>
      </c>
      <c r="F1868" s="546">
        <v>37817</v>
      </c>
      <c r="G1868" s="652"/>
      <c r="H1868" s="571">
        <v>352.77</v>
      </c>
      <c r="I1868" s="765">
        <v>14.4</v>
      </c>
      <c r="J1868" s="615">
        <v>12869</v>
      </c>
      <c r="K1868" s="1077" t="s">
        <v>157</v>
      </c>
    </row>
    <row r="1869" spans="2:11" ht="10.5" customHeight="1">
      <c r="B1869" s="325" t="s">
        <v>157</v>
      </c>
      <c r="C1869" s="546" t="s">
        <v>468</v>
      </c>
      <c r="D1869" s="546">
        <v>31179</v>
      </c>
      <c r="E1869" s="546">
        <v>54341</v>
      </c>
      <c r="F1869" s="546">
        <v>89083</v>
      </c>
      <c r="G1869" s="652"/>
      <c r="H1869" s="571">
        <v>454.65</v>
      </c>
      <c r="I1869" s="765">
        <v>18.600000000000001</v>
      </c>
      <c r="J1869" s="615">
        <v>40044</v>
      </c>
      <c r="K1869" s="1077" t="s">
        <v>158</v>
      </c>
    </row>
    <row r="1870" spans="2:11" ht="10.5" customHeight="1">
      <c r="B1870" s="325" t="s">
        <v>158</v>
      </c>
      <c r="C1870" s="546" t="s">
        <v>468</v>
      </c>
      <c r="D1870" s="546">
        <v>45816</v>
      </c>
      <c r="E1870" s="546">
        <v>79851</v>
      </c>
      <c r="F1870" s="546">
        <v>130903</v>
      </c>
      <c r="G1870" s="652"/>
      <c r="H1870" s="571">
        <v>389.21</v>
      </c>
      <c r="I1870" s="765">
        <v>15.9</v>
      </c>
      <c r="J1870" s="615">
        <v>50373</v>
      </c>
      <c r="K1870" s="1077" t="s">
        <v>768</v>
      </c>
    </row>
    <row r="1871" spans="2:11" ht="10.5" customHeight="1">
      <c r="B1871" s="325" t="s">
        <v>768</v>
      </c>
      <c r="C1871" s="546">
        <v>100</v>
      </c>
      <c r="D1871" s="546">
        <v>50626</v>
      </c>
      <c r="E1871" s="546">
        <v>88234</v>
      </c>
      <c r="F1871" s="546">
        <v>144646</v>
      </c>
      <c r="G1871" s="652"/>
      <c r="H1871" s="571">
        <v>435.93</v>
      </c>
      <c r="I1871" s="765">
        <v>17.899999999999999</v>
      </c>
      <c r="J1871" s="615">
        <v>62342</v>
      </c>
      <c r="K1871" s="1077" t="s">
        <v>769</v>
      </c>
    </row>
    <row r="1872" spans="2:11" ht="10.5" customHeight="1">
      <c r="B1872" s="325" t="s">
        <v>769</v>
      </c>
      <c r="C1872" s="546">
        <v>120</v>
      </c>
      <c r="D1872" s="546">
        <v>58798</v>
      </c>
      <c r="E1872" s="546">
        <v>102477</v>
      </c>
      <c r="F1872" s="546">
        <v>167994</v>
      </c>
      <c r="G1872" s="652"/>
      <c r="H1872" s="571">
        <v>486.88</v>
      </c>
      <c r="I1872" s="765">
        <v>19.8</v>
      </c>
      <c r="J1872" s="615">
        <v>80868</v>
      </c>
      <c r="K1872" s="1077" t="s">
        <v>770</v>
      </c>
    </row>
    <row r="1873" spans="2:11" ht="10.5" customHeight="1">
      <c r="B1873" s="325"/>
      <c r="C1873" s="546"/>
      <c r="D1873" s="546"/>
      <c r="E1873" s="546"/>
      <c r="F1873" s="546"/>
      <c r="G1873" s="652"/>
      <c r="H1873" s="571"/>
      <c r="I1873" s="765"/>
      <c r="J1873" s="615"/>
      <c r="K1873" s="1077"/>
    </row>
    <row r="1874" spans="2:11" ht="10.5" customHeight="1">
      <c r="B1874" s="325" t="s">
        <v>770</v>
      </c>
      <c r="C1874" s="546">
        <v>115</v>
      </c>
      <c r="D1874" s="546">
        <v>51279</v>
      </c>
      <c r="E1874" s="546">
        <v>89372</v>
      </c>
      <c r="F1874" s="546">
        <v>146511</v>
      </c>
      <c r="G1874" s="652"/>
      <c r="H1874" s="571">
        <v>511.68</v>
      </c>
      <c r="I1874" s="765">
        <v>20.9</v>
      </c>
      <c r="J1874" s="615">
        <v>74120</v>
      </c>
      <c r="K1874" s="1077" t="s">
        <v>771</v>
      </c>
    </row>
    <row r="1875" spans="2:11" ht="10.5" customHeight="1">
      <c r="B1875" s="325" t="s">
        <v>771</v>
      </c>
      <c r="C1875" s="546">
        <v>107</v>
      </c>
      <c r="D1875" s="546">
        <v>32973</v>
      </c>
      <c r="E1875" s="546">
        <v>57467</v>
      </c>
      <c r="F1875" s="546">
        <v>94209</v>
      </c>
      <c r="G1875" s="652"/>
      <c r="H1875" s="571">
        <v>509.18</v>
      </c>
      <c r="I1875" s="765">
        <v>20.8</v>
      </c>
      <c r="J1875" s="615">
        <v>45850</v>
      </c>
      <c r="K1875" s="1077" t="s">
        <v>772</v>
      </c>
    </row>
    <row r="1876" spans="2:11" ht="10.5" customHeight="1">
      <c r="B1876" s="325" t="s">
        <v>772</v>
      </c>
      <c r="C1876" s="546">
        <v>105</v>
      </c>
      <c r="D1876" s="546">
        <v>24294</v>
      </c>
      <c r="E1876" s="546">
        <v>42341</v>
      </c>
      <c r="F1876" s="546">
        <v>69411</v>
      </c>
      <c r="G1876" s="652"/>
      <c r="H1876" s="571">
        <v>627.47</v>
      </c>
      <c r="I1876" s="765">
        <v>25.7</v>
      </c>
      <c r="J1876" s="615">
        <v>41667</v>
      </c>
      <c r="K1876" s="1077" t="s">
        <v>773</v>
      </c>
    </row>
    <row r="1877" spans="2:11" ht="10.5" customHeight="1">
      <c r="B1877" s="325" t="s">
        <v>773</v>
      </c>
      <c r="C1877" s="546">
        <v>99</v>
      </c>
      <c r="D1877" s="546">
        <v>29594</v>
      </c>
      <c r="E1877" s="546">
        <v>51578</v>
      </c>
      <c r="F1877" s="546">
        <v>84554</v>
      </c>
      <c r="G1877" s="652"/>
      <c r="H1877" s="571">
        <v>712.98</v>
      </c>
      <c r="I1877" s="765">
        <v>29.1</v>
      </c>
      <c r="J1877" s="615">
        <v>57509</v>
      </c>
      <c r="K1877" s="1077" t="s">
        <v>774</v>
      </c>
    </row>
    <row r="1878" spans="2:11" ht="10.5" customHeight="1">
      <c r="B1878" s="325" t="s">
        <v>774</v>
      </c>
      <c r="C1878" s="546">
        <v>107</v>
      </c>
      <c r="D1878" s="546">
        <v>40388</v>
      </c>
      <c r="E1878" s="546">
        <v>70391</v>
      </c>
      <c r="F1878" s="546">
        <v>115394</v>
      </c>
      <c r="G1878" s="652"/>
      <c r="H1878" s="571">
        <v>837.8</v>
      </c>
      <c r="I1878" s="765">
        <v>34.200000000000003</v>
      </c>
      <c r="J1878" s="615">
        <v>92393</v>
      </c>
      <c r="K1878" s="1077" t="s">
        <v>775</v>
      </c>
    </row>
    <row r="1879" spans="2:11" ht="10.5" customHeight="1">
      <c r="B1879" s="325"/>
      <c r="C1879" s="546"/>
      <c r="D1879" s="546"/>
      <c r="E1879" s="546"/>
      <c r="F1879" s="546"/>
      <c r="G1879" s="652"/>
      <c r="H1879" s="571"/>
      <c r="I1879" s="765"/>
      <c r="J1879" s="615"/>
      <c r="K1879" s="1077"/>
    </row>
    <row r="1880" spans="2:11" ht="10.5" customHeight="1">
      <c r="B1880" s="325" t="s">
        <v>775</v>
      </c>
      <c r="C1880" s="546">
        <v>126</v>
      </c>
      <c r="D1880" s="546">
        <v>40638</v>
      </c>
      <c r="E1880" s="546">
        <v>70826</v>
      </c>
      <c r="F1880" s="546">
        <v>116109</v>
      </c>
      <c r="G1880" s="652"/>
      <c r="H1880" s="571">
        <v>862.04</v>
      </c>
      <c r="I1880" s="765">
        <v>35.1</v>
      </c>
      <c r="J1880" s="615">
        <v>95650</v>
      </c>
      <c r="K1880" s="1077" t="s">
        <v>776</v>
      </c>
    </row>
    <row r="1881" spans="2:11" ht="10.5" customHeight="1">
      <c r="B1881" s="325" t="s">
        <v>776</v>
      </c>
      <c r="C1881" s="546">
        <v>160</v>
      </c>
      <c r="D1881" s="546">
        <v>51293</v>
      </c>
      <c r="E1881" s="546">
        <v>89396</v>
      </c>
      <c r="F1881" s="546">
        <v>146551</v>
      </c>
      <c r="G1881" s="652"/>
      <c r="H1881" s="571">
        <v>933.84</v>
      </c>
      <c r="I1881" s="765">
        <v>38.299999999999997</v>
      </c>
      <c r="J1881" s="615">
        <v>143273</v>
      </c>
      <c r="K1881" s="1077" t="s">
        <v>777</v>
      </c>
    </row>
    <row r="1882" spans="2:11" ht="10.5" customHeight="1">
      <c r="B1882" s="325" t="s">
        <v>777</v>
      </c>
      <c r="C1882" s="546">
        <v>182</v>
      </c>
      <c r="D1882" s="546">
        <v>68618</v>
      </c>
      <c r="E1882" s="546">
        <v>119591</v>
      </c>
      <c r="F1882" s="546">
        <v>196051</v>
      </c>
      <c r="G1882" s="653"/>
      <c r="H1882" s="571">
        <v>1029.4100000000001</v>
      </c>
      <c r="I1882" s="765">
        <v>42.1</v>
      </c>
      <c r="J1882" s="615">
        <v>192980</v>
      </c>
      <c r="K1882" s="1077" t="s">
        <v>778</v>
      </c>
    </row>
    <row r="1883" spans="2:11" ht="10.5" customHeight="1">
      <c r="B1883" s="325" t="s">
        <v>778</v>
      </c>
      <c r="C1883" s="546">
        <v>174</v>
      </c>
      <c r="D1883" s="546">
        <v>65731</v>
      </c>
      <c r="E1883" s="546">
        <v>114560</v>
      </c>
      <c r="F1883" s="546">
        <v>187803</v>
      </c>
      <c r="G1883" s="653"/>
      <c r="H1883" s="571">
        <v>1073.8</v>
      </c>
      <c r="I1883" s="765">
        <v>43.9</v>
      </c>
      <c r="J1883" s="615">
        <v>192545</v>
      </c>
      <c r="K1883" s="1077" t="s">
        <v>779</v>
      </c>
    </row>
    <row r="1884" spans="2:11" ht="10.5" customHeight="1">
      <c r="B1884" s="325" t="s">
        <v>779</v>
      </c>
      <c r="C1884" s="546">
        <v>123</v>
      </c>
      <c r="D1884" s="546">
        <v>52318</v>
      </c>
      <c r="E1884" s="546">
        <v>91183</v>
      </c>
      <c r="F1884" s="546">
        <v>149480</v>
      </c>
      <c r="G1884" s="653"/>
      <c r="H1884" s="571">
        <v>1324.75</v>
      </c>
      <c r="I1884" s="765">
        <v>54.2</v>
      </c>
      <c r="J1884" s="615">
        <v>190102</v>
      </c>
      <c r="K1884" s="1077" t="s">
        <v>780</v>
      </c>
    </row>
    <row r="1885" spans="2:11" ht="10.5" customHeight="1">
      <c r="B1885" s="325"/>
      <c r="C1885" s="546"/>
      <c r="D1885" s="546"/>
      <c r="E1885" s="546"/>
      <c r="F1885" s="546"/>
      <c r="G1885" s="653"/>
      <c r="H1885" s="571"/>
      <c r="I1885" s="765"/>
      <c r="J1885" s="615"/>
      <c r="K1885" s="1077"/>
    </row>
    <row r="1886" spans="2:11" ht="10.5" customHeight="1">
      <c r="B1886" s="325" t="s">
        <v>780</v>
      </c>
      <c r="C1886" s="546">
        <v>91</v>
      </c>
      <c r="D1886" s="546">
        <v>40641</v>
      </c>
      <c r="E1886" s="546">
        <v>70831</v>
      </c>
      <c r="F1886" s="546">
        <v>116117</v>
      </c>
      <c r="G1886" s="653"/>
      <c r="H1886" s="571">
        <v>1275.21</v>
      </c>
      <c r="I1886" s="765">
        <v>52.2</v>
      </c>
      <c r="J1886" s="615">
        <v>141228</v>
      </c>
      <c r="K1886" s="1077" t="s">
        <v>781</v>
      </c>
    </row>
    <row r="1887" spans="2:11" ht="10.5" customHeight="1">
      <c r="B1887" s="325" t="s">
        <v>781</v>
      </c>
      <c r="C1887" s="546">
        <v>48</v>
      </c>
      <c r="D1887" s="546">
        <v>18489</v>
      </c>
      <c r="E1887" s="546">
        <v>32224</v>
      </c>
      <c r="F1887" s="546">
        <v>52826</v>
      </c>
      <c r="G1887" s="653"/>
      <c r="H1887" s="571">
        <v>1316.17</v>
      </c>
      <c r="I1887" s="765">
        <v>53.8</v>
      </c>
      <c r="J1887" s="615">
        <v>66526</v>
      </c>
      <c r="K1887" s="1077" t="s">
        <v>465</v>
      </c>
    </row>
    <row r="1888" spans="2:11" ht="10.5" customHeight="1">
      <c r="B1888" s="325" t="s">
        <v>465</v>
      </c>
      <c r="C1888" s="546">
        <v>35</v>
      </c>
      <c r="D1888" s="546">
        <v>11122</v>
      </c>
      <c r="E1888" s="546">
        <v>19384</v>
      </c>
      <c r="F1888" s="546">
        <v>31777</v>
      </c>
      <c r="G1888" s="653"/>
      <c r="H1888" s="571">
        <v>1414.64</v>
      </c>
      <c r="I1888" s="765">
        <v>57.9</v>
      </c>
      <c r="J1888" s="615">
        <v>42703</v>
      </c>
      <c r="K1888" s="1077" t="s">
        <v>466</v>
      </c>
    </row>
    <row r="1889" spans="2:14" ht="10.5" customHeight="1">
      <c r="B1889" s="325" t="s">
        <v>466</v>
      </c>
      <c r="C1889" s="546">
        <v>67</v>
      </c>
      <c r="D1889" s="546">
        <v>23708</v>
      </c>
      <c r="E1889" s="546">
        <v>41320</v>
      </c>
      <c r="F1889" s="546">
        <v>67737</v>
      </c>
      <c r="G1889" s="653"/>
      <c r="H1889" s="571">
        <v>1572.56</v>
      </c>
      <c r="I1889" s="765">
        <v>64.2</v>
      </c>
      <c r="J1889" s="615">
        <v>106521</v>
      </c>
      <c r="K1889" s="1077" t="s">
        <v>467</v>
      </c>
    </row>
    <row r="1890" spans="2:14" ht="10.5" customHeight="1">
      <c r="B1890" s="325" t="s">
        <v>467</v>
      </c>
      <c r="C1890" s="546">
        <v>54</v>
      </c>
      <c r="D1890" s="546">
        <v>22288</v>
      </c>
      <c r="E1890" s="546">
        <v>38845</v>
      </c>
      <c r="F1890" s="546">
        <v>63680</v>
      </c>
      <c r="G1890" s="653"/>
      <c r="H1890" s="571">
        <v>1910.46</v>
      </c>
      <c r="I1890" s="765">
        <v>77.3</v>
      </c>
      <c r="J1890" s="615">
        <v>120867</v>
      </c>
      <c r="K1890" s="1077" t="s">
        <v>330</v>
      </c>
    </row>
    <row r="1891" spans="2:14" ht="10.5" customHeight="1">
      <c r="B1891" s="325"/>
      <c r="C1891" s="546"/>
      <c r="D1891" s="546"/>
      <c r="E1891" s="546"/>
      <c r="F1891" s="546"/>
      <c r="G1891" s="653"/>
      <c r="H1891" s="571"/>
      <c r="I1891" s="765"/>
      <c r="J1891" s="615"/>
      <c r="K1891" s="1077"/>
    </row>
    <row r="1892" spans="2:14" ht="10.5" customHeight="1">
      <c r="B1892" s="325" t="s">
        <v>330</v>
      </c>
      <c r="C1892" s="546">
        <v>90</v>
      </c>
      <c r="D1892" s="546">
        <v>39682</v>
      </c>
      <c r="E1892" s="546">
        <v>69160</v>
      </c>
      <c r="F1892" s="546">
        <v>113377</v>
      </c>
      <c r="G1892" s="653"/>
      <c r="H1892" s="571">
        <v>2230</v>
      </c>
      <c r="I1892" s="765">
        <v>95.1</v>
      </c>
      <c r="J1892" s="615">
        <v>265884</v>
      </c>
      <c r="K1892" s="1077" t="s">
        <v>331</v>
      </c>
    </row>
    <row r="1893" spans="2:14" ht="10.5" customHeight="1">
      <c r="B1893" s="325" t="s">
        <v>331</v>
      </c>
      <c r="C1893" s="546">
        <v>83</v>
      </c>
      <c r="D1893" s="546">
        <v>25348</v>
      </c>
      <c r="E1893" s="546">
        <v>44178</v>
      </c>
      <c r="F1893" s="546">
        <v>72423</v>
      </c>
      <c r="G1893" s="653"/>
      <c r="H1893" s="571">
        <v>2430</v>
      </c>
      <c r="I1893" s="765">
        <v>101.9</v>
      </c>
      <c r="J1893" s="615">
        <v>176417</v>
      </c>
      <c r="K1893" s="1077" t="s">
        <v>332</v>
      </c>
    </row>
    <row r="1894" spans="2:14" ht="10.5" customHeight="1">
      <c r="B1894" s="325" t="s">
        <v>332</v>
      </c>
      <c r="C1894" s="546">
        <v>90</v>
      </c>
      <c r="D1894" s="546">
        <v>36422</v>
      </c>
      <c r="E1894" s="546">
        <v>67411</v>
      </c>
      <c r="F1894" s="546">
        <v>105952</v>
      </c>
      <c r="G1894" s="653"/>
      <c r="H1894" s="571">
        <v>2530</v>
      </c>
      <c r="I1894" s="765">
        <v>103.4</v>
      </c>
      <c r="J1894" s="615">
        <v>249436</v>
      </c>
      <c r="K1894" s="1077" t="s">
        <v>333</v>
      </c>
    </row>
    <row r="1895" spans="2:14" ht="10.5" customHeight="1">
      <c r="B1895" s="325" t="s">
        <v>333</v>
      </c>
      <c r="C1895" s="546">
        <v>99</v>
      </c>
      <c r="D1895" s="546">
        <v>47514</v>
      </c>
      <c r="E1895" s="546">
        <v>77739</v>
      </c>
      <c r="F1895" s="546">
        <v>127809</v>
      </c>
      <c r="G1895" s="653"/>
      <c r="H1895" s="571">
        <v>2580</v>
      </c>
      <c r="I1895" s="765">
        <v>105.5</v>
      </c>
      <c r="J1895" s="615">
        <v>331169</v>
      </c>
      <c r="K1895" s="1104" t="s">
        <v>289</v>
      </c>
    </row>
    <row r="1896" spans="2:14" ht="10.5" customHeight="1">
      <c r="B1896" s="325" t="s">
        <v>289</v>
      </c>
      <c r="C1896" s="546">
        <v>51</v>
      </c>
      <c r="D1896" s="546">
        <v>27133</v>
      </c>
      <c r="E1896" s="546">
        <v>41245</v>
      </c>
      <c r="F1896" s="546">
        <v>69773</v>
      </c>
      <c r="G1896" s="653"/>
      <c r="H1896" s="571">
        <v>2160</v>
      </c>
      <c r="I1896" s="765">
        <v>92.7</v>
      </c>
      <c r="J1896" s="615">
        <v>150365</v>
      </c>
      <c r="K1896" s="1077" t="s">
        <v>334</v>
      </c>
      <c r="N1896" s="95"/>
    </row>
    <row r="1897" spans="2:14" ht="10.5" customHeight="1">
      <c r="B1897" s="325"/>
      <c r="C1897" s="546"/>
      <c r="D1897" s="546"/>
      <c r="E1897" s="546"/>
      <c r="F1897" s="546"/>
      <c r="G1897" s="653"/>
      <c r="H1897" s="571"/>
      <c r="I1897" s="765"/>
      <c r="J1897" s="615"/>
      <c r="K1897" s="1077"/>
    </row>
    <row r="1898" spans="2:14" ht="10.5" customHeight="1">
      <c r="B1898" s="351" t="s">
        <v>334</v>
      </c>
      <c r="C1898" s="546">
        <v>57</v>
      </c>
      <c r="D1898" s="546">
        <v>35903</v>
      </c>
      <c r="E1898" s="546">
        <v>53598</v>
      </c>
      <c r="F1898" s="546">
        <v>91328</v>
      </c>
      <c r="G1898" s="653"/>
      <c r="H1898" s="571">
        <v>2540</v>
      </c>
      <c r="I1898" s="765">
        <v>100</v>
      </c>
      <c r="J1898" s="615">
        <v>232671</v>
      </c>
      <c r="K1898" s="1077" t="s">
        <v>335</v>
      </c>
    </row>
    <row r="1899" spans="2:14" ht="10.5" customHeight="1">
      <c r="B1899" s="351" t="s">
        <v>335</v>
      </c>
      <c r="C1899" s="548">
        <v>39</v>
      </c>
      <c r="D1899" s="548">
        <v>18166</v>
      </c>
      <c r="E1899" s="548">
        <v>28819</v>
      </c>
      <c r="F1899" s="548">
        <v>47944</v>
      </c>
      <c r="G1899" s="653"/>
      <c r="H1899" s="571">
        <v>3510</v>
      </c>
      <c r="I1899" s="765">
        <v>143.6</v>
      </c>
      <c r="J1899" s="608">
        <v>164913</v>
      </c>
      <c r="K1899" s="1076" t="s">
        <v>288</v>
      </c>
    </row>
    <row r="1900" spans="2:14" ht="10.5" customHeight="1">
      <c r="B1900" s="351" t="s">
        <v>288</v>
      </c>
      <c r="C1900" s="548">
        <v>23</v>
      </c>
      <c r="D1900" s="548">
        <v>16348</v>
      </c>
      <c r="E1900" s="548">
        <v>27659</v>
      </c>
      <c r="F1900" s="548">
        <v>44191</v>
      </c>
      <c r="G1900" s="653"/>
      <c r="H1900" s="571">
        <v>3690</v>
      </c>
      <c r="I1900" s="765">
        <v>150.9</v>
      </c>
      <c r="J1900" s="608">
        <v>151759</v>
      </c>
      <c r="K1900" s="1105" t="s">
        <v>735</v>
      </c>
    </row>
    <row r="1901" spans="2:14" ht="10.5" customHeight="1">
      <c r="B1901" s="351" t="s">
        <v>735</v>
      </c>
      <c r="C1901" s="548">
        <v>36</v>
      </c>
      <c r="D1901" s="548">
        <v>28021</v>
      </c>
      <c r="E1901" s="548">
        <v>46197</v>
      </c>
      <c r="F1901" s="548">
        <v>75732</v>
      </c>
      <c r="G1901" s="653"/>
      <c r="H1901" s="571">
        <v>3180</v>
      </c>
      <c r="I1901" s="765">
        <v>130.1</v>
      </c>
      <c r="J1901" s="608">
        <v>228008</v>
      </c>
      <c r="K1901" s="1105" t="s">
        <v>763</v>
      </c>
    </row>
    <row r="1902" spans="2:14" ht="10.5" customHeight="1">
      <c r="B1902" s="351" t="s">
        <v>763</v>
      </c>
      <c r="C1902" s="548">
        <v>22</v>
      </c>
      <c r="D1902" s="548">
        <v>22041</v>
      </c>
      <c r="E1902" s="548">
        <v>36338</v>
      </c>
      <c r="F1902" s="548">
        <v>59570</v>
      </c>
      <c r="G1902" s="653"/>
      <c r="H1902" s="571">
        <v>2200</v>
      </c>
      <c r="I1902" s="765">
        <v>100</v>
      </c>
      <c r="J1902" s="608">
        <v>119041</v>
      </c>
      <c r="K1902" s="1079" t="s">
        <v>512</v>
      </c>
    </row>
    <row r="1903" spans="2:14" ht="10.5" customHeight="1">
      <c r="B1903" s="351"/>
      <c r="C1903" s="548"/>
      <c r="D1903" s="548"/>
      <c r="E1903" s="548"/>
      <c r="F1903" s="548"/>
      <c r="G1903" s="653"/>
      <c r="H1903" s="571"/>
      <c r="I1903" s="765"/>
      <c r="J1903" s="608"/>
      <c r="K1903" s="1079"/>
    </row>
    <row r="1904" spans="2:14" ht="10.5" customHeight="1">
      <c r="B1904" s="351" t="s">
        <v>512</v>
      </c>
      <c r="C1904" s="548">
        <v>18.100000000000001</v>
      </c>
      <c r="D1904" s="548">
        <v>14483</v>
      </c>
      <c r="E1904" s="548">
        <v>23936</v>
      </c>
      <c r="F1904" s="548">
        <v>39239</v>
      </c>
      <c r="G1904" s="653"/>
      <c r="H1904" s="571">
        <v>2300</v>
      </c>
      <c r="I1904" s="765">
        <v>93</v>
      </c>
      <c r="J1904" s="608">
        <v>90251</v>
      </c>
      <c r="K1904" s="1075" t="s">
        <v>396</v>
      </c>
    </row>
    <row r="1905" spans="2:11" ht="10.5" customHeight="1">
      <c r="B1905" s="351" t="s">
        <v>396</v>
      </c>
      <c r="C1905" s="548">
        <v>11</v>
      </c>
      <c r="D1905" s="548">
        <v>11173</v>
      </c>
      <c r="E1905" s="548">
        <v>17854</v>
      </c>
      <c r="F1905" s="548">
        <v>29270</v>
      </c>
      <c r="G1905" s="653"/>
      <c r="H1905" s="571">
        <v>3000</v>
      </c>
      <c r="I1905" s="765">
        <v>115.5</v>
      </c>
      <c r="J1905" s="608">
        <v>87809</v>
      </c>
      <c r="K1905" s="1075" t="s">
        <v>815</v>
      </c>
    </row>
    <row r="1906" spans="2:11" ht="10.5" customHeight="1">
      <c r="B1906" s="351" t="s">
        <v>815</v>
      </c>
      <c r="C1906" s="548">
        <v>9</v>
      </c>
      <c r="D1906" s="548">
        <v>9820</v>
      </c>
      <c r="E1906" s="548">
        <v>16150</v>
      </c>
      <c r="F1906" s="548">
        <v>26476</v>
      </c>
      <c r="G1906" s="653"/>
      <c r="H1906" s="571">
        <v>4710</v>
      </c>
      <c r="I1906" s="765">
        <v>175.2</v>
      </c>
      <c r="J1906" s="608">
        <v>124700</v>
      </c>
      <c r="K1906" s="1075" t="s">
        <v>506</v>
      </c>
    </row>
    <row r="1907" spans="2:11" ht="10.5" customHeight="1">
      <c r="B1907" s="351" t="s">
        <v>506</v>
      </c>
      <c r="C1907" s="548">
        <v>7</v>
      </c>
      <c r="D1907" s="548">
        <v>9077</v>
      </c>
      <c r="E1907" s="548">
        <v>13856</v>
      </c>
      <c r="F1907" s="548">
        <v>22716</v>
      </c>
      <c r="G1907" s="653"/>
      <c r="H1907" s="571">
        <v>3500</v>
      </c>
      <c r="I1907" s="765">
        <v>155.5</v>
      </c>
      <c r="J1907" s="608">
        <v>79505</v>
      </c>
      <c r="K1907" s="1075" t="s">
        <v>729</v>
      </c>
    </row>
    <row r="1908" spans="2:11" ht="10.5" customHeight="1">
      <c r="B1908" s="351" t="s">
        <v>729</v>
      </c>
      <c r="C1908" s="548">
        <v>5</v>
      </c>
      <c r="D1908" s="548">
        <v>8682</v>
      </c>
      <c r="E1908" s="548">
        <v>12684</v>
      </c>
      <c r="F1908" s="548">
        <v>20795</v>
      </c>
      <c r="G1908" s="653"/>
      <c r="H1908" s="571">
        <v>4350</v>
      </c>
      <c r="I1908" s="765">
        <v>169.2</v>
      </c>
      <c r="J1908" s="608">
        <v>90456</v>
      </c>
      <c r="K1908" s="1075" t="s">
        <v>344</v>
      </c>
    </row>
    <row r="1909" spans="2:11" ht="10.5" customHeight="1">
      <c r="B1909" s="351"/>
      <c r="C1909" s="548"/>
      <c r="D1909" s="548"/>
      <c r="E1909" s="548"/>
      <c r="F1909" s="548"/>
      <c r="G1909" s="653"/>
      <c r="H1909" s="571"/>
      <c r="I1909" s="765"/>
      <c r="J1909" s="608"/>
      <c r="K1909" s="1075"/>
    </row>
    <row r="1910" spans="2:11" ht="10.5" customHeight="1">
      <c r="B1910" s="695" t="s">
        <v>344</v>
      </c>
      <c r="C1910" s="971">
        <v>13</v>
      </c>
      <c r="D1910" s="971">
        <v>17989</v>
      </c>
      <c r="E1910" s="971">
        <v>28273</v>
      </c>
      <c r="F1910" s="971">
        <v>46349</v>
      </c>
      <c r="G1910" s="701"/>
      <c r="H1910" s="1072">
        <v>4530</v>
      </c>
      <c r="I1910" s="776">
        <v>183.4</v>
      </c>
      <c r="J1910" s="1217">
        <v>209962</v>
      </c>
      <c r="K1910" s="1101" t="s">
        <v>347</v>
      </c>
    </row>
    <row r="1911" spans="2:11" ht="10.5" customHeight="1">
      <c r="B1911" s="695" t="s">
        <v>347</v>
      </c>
      <c r="C1911" s="971">
        <v>9</v>
      </c>
      <c r="D1911" s="971">
        <v>12810</v>
      </c>
      <c r="E1911" s="971">
        <v>19889</v>
      </c>
      <c r="F1911" s="971">
        <v>32605</v>
      </c>
      <c r="G1911" s="701"/>
      <c r="H1911" s="1072">
        <v>5090</v>
      </c>
      <c r="I1911" s="776">
        <v>202.5</v>
      </c>
      <c r="J1911" s="1217">
        <v>165959</v>
      </c>
      <c r="K1911" s="1101" t="s">
        <v>1455</v>
      </c>
    </row>
    <row r="1912" spans="2:11" ht="10.5" customHeight="1">
      <c r="B1912" s="696" t="s">
        <v>1457</v>
      </c>
      <c r="C1912" s="973">
        <v>7</v>
      </c>
      <c r="D1912" s="973">
        <v>6105</v>
      </c>
      <c r="E1912" s="973">
        <v>8582</v>
      </c>
      <c r="F1912" s="973">
        <v>14069</v>
      </c>
      <c r="G1912" s="702"/>
      <c r="H1912" s="1089">
        <v>4800</v>
      </c>
      <c r="I1912" s="777">
        <v>199.3</v>
      </c>
      <c r="J1912" s="1094">
        <v>67530</v>
      </c>
      <c r="K1912" s="1102" t="s">
        <v>1510</v>
      </c>
    </row>
    <row r="1913" spans="2:11" ht="10.5" customHeight="1">
      <c r="B1913" s="236" t="s">
        <v>953</v>
      </c>
      <c r="C1913" s="233"/>
      <c r="D1913" s="233"/>
      <c r="E1913" s="233"/>
      <c r="F1913" s="233"/>
      <c r="G1913" s="233"/>
      <c r="H1913" s="233"/>
      <c r="I1913" s="233"/>
      <c r="J1913" s="233"/>
      <c r="K1913" s="233"/>
    </row>
    <row r="1914" spans="2:11" ht="10.5" customHeight="1">
      <c r="B1914" s="236" t="s">
        <v>954</v>
      </c>
      <c r="C1914" s="233"/>
      <c r="D1914" s="233"/>
      <c r="E1914" s="233"/>
      <c r="F1914" s="233"/>
      <c r="G1914" s="233"/>
      <c r="H1914" s="233"/>
      <c r="I1914" s="233"/>
      <c r="J1914" s="233"/>
      <c r="K1914" s="233"/>
    </row>
    <row r="1915" spans="2:11" ht="10.5" customHeight="1">
      <c r="B1915" s="236" t="s">
        <v>955</v>
      </c>
      <c r="C1915" s="233"/>
      <c r="D1915" s="233"/>
      <c r="E1915" s="233"/>
      <c r="F1915" s="233"/>
      <c r="G1915" s="233"/>
      <c r="H1915" s="233"/>
      <c r="I1915" s="233"/>
      <c r="J1915" s="233"/>
      <c r="K1915" s="233"/>
    </row>
    <row r="1916" spans="2:11" ht="10.5" customHeight="1">
      <c r="B1916" s="236" t="s">
        <v>973</v>
      </c>
      <c r="C1916" s="233"/>
      <c r="D1916" s="233"/>
      <c r="E1916" s="233"/>
      <c r="F1916" s="233"/>
      <c r="G1916" s="233"/>
      <c r="H1916" s="233"/>
      <c r="I1916" s="233"/>
      <c r="J1916" s="233"/>
      <c r="K1916" s="233"/>
    </row>
    <row r="1917" spans="2:11" ht="10.5" customHeight="1">
      <c r="B1917" s="236" t="s">
        <v>956</v>
      </c>
      <c r="C1917" s="233"/>
      <c r="D1917" s="233"/>
      <c r="E1917" s="233"/>
      <c r="F1917" s="233"/>
      <c r="G1917" s="233"/>
      <c r="H1917" s="233"/>
      <c r="I1917" s="233"/>
      <c r="J1917" s="233"/>
      <c r="K1917" s="233"/>
    </row>
    <row r="1918" spans="2:11" ht="10.5" customHeight="1">
      <c r="B1918" s="49"/>
      <c r="C1918" s="52"/>
      <c r="D1918" s="52"/>
      <c r="E1918" s="52"/>
      <c r="F1918" s="52"/>
      <c r="G1918" s="52"/>
      <c r="H1918" s="52"/>
      <c r="I1918" s="52"/>
      <c r="J1918" s="52"/>
    </row>
    <row r="1919" spans="2:11" ht="10.5" customHeight="1">
      <c r="B1919" s="49"/>
      <c r="C1919" s="53"/>
      <c r="D1919" s="53"/>
      <c r="E1919" s="53"/>
      <c r="F1919" s="53"/>
      <c r="G1919" s="53"/>
      <c r="H1919" s="53"/>
      <c r="I1919" s="53"/>
      <c r="J1919" s="53"/>
    </row>
    <row r="1920" spans="2:11" ht="10.5" customHeight="1">
      <c r="B1920" s="49"/>
    </row>
    <row r="1921" spans="2:2" ht="10.5" customHeight="1">
      <c r="B1921" s="49"/>
    </row>
    <row r="1922" spans="2:2" ht="10.5" customHeight="1">
      <c r="B1922" s="49"/>
    </row>
    <row r="1923" spans="2:2" ht="10.5" customHeight="1">
      <c r="B1923" s="49"/>
    </row>
    <row r="1924" spans="2:2" ht="10.5" customHeight="1">
      <c r="B1924" s="49"/>
    </row>
    <row r="1925" spans="2:2" ht="10.5" customHeight="1">
      <c r="B1925" s="49"/>
    </row>
    <row r="1926" spans="2:2" ht="10.5" customHeight="1">
      <c r="B1926" s="49"/>
    </row>
    <row r="1927" spans="2:2" ht="10.5" customHeight="1">
      <c r="B1927" s="49"/>
    </row>
    <row r="1928" spans="2:2" ht="10.5" customHeight="1">
      <c r="B1928" s="49"/>
    </row>
    <row r="1929" spans="2:2" ht="10.5" customHeight="1">
      <c r="B1929" s="49"/>
    </row>
    <row r="1930" spans="2:2" ht="10.5" customHeight="1">
      <c r="B1930" s="49"/>
    </row>
    <row r="1931" spans="2:2" ht="10.5" customHeight="1">
      <c r="B1931" s="49"/>
    </row>
    <row r="1932" spans="2:2" ht="10.5" customHeight="1">
      <c r="B1932" s="49"/>
    </row>
    <row r="1933" spans="2:2" ht="10.5" customHeight="1">
      <c r="B1933" s="49"/>
    </row>
    <row r="1934" spans="2:2" ht="10.5" customHeight="1">
      <c r="B1934" s="49"/>
    </row>
    <row r="1935" spans="2:2" ht="10.5" customHeight="1">
      <c r="B1935" s="49"/>
    </row>
    <row r="1936" spans="2:2" ht="10.5" customHeight="1">
      <c r="B1936" s="49"/>
    </row>
    <row r="1937" spans="2:7" ht="10.5" customHeight="1">
      <c r="B1937" s="49"/>
    </row>
    <row r="1938" spans="2:7" ht="10.5" customHeight="1">
      <c r="B1938" s="49"/>
    </row>
    <row r="1939" spans="2:7" ht="10.5" customHeight="1">
      <c r="B1939" s="49"/>
    </row>
    <row r="1940" spans="2:7" ht="10.5" customHeight="1">
      <c r="B1940" s="49"/>
      <c r="G1940" s="153">
        <v>29</v>
      </c>
    </row>
    <row r="1941" spans="2:7" ht="10.5" customHeight="1">
      <c r="G1941" s="76"/>
    </row>
    <row r="1942" spans="2:7" ht="11.45" customHeight="1">
      <c r="B1942" s="62" t="s">
        <v>853</v>
      </c>
    </row>
    <row r="1943" spans="2:7" ht="11.45" customHeight="1">
      <c r="B1943" s="1353" t="s">
        <v>281</v>
      </c>
      <c r="C1943" s="1341" t="s">
        <v>957</v>
      </c>
      <c r="D1943" s="1341" t="s">
        <v>958</v>
      </c>
      <c r="E1943" s="1341" t="s">
        <v>282</v>
      </c>
      <c r="F1943" s="1418" t="s">
        <v>959</v>
      </c>
      <c r="G1943" s="1420"/>
    </row>
    <row r="1944" spans="2:7" ht="11.45" customHeight="1">
      <c r="B1944" s="1422"/>
      <c r="C1944" s="1342"/>
      <c r="D1944" s="1342"/>
      <c r="E1944" s="1342"/>
      <c r="F1944" s="1341" t="s">
        <v>610</v>
      </c>
      <c r="G1944" s="55" t="s">
        <v>611</v>
      </c>
    </row>
    <row r="1945" spans="2:7" ht="11.45" customHeight="1">
      <c r="B1945" s="1354"/>
      <c r="C1945" s="65" t="s">
        <v>286</v>
      </c>
      <c r="D1945" s="471" t="s">
        <v>944</v>
      </c>
      <c r="E1945" s="65" t="s">
        <v>509</v>
      </c>
      <c r="F1945" s="1342"/>
      <c r="G1945" s="65" t="s">
        <v>286</v>
      </c>
    </row>
    <row r="1946" spans="2:7" ht="10.5" customHeight="1">
      <c r="B1946" s="325" t="s">
        <v>151</v>
      </c>
      <c r="C1946" s="615">
        <v>130</v>
      </c>
      <c r="D1946" s="559">
        <v>36.700000000000003</v>
      </c>
      <c r="E1946" s="546">
        <v>4766</v>
      </c>
      <c r="F1946" s="1077">
        <v>1970</v>
      </c>
      <c r="G1946" s="765">
        <v>50.1</v>
      </c>
    </row>
    <row r="1947" spans="2:7" ht="10.5" customHeight="1">
      <c r="B1947" s="325" t="s">
        <v>152</v>
      </c>
      <c r="C1947" s="615">
        <v>114</v>
      </c>
      <c r="D1947" s="559">
        <v>37.479999999999997</v>
      </c>
      <c r="E1947" s="546">
        <v>4254</v>
      </c>
      <c r="F1947" s="1077">
        <v>1971</v>
      </c>
      <c r="G1947" s="765">
        <v>55.9</v>
      </c>
    </row>
    <row r="1948" spans="2:7" ht="10.5" customHeight="1">
      <c r="B1948" s="325" t="s">
        <v>153</v>
      </c>
      <c r="C1948" s="615">
        <v>144</v>
      </c>
      <c r="D1948" s="559">
        <v>44.69</v>
      </c>
      <c r="E1948" s="546">
        <v>6453</v>
      </c>
      <c r="F1948" s="1077">
        <v>1972</v>
      </c>
      <c r="G1948" s="765">
        <v>60.8</v>
      </c>
    </row>
    <row r="1949" spans="2:7" ht="10.5" customHeight="1">
      <c r="B1949" s="325" t="s">
        <v>154</v>
      </c>
      <c r="C1949" s="615">
        <v>136</v>
      </c>
      <c r="D1949" s="559">
        <v>48.43</v>
      </c>
      <c r="E1949" s="546">
        <v>6580</v>
      </c>
      <c r="F1949" s="1077">
        <v>1973</v>
      </c>
      <c r="G1949" s="765">
        <v>55.6</v>
      </c>
    </row>
    <row r="1950" spans="2:7" ht="10.5" customHeight="1">
      <c r="B1950" s="325" t="s">
        <v>155</v>
      </c>
      <c r="C1950" s="615">
        <v>127</v>
      </c>
      <c r="D1950" s="559">
        <v>63.3</v>
      </c>
      <c r="E1950" s="546">
        <v>8047</v>
      </c>
      <c r="F1950" s="1077">
        <v>1974</v>
      </c>
      <c r="G1950" s="765">
        <v>57</v>
      </c>
    </row>
    <row r="1951" spans="2:7" ht="10.5" customHeight="1">
      <c r="B1951" s="325"/>
      <c r="C1951" s="615"/>
      <c r="D1951" s="559"/>
      <c r="E1951" s="546"/>
      <c r="F1951" s="1077"/>
      <c r="G1951" s="765"/>
    </row>
    <row r="1952" spans="2:7" ht="10.5" customHeight="1">
      <c r="B1952" s="325" t="s">
        <v>156</v>
      </c>
      <c r="C1952" s="615">
        <v>121</v>
      </c>
      <c r="D1952" s="559">
        <v>80.989999999999995</v>
      </c>
      <c r="E1952" s="546">
        <v>9761</v>
      </c>
      <c r="F1952" s="1077">
        <v>1975</v>
      </c>
      <c r="G1952" s="765">
        <v>44</v>
      </c>
    </row>
    <row r="1953" spans="2:7" ht="10.5" customHeight="1">
      <c r="B1953" s="325" t="s">
        <v>157</v>
      </c>
      <c r="C1953" s="615">
        <v>133</v>
      </c>
      <c r="D1953" s="559">
        <v>85.5</v>
      </c>
      <c r="E1953" s="546">
        <v>11353</v>
      </c>
      <c r="F1953" s="1077">
        <v>1976</v>
      </c>
      <c r="G1953" s="765">
        <v>59.4</v>
      </c>
    </row>
    <row r="1954" spans="2:7" ht="10.5" customHeight="1">
      <c r="B1954" s="325" t="s">
        <v>158</v>
      </c>
      <c r="C1954" s="615">
        <v>157</v>
      </c>
      <c r="D1954" s="559">
        <v>92.7</v>
      </c>
      <c r="E1954" s="546">
        <v>14548</v>
      </c>
      <c r="F1954" s="1077">
        <v>1977</v>
      </c>
      <c r="G1954" s="765">
        <v>61.2</v>
      </c>
    </row>
    <row r="1955" spans="2:7" ht="10.5" customHeight="1">
      <c r="B1955" s="325" t="s">
        <v>768</v>
      </c>
      <c r="C1955" s="615">
        <v>144</v>
      </c>
      <c r="D1955" s="559">
        <v>103.21</v>
      </c>
      <c r="E1955" s="546">
        <v>14833</v>
      </c>
      <c r="F1955" s="1077">
        <v>1978</v>
      </c>
      <c r="G1955" s="765">
        <v>66.2</v>
      </c>
    </row>
    <row r="1956" spans="2:7" ht="10.5" customHeight="1">
      <c r="B1956" s="325" t="s">
        <v>769</v>
      </c>
      <c r="C1956" s="615">
        <v>119</v>
      </c>
      <c r="D1956" s="559">
        <v>107.19</v>
      </c>
      <c r="E1956" s="546">
        <v>12747</v>
      </c>
      <c r="F1956" s="1077">
        <v>1979</v>
      </c>
      <c r="G1956" s="765">
        <v>57.4</v>
      </c>
    </row>
    <row r="1957" spans="2:7" ht="10.5" customHeight="1">
      <c r="B1957" s="325"/>
      <c r="C1957" s="615"/>
      <c r="D1957" s="559"/>
      <c r="E1957" s="546"/>
      <c r="F1957" s="1077"/>
      <c r="G1957" s="765"/>
    </row>
    <row r="1958" spans="2:7" ht="10.5" customHeight="1">
      <c r="B1958" s="325" t="s">
        <v>770</v>
      </c>
      <c r="C1958" s="615">
        <v>114</v>
      </c>
      <c r="D1958" s="559">
        <v>105.52</v>
      </c>
      <c r="E1958" s="546">
        <v>12074</v>
      </c>
      <c r="F1958" s="1077">
        <v>1980</v>
      </c>
      <c r="G1958" s="765">
        <v>54</v>
      </c>
    </row>
    <row r="1959" spans="2:7" ht="10.5" customHeight="1">
      <c r="B1959" s="325" t="s">
        <v>771</v>
      </c>
      <c r="C1959" s="615">
        <v>123</v>
      </c>
      <c r="D1959" s="559">
        <v>128.79</v>
      </c>
      <c r="E1959" s="546">
        <v>15838</v>
      </c>
      <c r="F1959" s="1077">
        <v>1981</v>
      </c>
      <c r="G1959" s="765">
        <v>54.1</v>
      </c>
    </row>
    <row r="1960" spans="2:7" ht="10.5" customHeight="1">
      <c r="B1960" s="325" t="s">
        <v>772</v>
      </c>
      <c r="C1960" s="615">
        <v>100</v>
      </c>
      <c r="D1960" s="559">
        <v>157.16999999999999</v>
      </c>
      <c r="E1960" s="546">
        <v>15654</v>
      </c>
      <c r="F1960" s="1077">
        <v>1982</v>
      </c>
      <c r="G1960" s="765">
        <v>44.8</v>
      </c>
    </row>
    <row r="1961" spans="2:7" ht="10.5" customHeight="1">
      <c r="B1961" s="325" t="s">
        <v>773</v>
      </c>
      <c r="C1961" s="615">
        <v>76</v>
      </c>
      <c r="D1961" s="559">
        <v>202.04</v>
      </c>
      <c r="E1961" s="546">
        <v>15267</v>
      </c>
      <c r="F1961" s="1077">
        <v>1983</v>
      </c>
      <c r="G1961" s="765">
        <v>42.2</v>
      </c>
    </row>
    <row r="1962" spans="2:7" ht="10.5" customHeight="1">
      <c r="B1962" s="325" t="s">
        <v>774</v>
      </c>
      <c r="C1962" s="615">
        <v>91</v>
      </c>
      <c r="D1962" s="559">
        <v>199.09</v>
      </c>
      <c r="E1962" s="546">
        <v>18160</v>
      </c>
      <c r="F1962" s="1077">
        <v>1984</v>
      </c>
      <c r="G1962" s="765">
        <v>39</v>
      </c>
    </row>
    <row r="1963" spans="2:7" ht="10.5" customHeight="1">
      <c r="B1963" s="325"/>
      <c r="C1963" s="615"/>
      <c r="D1963" s="559"/>
      <c r="E1963" s="546"/>
      <c r="F1963" s="1077"/>
      <c r="G1963" s="765"/>
    </row>
    <row r="1964" spans="2:7" ht="10.5" customHeight="1">
      <c r="B1964" s="325" t="s">
        <v>775</v>
      </c>
      <c r="C1964" s="615">
        <v>63</v>
      </c>
      <c r="D1964" s="559">
        <v>326.68</v>
      </c>
      <c r="E1964" s="546">
        <v>20490</v>
      </c>
      <c r="F1964" s="1077">
        <v>1985</v>
      </c>
      <c r="G1964" s="765">
        <v>33.200000000000003</v>
      </c>
    </row>
    <row r="1965" spans="2:7" ht="10.5" customHeight="1">
      <c r="B1965" s="325" t="s">
        <v>776</v>
      </c>
      <c r="C1965" s="615">
        <v>83</v>
      </c>
      <c r="D1965" s="559">
        <v>353.34</v>
      </c>
      <c r="E1965" s="546">
        <v>29475</v>
      </c>
      <c r="F1965" s="1077">
        <v>1986</v>
      </c>
      <c r="G1965" s="765">
        <v>36.1</v>
      </c>
    </row>
    <row r="1966" spans="2:7" ht="10.5" customHeight="1">
      <c r="B1966" s="325" t="s">
        <v>777</v>
      </c>
      <c r="C1966" s="615">
        <v>90</v>
      </c>
      <c r="D1966" s="559">
        <v>326.83999999999997</v>
      </c>
      <c r="E1966" s="546">
        <v>29447</v>
      </c>
      <c r="F1966" s="1077">
        <v>1987</v>
      </c>
      <c r="G1966" s="765">
        <v>40</v>
      </c>
    </row>
    <row r="1967" spans="2:7" ht="10.5" customHeight="1">
      <c r="B1967" s="325" t="s">
        <v>778</v>
      </c>
      <c r="C1967" s="615">
        <v>103</v>
      </c>
      <c r="D1967" s="559">
        <v>400.29</v>
      </c>
      <c r="E1967" s="546">
        <v>41233</v>
      </c>
      <c r="F1967" s="1077">
        <v>1988</v>
      </c>
      <c r="G1967" s="765">
        <v>39</v>
      </c>
    </row>
    <row r="1968" spans="2:7" ht="10.5" customHeight="1">
      <c r="B1968" s="325" t="s">
        <v>779</v>
      </c>
      <c r="C1968" s="615">
        <v>112</v>
      </c>
      <c r="D1968" s="559">
        <v>389.53</v>
      </c>
      <c r="E1968" s="546">
        <v>43478</v>
      </c>
      <c r="F1968" s="1077">
        <v>1989</v>
      </c>
      <c r="G1968" s="765">
        <v>42.3</v>
      </c>
    </row>
    <row r="1969" spans="2:7" ht="10.5" customHeight="1">
      <c r="B1969" s="325"/>
      <c r="C1969" s="615"/>
      <c r="D1969" s="559"/>
      <c r="E1969" s="546"/>
      <c r="F1969" s="1077"/>
      <c r="G1969" s="765"/>
    </row>
    <row r="1970" spans="2:7" ht="10.5" customHeight="1">
      <c r="B1970" s="325" t="s">
        <v>780</v>
      </c>
      <c r="C1970" s="615">
        <v>115</v>
      </c>
      <c r="D1970" s="559">
        <v>418.63</v>
      </c>
      <c r="E1970" s="546">
        <v>48051</v>
      </c>
      <c r="F1970" s="1077">
        <v>1990</v>
      </c>
      <c r="G1970" s="765">
        <v>43.4</v>
      </c>
    </row>
    <row r="1971" spans="2:7" ht="10.5" customHeight="1">
      <c r="B1971" s="325" t="s">
        <v>781</v>
      </c>
      <c r="C1971" s="615">
        <v>98</v>
      </c>
      <c r="D1971" s="559">
        <v>834.18</v>
      </c>
      <c r="E1971" s="546">
        <v>81915</v>
      </c>
      <c r="F1971" s="1077">
        <v>1991</v>
      </c>
      <c r="G1971" s="765">
        <v>41.9</v>
      </c>
    </row>
    <row r="1972" spans="2:7" ht="10.5" customHeight="1">
      <c r="B1972" s="325" t="s">
        <v>465</v>
      </c>
      <c r="C1972" s="615">
        <v>95</v>
      </c>
      <c r="D1972" s="559">
        <v>566.54999999999995</v>
      </c>
      <c r="E1972" s="546">
        <v>54068</v>
      </c>
      <c r="F1972" s="1077">
        <v>1992</v>
      </c>
      <c r="G1972" s="765">
        <v>40.9</v>
      </c>
    </row>
    <row r="1973" spans="2:7" ht="10.5" customHeight="1">
      <c r="B1973" s="325" t="s">
        <v>466</v>
      </c>
      <c r="C1973" s="615">
        <v>84</v>
      </c>
      <c r="D1973" s="559">
        <v>522.65</v>
      </c>
      <c r="E1973" s="546">
        <v>43756</v>
      </c>
      <c r="F1973" s="1077">
        <v>1993</v>
      </c>
      <c r="G1973" s="765">
        <v>35.299999999999997</v>
      </c>
    </row>
    <row r="1974" spans="2:7" ht="10.5" customHeight="1">
      <c r="B1974" s="325" t="s">
        <v>467</v>
      </c>
      <c r="C1974" s="615">
        <v>142</v>
      </c>
      <c r="D1974" s="559">
        <v>438.16</v>
      </c>
      <c r="E1974" s="546">
        <v>62354</v>
      </c>
      <c r="F1974" s="1077">
        <v>1994</v>
      </c>
      <c r="G1974" s="765">
        <v>41.5</v>
      </c>
    </row>
    <row r="1975" spans="2:7" ht="10.5" customHeight="1">
      <c r="B1975" s="325"/>
      <c r="C1975" s="615"/>
      <c r="D1975" s="559"/>
      <c r="E1975" s="546"/>
      <c r="F1975" s="1077"/>
      <c r="G1975" s="765"/>
    </row>
    <row r="1976" spans="2:7" ht="10.5" customHeight="1">
      <c r="B1976" s="325" t="s">
        <v>330</v>
      </c>
      <c r="C1976" s="615">
        <v>156</v>
      </c>
      <c r="D1976" s="559">
        <v>451.55</v>
      </c>
      <c r="E1976" s="546">
        <v>70470</v>
      </c>
      <c r="F1976" s="1077">
        <v>1995</v>
      </c>
      <c r="G1976" s="765">
        <v>38.799999999999997</v>
      </c>
    </row>
    <row r="1977" spans="2:7" ht="10.5" customHeight="1">
      <c r="B1977" s="325" t="s">
        <v>331</v>
      </c>
      <c r="C1977" s="615">
        <v>154</v>
      </c>
      <c r="D1977" s="559">
        <v>446.79</v>
      </c>
      <c r="E1977" s="546">
        <v>68911</v>
      </c>
      <c r="F1977" s="1077">
        <v>1996</v>
      </c>
      <c r="G1977" s="765">
        <v>39.5</v>
      </c>
    </row>
    <row r="1978" spans="2:7" ht="10.5" customHeight="1">
      <c r="B1978" s="325" t="s">
        <v>332</v>
      </c>
      <c r="C1978" s="615">
        <v>143</v>
      </c>
      <c r="D1978" s="559">
        <v>465.5</v>
      </c>
      <c r="E1978" s="546">
        <v>66625</v>
      </c>
      <c r="F1978" s="1077">
        <v>1997</v>
      </c>
      <c r="G1978" s="765">
        <v>37.6</v>
      </c>
    </row>
    <row r="1979" spans="2:7" ht="10.5" customHeight="1">
      <c r="B1979" s="325" t="s">
        <v>333</v>
      </c>
      <c r="C1979" s="615">
        <v>106</v>
      </c>
      <c r="D1979" s="559">
        <v>465.5</v>
      </c>
      <c r="E1979" s="546">
        <v>49119</v>
      </c>
      <c r="F1979" s="1077">
        <v>1998</v>
      </c>
      <c r="G1979" s="765">
        <v>25.4</v>
      </c>
    </row>
    <row r="1980" spans="2:7" ht="10.5" customHeight="1">
      <c r="B1980" s="325" t="s">
        <v>289</v>
      </c>
      <c r="C1980" s="615">
        <v>100</v>
      </c>
      <c r="D1980" s="559">
        <v>538.34</v>
      </c>
      <c r="E1980" s="546">
        <v>53880</v>
      </c>
      <c r="F1980" s="1077">
        <v>1999</v>
      </c>
      <c r="G1980" s="765">
        <v>25.5</v>
      </c>
    </row>
    <row r="1981" spans="2:7" ht="10.5" customHeight="1">
      <c r="B1981" s="325"/>
      <c r="C1981" s="615"/>
      <c r="D1981" s="559"/>
      <c r="E1981" s="546"/>
      <c r="F1981" s="1077"/>
      <c r="G1981" s="765"/>
    </row>
    <row r="1982" spans="2:7" ht="10.5" customHeight="1">
      <c r="B1982" s="544" t="s">
        <v>334</v>
      </c>
      <c r="C1982" s="615">
        <v>138</v>
      </c>
      <c r="D1982" s="559">
        <v>416</v>
      </c>
      <c r="E1982" s="546">
        <v>57433</v>
      </c>
      <c r="F1982" s="1077">
        <v>2000</v>
      </c>
      <c r="G1982" s="765">
        <v>32.9</v>
      </c>
    </row>
    <row r="1983" spans="2:7" ht="10.5" customHeight="1">
      <c r="B1983" s="482" t="s">
        <v>335</v>
      </c>
      <c r="C1983" s="1092">
        <v>132</v>
      </c>
      <c r="D1983" s="903">
        <v>618.5</v>
      </c>
      <c r="E1983" s="575">
        <v>81757</v>
      </c>
      <c r="F1983" s="1082">
        <v>2001</v>
      </c>
      <c r="G1983" s="763">
        <v>30.6</v>
      </c>
    </row>
    <row r="1984" spans="2:7" ht="10.5" customHeight="1">
      <c r="B1984" s="616" t="s">
        <v>288</v>
      </c>
      <c r="C1984" s="1092">
        <v>150</v>
      </c>
      <c r="D1984" s="903">
        <v>360.79</v>
      </c>
      <c r="E1984" s="575">
        <v>54288</v>
      </c>
      <c r="F1984" s="1082">
        <v>2002</v>
      </c>
      <c r="G1984" s="763">
        <v>38.799999999999997</v>
      </c>
    </row>
    <row r="1985" spans="1:7" ht="10.5" customHeight="1">
      <c r="B1985" s="604" t="s">
        <v>735</v>
      </c>
      <c r="C1985" s="1092">
        <v>160</v>
      </c>
      <c r="D1985" s="903">
        <v>300</v>
      </c>
      <c r="E1985" s="575">
        <v>47886</v>
      </c>
      <c r="F1985" s="1082">
        <v>2003</v>
      </c>
      <c r="G1985" s="763">
        <v>41.5</v>
      </c>
    </row>
    <row r="1986" spans="1:7" ht="10.5" customHeight="1">
      <c r="A1986" s="58"/>
      <c r="B1986" s="617" t="s">
        <v>763</v>
      </c>
      <c r="C1986" s="615">
        <v>158</v>
      </c>
      <c r="D1986" s="561">
        <v>315.43</v>
      </c>
      <c r="E1986" s="546">
        <v>49934</v>
      </c>
      <c r="F1986" s="1077">
        <v>2004</v>
      </c>
      <c r="G1986" s="765">
        <v>45.6</v>
      </c>
    </row>
    <row r="1987" spans="1:7" ht="10.5" customHeight="1">
      <c r="A1987" s="58"/>
      <c r="B1987" s="72"/>
      <c r="C1987" s="1093"/>
      <c r="D1987" s="1095"/>
      <c r="E1987" s="58"/>
      <c r="F1987" s="1090"/>
      <c r="G1987" s="778"/>
    </row>
    <row r="1988" spans="1:7" ht="10.5" customHeight="1">
      <c r="A1988" s="58"/>
      <c r="B1988" s="483" t="s">
        <v>512</v>
      </c>
      <c r="C1988" s="615">
        <v>107</v>
      </c>
      <c r="D1988" s="559">
        <v>524.1</v>
      </c>
      <c r="E1988" s="546">
        <v>56333</v>
      </c>
      <c r="F1988" s="1077">
        <v>2005</v>
      </c>
      <c r="G1988" s="763">
        <v>46.5</v>
      </c>
    </row>
    <row r="1989" spans="1:7" ht="10.5" customHeight="1">
      <c r="B1989" s="325" t="s">
        <v>396</v>
      </c>
      <c r="C1989" s="608">
        <v>140</v>
      </c>
      <c r="D1989" s="561">
        <v>510.48</v>
      </c>
      <c r="E1989" s="548">
        <v>71287</v>
      </c>
      <c r="F1989" s="1076">
        <v>2006</v>
      </c>
      <c r="G1989" s="775">
        <v>45.8</v>
      </c>
    </row>
    <row r="1990" spans="1:7" ht="10.5" customHeight="1">
      <c r="B1990" s="325" t="s">
        <v>815</v>
      </c>
      <c r="C1990" s="608">
        <v>175</v>
      </c>
      <c r="D1990" s="561">
        <v>655.87</v>
      </c>
      <c r="E1990" s="548">
        <v>114543</v>
      </c>
      <c r="F1990" s="1076">
        <v>2007</v>
      </c>
      <c r="G1990" s="775">
        <v>48.1</v>
      </c>
    </row>
    <row r="1991" spans="1:7" ht="10.5" customHeight="1">
      <c r="B1991" s="327">
        <v>39692</v>
      </c>
      <c r="C1991" s="608">
        <v>116</v>
      </c>
      <c r="D1991" s="561">
        <v>716.69</v>
      </c>
      <c r="E1991" s="548">
        <v>83244</v>
      </c>
      <c r="F1991" s="1076">
        <v>2008</v>
      </c>
      <c r="G1991" s="775">
        <v>32.6</v>
      </c>
    </row>
    <row r="1992" spans="1:7" ht="10.5" customHeight="1">
      <c r="B1992" s="327">
        <v>40087</v>
      </c>
      <c r="C1992" s="608">
        <v>52</v>
      </c>
      <c r="D1992" s="561">
        <v>712.88</v>
      </c>
      <c r="E1992" s="548">
        <v>37006</v>
      </c>
      <c r="F1992" s="1076">
        <v>2009</v>
      </c>
      <c r="G1992" s="775">
        <v>45.6</v>
      </c>
    </row>
    <row r="1993" spans="1:7" ht="10.5" customHeight="1">
      <c r="B1993" s="327"/>
      <c r="C1993" s="608"/>
      <c r="D1993" s="561"/>
      <c r="E1993" s="548"/>
      <c r="F1993" s="1076"/>
      <c r="G1993" s="775"/>
    </row>
    <row r="1994" spans="1:7" ht="10.5" customHeight="1">
      <c r="B1994" s="327">
        <v>40483</v>
      </c>
      <c r="C1994" s="608">
        <v>170</v>
      </c>
      <c r="D1994" s="561">
        <v>747.29</v>
      </c>
      <c r="E1994" s="541">
        <v>127155</v>
      </c>
      <c r="F1994" s="1076">
        <v>2010</v>
      </c>
      <c r="G1994" s="775">
        <v>34.1</v>
      </c>
    </row>
    <row r="1995" spans="1:7" ht="10.5" customHeight="1">
      <c r="B1995" s="327">
        <v>40878</v>
      </c>
      <c r="C1995" s="608">
        <v>157</v>
      </c>
      <c r="D1995" s="561">
        <v>821.73</v>
      </c>
      <c r="E1995" s="541">
        <v>128720</v>
      </c>
      <c r="F1995" s="1076">
        <v>2011</v>
      </c>
      <c r="G1995" s="775">
        <v>16.899999999999999</v>
      </c>
    </row>
    <row r="1996" spans="1:7" ht="10.5" customHeight="1">
      <c r="B1996" s="703" t="s">
        <v>1455</v>
      </c>
      <c r="C1996" s="1094">
        <v>153</v>
      </c>
      <c r="D1996" s="1096">
        <v>895.75</v>
      </c>
      <c r="E1996" s="1199">
        <v>136955</v>
      </c>
      <c r="F1996" s="1091">
        <v>2012</v>
      </c>
      <c r="G1996" s="777">
        <v>22.6</v>
      </c>
    </row>
    <row r="1997" spans="1:7" ht="10.5" customHeight="1">
      <c r="B1997" s="63" t="s">
        <v>1353</v>
      </c>
    </row>
    <row r="1998" spans="1:7" ht="10.5" customHeight="1">
      <c r="B1998" s="63" t="s">
        <v>1354</v>
      </c>
    </row>
    <row r="1999" spans="1:7" ht="10.5" customHeight="1">
      <c r="B1999" s="131"/>
    </row>
    <row r="2000" spans="1:7" ht="10.5" customHeight="1">
      <c r="B2000" s="161"/>
    </row>
    <row r="2001" spans="2:2" ht="10.5" customHeight="1">
      <c r="B2001" s="63"/>
    </row>
    <row r="2002" spans="2:2" ht="10.5" customHeight="1">
      <c r="B2002" s="63"/>
    </row>
    <row r="2003" spans="2:2" ht="10.5" customHeight="1">
      <c r="B2003" s="63"/>
    </row>
    <row r="2004" spans="2:2" ht="10.5" customHeight="1">
      <c r="B2004" s="63"/>
    </row>
    <row r="2005" spans="2:2" ht="10.5" customHeight="1">
      <c r="B2005" s="63"/>
    </row>
    <row r="2006" spans="2:2" ht="10.5" customHeight="1">
      <c r="B2006" s="63"/>
    </row>
    <row r="2007" spans="2:2" ht="10.5" customHeight="1">
      <c r="B2007" s="63"/>
    </row>
    <row r="2008" spans="2:2" ht="10.5" customHeight="1">
      <c r="B2008" s="63"/>
    </row>
    <row r="2009" spans="2:2" ht="10.5" customHeight="1">
      <c r="B2009" s="63"/>
    </row>
    <row r="2010" spans="2:2" ht="10.5" customHeight="1">
      <c r="B2010" s="63"/>
    </row>
    <row r="2011" spans="2:2" ht="10.5" customHeight="1">
      <c r="B2011" s="63"/>
    </row>
    <row r="2012" spans="2:2" ht="10.5" customHeight="1">
      <c r="B2012" s="63"/>
    </row>
    <row r="2013" spans="2:2" ht="10.5" customHeight="1">
      <c r="B2013" s="63"/>
    </row>
    <row r="2014" spans="2:2" ht="10.5" customHeight="1">
      <c r="B2014" s="63"/>
    </row>
    <row r="2015" spans="2:2" ht="10.5" customHeight="1">
      <c r="B2015" s="63"/>
    </row>
    <row r="2016" spans="2:2" ht="10.5" customHeight="1">
      <c r="B2016" s="63"/>
    </row>
    <row r="2017" spans="2:12" ht="10.5" customHeight="1">
      <c r="B2017" s="63"/>
    </row>
    <row r="2018" spans="2:12" ht="10.5" customHeight="1">
      <c r="B2018" s="63"/>
    </row>
    <row r="2019" spans="2:12" ht="10.5" customHeight="1">
      <c r="B2019" s="63"/>
    </row>
    <row r="2020" spans="2:12" ht="10.5" customHeight="1">
      <c r="B2020" s="63"/>
    </row>
    <row r="2021" spans="2:12" ht="10.5" customHeight="1">
      <c r="B2021" s="63"/>
    </row>
    <row r="2022" spans="2:12" ht="10.5" customHeight="1">
      <c r="B2022" s="63"/>
      <c r="G2022" s="153">
        <v>30</v>
      </c>
    </row>
    <row r="2023" spans="2:12" ht="10.5" customHeight="1">
      <c r="G2023" s="76"/>
    </row>
    <row r="2024" spans="2:12" ht="11.45" customHeight="1">
      <c r="B2024" s="49" t="s">
        <v>858</v>
      </c>
    </row>
    <row r="2025" spans="2:12" ht="11.25" customHeight="1">
      <c r="B2025" s="1353" t="s">
        <v>281</v>
      </c>
      <c r="C2025" s="1418" t="s">
        <v>612</v>
      </c>
      <c r="D2025" s="1419"/>
      <c r="E2025" s="1419"/>
      <c r="F2025" s="1419"/>
      <c r="G2025" s="1419"/>
      <c r="H2025" s="1420"/>
      <c r="I2025" s="1418" t="s">
        <v>398</v>
      </c>
      <c r="J2025" s="1420"/>
      <c r="K2025" s="1418" t="s">
        <v>399</v>
      </c>
      <c r="L2025" s="1420"/>
    </row>
    <row r="2026" spans="2:12" ht="24" customHeight="1">
      <c r="B2026" s="1422"/>
      <c r="C2026" s="253" t="s">
        <v>960</v>
      </c>
      <c r="D2026" s="55" t="s">
        <v>535</v>
      </c>
      <c r="E2026" s="55" t="s">
        <v>854</v>
      </c>
      <c r="F2026" s="55" t="s">
        <v>400</v>
      </c>
      <c r="G2026" s="55" t="s">
        <v>856</v>
      </c>
      <c r="H2026" s="55" t="s">
        <v>855</v>
      </c>
      <c r="I2026" s="55" t="s">
        <v>897</v>
      </c>
      <c r="J2026" s="55" t="s">
        <v>282</v>
      </c>
      <c r="K2026" s="55" t="s">
        <v>400</v>
      </c>
      <c r="L2026" s="55" t="s">
        <v>282</v>
      </c>
    </row>
    <row r="2027" spans="2:12" ht="11.45" customHeight="1">
      <c r="B2027" s="1354"/>
      <c r="C2027" s="65" t="s">
        <v>285</v>
      </c>
      <c r="D2027" s="471" t="s">
        <v>1383</v>
      </c>
      <c r="E2027" s="65" t="s">
        <v>509</v>
      </c>
      <c r="F2027" s="65" t="s">
        <v>286</v>
      </c>
      <c r="G2027" s="471" t="s">
        <v>944</v>
      </c>
      <c r="H2027" s="65" t="s">
        <v>509</v>
      </c>
      <c r="I2027" s="65" t="s">
        <v>286</v>
      </c>
      <c r="J2027" s="65" t="s">
        <v>509</v>
      </c>
      <c r="K2027" s="65" t="s">
        <v>286</v>
      </c>
      <c r="L2027" s="65" t="s">
        <v>509</v>
      </c>
    </row>
    <row r="2028" spans="2:12" ht="10.5" customHeight="1">
      <c r="B2028" s="325" t="s">
        <v>151</v>
      </c>
      <c r="C2028" s="546">
        <v>180</v>
      </c>
      <c r="D2028" s="546">
        <v>698</v>
      </c>
      <c r="E2028" s="546">
        <v>278</v>
      </c>
      <c r="F2028" s="546">
        <v>1264</v>
      </c>
      <c r="G2028" s="571">
        <v>18.41</v>
      </c>
      <c r="H2028" s="546">
        <v>23266</v>
      </c>
      <c r="I2028" s="546">
        <v>557</v>
      </c>
      <c r="J2028" s="546">
        <v>10406</v>
      </c>
      <c r="K2028" s="546">
        <v>3403</v>
      </c>
      <c r="L2028" s="546">
        <v>32542</v>
      </c>
    </row>
    <row r="2029" spans="2:12" ht="10.5" customHeight="1">
      <c r="B2029" s="325" t="s">
        <v>152</v>
      </c>
      <c r="C2029" s="546" t="s">
        <v>468</v>
      </c>
      <c r="D2029" s="546">
        <v>1569</v>
      </c>
      <c r="E2029" s="546">
        <v>621</v>
      </c>
      <c r="F2029" s="546">
        <v>1557</v>
      </c>
      <c r="G2029" s="571">
        <v>19.77</v>
      </c>
      <c r="H2029" s="546">
        <v>30788</v>
      </c>
      <c r="I2029" s="546">
        <v>557</v>
      </c>
      <c r="J2029" s="546">
        <v>10390</v>
      </c>
      <c r="K2029" s="546">
        <v>4729</v>
      </c>
      <c r="L2029" s="546">
        <v>40082</v>
      </c>
    </row>
    <row r="2030" spans="2:12" ht="10.5" customHeight="1">
      <c r="B2030" s="325" t="s">
        <v>153</v>
      </c>
      <c r="C2030" s="546" t="s">
        <v>468</v>
      </c>
      <c r="D2030" s="546">
        <v>1734</v>
      </c>
      <c r="E2030" s="546">
        <v>712</v>
      </c>
      <c r="F2030" s="546">
        <v>979</v>
      </c>
      <c r="G2030" s="571">
        <v>22.88</v>
      </c>
      <c r="H2030" s="546">
        <v>22401</v>
      </c>
      <c r="I2030" s="546">
        <v>425</v>
      </c>
      <c r="J2030" s="546">
        <v>8281</v>
      </c>
      <c r="K2030" s="546">
        <v>3460</v>
      </c>
      <c r="L2030" s="546">
        <v>32178</v>
      </c>
    </row>
    <row r="2031" spans="2:12" ht="10.5" customHeight="1">
      <c r="B2031" s="325" t="s">
        <v>154</v>
      </c>
      <c r="C2031" s="546" t="s">
        <v>468</v>
      </c>
      <c r="D2031" s="546">
        <v>759</v>
      </c>
      <c r="E2031" s="546">
        <v>350</v>
      </c>
      <c r="F2031" s="546">
        <v>1138</v>
      </c>
      <c r="G2031" s="571">
        <v>25.18</v>
      </c>
      <c r="H2031" s="546">
        <v>28659</v>
      </c>
      <c r="I2031" s="546">
        <v>572</v>
      </c>
      <c r="J2031" s="546">
        <v>12492</v>
      </c>
      <c r="K2031" s="546">
        <v>5102</v>
      </c>
      <c r="L2031" s="546">
        <v>53162</v>
      </c>
    </row>
    <row r="2032" spans="2:12" ht="10.5" customHeight="1">
      <c r="B2032" s="325" t="s">
        <v>155</v>
      </c>
      <c r="C2032" s="546" t="s">
        <v>468</v>
      </c>
      <c r="D2032" s="546">
        <v>739</v>
      </c>
      <c r="E2032" s="546">
        <v>579</v>
      </c>
      <c r="F2032" s="546">
        <v>1267</v>
      </c>
      <c r="G2032" s="571">
        <v>26.47</v>
      </c>
      <c r="H2032" s="546">
        <v>33539</v>
      </c>
      <c r="I2032" s="546">
        <v>602</v>
      </c>
      <c r="J2032" s="546">
        <v>14665</v>
      </c>
      <c r="K2032" s="546">
        <v>4647</v>
      </c>
      <c r="L2032" s="546">
        <v>59144</v>
      </c>
    </row>
    <row r="2033" spans="2:12" ht="10.5" customHeight="1">
      <c r="B2033" s="325"/>
      <c r="C2033" s="546"/>
      <c r="D2033" s="546"/>
      <c r="E2033" s="546"/>
      <c r="F2033" s="546"/>
      <c r="G2033" s="571"/>
      <c r="H2033" s="546"/>
      <c r="I2033" s="546"/>
      <c r="J2033" s="546"/>
      <c r="K2033" s="546"/>
      <c r="L2033" s="546"/>
    </row>
    <row r="2034" spans="2:12" ht="10.5" customHeight="1">
      <c r="B2034" s="325" t="s">
        <v>156</v>
      </c>
      <c r="C2034" s="546">
        <v>309</v>
      </c>
      <c r="D2034" s="546">
        <v>1311</v>
      </c>
      <c r="E2034" s="546">
        <v>1064</v>
      </c>
      <c r="F2034" s="546">
        <v>1484</v>
      </c>
      <c r="G2034" s="571">
        <v>30.24</v>
      </c>
      <c r="H2034" s="546">
        <v>44880</v>
      </c>
      <c r="I2034" s="546">
        <v>255</v>
      </c>
      <c r="J2034" s="546">
        <v>7240</v>
      </c>
      <c r="K2034" s="546">
        <v>2866</v>
      </c>
      <c r="L2034" s="546">
        <v>39288</v>
      </c>
    </row>
    <row r="2035" spans="2:12" ht="10.5" customHeight="1">
      <c r="B2035" s="325" t="s">
        <v>157</v>
      </c>
      <c r="C2035" s="546" t="s">
        <v>468</v>
      </c>
      <c r="D2035" s="546">
        <v>1541</v>
      </c>
      <c r="E2035" s="546">
        <v>1371</v>
      </c>
      <c r="F2035" s="546">
        <v>1720</v>
      </c>
      <c r="G2035" s="571">
        <v>33</v>
      </c>
      <c r="H2035" s="546">
        <v>56755</v>
      </c>
      <c r="I2035" s="546">
        <v>311</v>
      </c>
      <c r="J2035" s="546">
        <v>9432</v>
      </c>
      <c r="K2035" s="546">
        <v>4502</v>
      </c>
      <c r="L2035" s="546">
        <v>65986</v>
      </c>
    </row>
    <row r="2036" spans="2:12" ht="10.5" customHeight="1">
      <c r="B2036" s="325" t="s">
        <v>158</v>
      </c>
      <c r="C2036" s="546" t="s">
        <v>468</v>
      </c>
      <c r="D2036" s="546">
        <v>2421</v>
      </c>
      <c r="E2036" s="546">
        <v>2432</v>
      </c>
      <c r="F2036" s="546">
        <v>1956</v>
      </c>
      <c r="G2036" s="571">
        <v>34.07</v>
      </c>
      <c r="H2036" s="546">
        <v>66647</v>
      </c>
      <c r="I2036" s="546">
        <v>367</v>
      </c>
      <c r="J2036" s="546">
        <v>13871</v>
      </c>
      <c r="K2036" s="546">
        <v>5439</v>
      </c>
      <c r="L2036" s="546">
        <v>103411</v>
      </c>
    </row>
    <row r="2037" spans="2:12" ht="10.5" customHeight="1">
      <c r="B2037" s="325" t="s">
        <v>768</v>
      </c>
      <c r="C2037" s="546" t="s">
        <v>468</v>
      </c>
      <c r="D2037" s="546">
        <v>1772</v>
      </c>
      <c r="E2037" s="546">
        <v>1762</v>
      </c>
      <c r="F2037" s="546">
        <v>2192</v>
      </c>
      <c r="G2037" s="571">
        <v>39.840000000000003</v>
      </c>
      <c r="H2037" s="546">
        <v>87341</v>
      </c>
      <c r="I2037" s="546">
        <v>422</v>
      </c>
      <c r="J2037" s="546">
        <v>20492</v>
      </c>
      <c r="K2037" s="546">
        <v>6456</v>
      </c>
      <c r="L2037" s="546">
        <v>151510</v>
      </c>
    </row>
    <row r="2038" spans="2:12" ht="10.5" customHeight="1">
      <c r="B2038" s="325" t="s">
        <v>769</v>
      </c>
      <c r="C2038" s="546" t="s">
        <v>468</v>
      </c>
      <c r="D2038" s="546">
        <v>1048</v>
      </c>
      <c r="E2038" s="546">
        <v>1211</v>
      </c>
      <c r="F2038" s="546">
        <v>2453</v>
      </c>
      <c r="G2038" s="571">
        <v>51.27</v>
      </c>
      <c r="H2038" s="546">
        <v>125774</v>
      </c>
      <c r="I2038" s="546">
        <v>480</v>
      </c>
      <c r="J2038" s="546">
        <v>34646</v>
      </c>
      <c r="K2038" s="546">
        <v>6400</v>
      </c>
      <c r="L2038" s="546">
        <v>202360</v>
      </c>
    </row>
    <row r="2039" spans="2:12" ht="10.5" customHeight="1">
      <c r="B2039" s="325"/>
      <c r="C2039" s="546"/>
      <c r="D2039" s="546"/>
      <c r="E2039" s="546"/>
      <c r="F2039" s="546"/>
      <c r="G2039" s="571"/>
      <c r="H2039" s="546"/>
      <c r="I2039" s="546"/>
      <c r="J2039" s="546"/>
      <c r="K2039" s="546"/>
      <c r="L2039" s="546"/>
    </row>
    <row r="2040" spans="2:12" ht="10.5" customHeight="1">
      <c r="B2040" s="325" t="s">
        <v>770</v>
      </c>
      <c r="C2040" s="546">
        <v>468</v>
      </c>
      <c r="D2040" s="546">
        <v>217</v>
      </c>
      <c r="E2040" s="546">
        <v>293</v>
      </c>
      <c r="F2040" s="546">
        <v>2192</v>
      </c>
      <c r="G2040" s="571">
        <v>63.78</v>
      </c>
      <c r="H2040" s="546">
        <v>139804</v>
      </c>
      <c r="I2040" s="546">
        <v>500</v>
      </c>
      <c r="J2040" s="546">
        <v>28005</v>
      </c>
      <c r="K2040" s="546">
        <v>6550</v>
      </c>
      <c r="L2040" s="546">
        <v>223622</v>
      </c>
    </row>
    <row r="2041" spans="2:12" ht="10.5" customHeight="1">
      <c r="B2041" s="325" t="s">
        <v>771</v>
      </c>
      <c r="C2041" s="546" t="s">
        <v>468</v>
      </c>
      <c r="D2041" s="546">
        <v>705</v>
      </c>
      <c r="E2041" s="546">
        <v>1355</v>
      </c>
      <c r="F2041" s="546">
        <v>2301</v>
      </c>
      <c r="G2041" s="571">
        <v>80.91</v>
      </c>
      <c r="H2041" s="546">
        <v>186178</v>
      </c>
      <c r="I2041" s="546">
        <v>490</v>
      </c>
      <c r="J2041" s="546">
        <v>48241</v>
      </c>
      <c r="K2041" s="546">
        <v>6300</v>
      </c>
      <c r="L2041" s="546">
        <v>290011</v>
      </c>
    </row>
    <row r="2042" spans="2:12" ht="10.5" customHeight="1">
      <c r="B2042" s="325" t="s">
        <v>772</v>
      </c>
      <c r="C2042" s="546" t="s">
        <v>468</v>
      </c>
      <c r="D2042" s="546">
        <v>2065</v>
      </c>
      <c r="E2042" s="546">
        <v>4253</v>
      </c>
      <c r="F2042" s="546">
        <v>2416</v>
      </c>
      <c r="G2042" s="571">
        <v>87.82</v>
      </c>
      <c r="H2042" s="546">
        <v>212162</v>
      </c>
      <c r="I2042" s="546">
        <v>480</v>
      </c>
      <c r="J2042" s="546">
        <v>64373</v>
      </c>
      <c r="K2042" s="546">
        <v>6400</v>
      </c>
      <c r="L2042" s="546">
        <v>339646</v>
      </c>
    </row>
    <row r="2043" spans="2:12" ht="10.5" customHeight="1">
      <c r="B2043" s="325" t="s">
        <v>773</v>
      </c>
      <c r="C2043" s="546" t="s">
        <v>468</v>
      </c>
      <c r="D2043" s="546">
        <v>2278</v>
      </c>
      <c r="E2043" s="546">
        <v>5022</v>
      </c>
      <c r="F2043" s="546">
        <v>2423</v>
      </c>
      <c r="G2043" s="571">
        <v>115.92</v>
      </c>
      <c r="H2043" s="546">
        <v>280876</v>
      </c>
      <c r="I2043" s="546">
        <v>485</v>
      </c>
      <c r="J2043" s="546">
        <v>91229</v>
      </c>
      <c r="K2043" s="546">
        <v>6200</v>
      </c>
      <c r="L2043" s="546">
        <v>442302</v>
      </c>
    </row>
    <row r="2044" spans="2:12" ht="10.5" customHeight="1">
      <c r="B2044" s="325" t="s">
        <v>774</v>
      </c>
      <c r="C2044" s="546" t="s">
        <v>468</v>
      </c>
      <c r="D2044" s="546">
        <v>1207</v>
      </c>
      <c r="E2044" s="546">
        <v>2609</v>
      </c>
      <c r="F2044" s="546">
        <v>2423</v>
      </c>
      <c r="G2044" s="571">
        <v>110.41</v>
      </c>
      <c r="H2044" s="546">
        <v>267514</v>
      </c>
      <c r="I2044" s="546">
        <v>500</v>
      </c>
      <c r="J2044" s="546">
        <v>65100</v>
      </c>
      <c r="K2044" s="546">
        <v>6000</v>
      </c>
      <c r="L2044" s="546">
        <v>366046</v>
      </c>
    </row>
    <row r="2045" spans="2:12" ht="10.5" customHeight="1">
      <c r="B2045" s="325"/>
      <c r="C2045" s="546"/>
      <c r="D2045" s="546"/>
      <c r="E2045" s="546"/>
      <c r="F2045" s="546"/>
      <c r="G2045" s="571"/>
      <c r="H2045" s="546"/>
      <c r="I2045" s="546"/>
      <c r="J2045" s="546"/>
      <c r="K2045" s="546"/>
      <c r="L2045" s="546"/>
    </row>
    <row r="2046" spans="2:12" ht="10.5" customHeight="1">
      <c r="B2046" s="325" t="s">
        <v>775</v>
      </c>
      <c r="C2046" s="546" t="s">
        <v>468</v>
      </c>
      <c r="D2046" s="546">
        <v>481</v>
      </c>
      <c r="E2046" s="546">
        <v>1149</v>
      </c>
      <c r="F2046" s="546">
        <v>2252</v>
      </c>
      <c r="G2046" s="571">
        <v>113.93</v>
      </c>
      <c r="H2046" s="546">
        <v>256570</v>
      </c>
      <c r="I2046" s="546">
        <v>550</v>
      </c>
      <c r="J2046" s="546">
        <v>55908</v>
      </c>
      <c r="K2046" s="546">
        <v>6000</v>
      </c>
      <c r="L2046" s="546">
        <v>363154</v>
      </c>
    </row>
    <row r="2047" spans="2:12" ht="10.5" customHeight="1">
      <c r="B2047" s="325" t="s">
        <v>776</v>
      </c>
      <c r="C2047" s="546" t="s">
        <v>468</v>
      </c>
      <c r="D2047" s="546">
        <v>1326</v>
      </c>
      <c r="E2047" s="546">
        <v>3895</v>
      </c>
      <c r="F2047" s="546">
        <v>1908</v>
      </c>
      <c r="G2047" s="571">
        <v>114.8</v>
      </c>
      <c r="H2047" s="546">
        <v>219034</v>
      </c>
      <c r="I2047" s="546">
        <v>400</v>
      </c>
      <c r="J2047" s="546">
        <v>44000</v>
      </c>
      <c r="K2047" s="546">
        <v>5900</v>
      </c>
      <c r="L2047" s="546">
        <v>363646</v>
      </c>
    </row>
    <row r="2048" spans="2:12" ht="10.5" customHeight="1">
      <c r="B2048" s="325" t="s">
        <v>777</v>
      </c>
      <c r="C2048" s="546">
        <v>214</v>
      </c>
      <c r="D2048" s="546">
        <v>718</v>
      </c>
      <c r="E2048" s="546">
        <v>2538</v>
      </c>
      <c r="F2048" s="546">
        <v>1809</v>
      </c>
      <c r="G2048" s="571">
        <v>145.07</v>
      </c>
      <c r="H2048" s="546">
        <v>262462</v>
      </c>
      <c r="I2048" s="546">
        <v>380</v>
      </c>
      <c r="J2048" s="546">
        <v>47424</v>
      </c>
      <c r="K2048" s="546">
        <v>5830</v>
      </c>
      <c r="L2048" s="546">
        <v>450917</v>
      </c>
    </row>
    <row r="2049" spans="2:12" ht="10.5" customHeight="1">
      <c r="B2049" s="325" t="s">
        <v>778</v>
      </c>
      <c r="C2049" s="546" t="s">
        <v>468</v>
      </c>
      <c r="D2049" s="546">
        <v>91</v>
      </c>
      <c r="E2049" s="546">
        <v>426</v>
      </c>
      <c r="F2049" s="546">
        <v>1440</v>
      </c>
      <c r="G2049" s="571">
        <v>159.27000000000001</v>
      </c>
      <c r="H2049" s="546">
        <v>229462</v>
      </c>
      <c r="I2049" s="546">
        <v>360</v>
      </c>
      <c r="J2049" s="546">
        <v>65376</v>
      </c>
      <c r="K2049" s="546">
        <v>5500</v>
      </c>
      <c r="L2049" s="546">
        <v>494790</v>
      </c>
    </row>
    <row r="2050" spans="2:12" ht="10.5" customHeight="1">
      <c r="B2050" s="325" t="s">
        <v>779</v>
      </c>
      <c r="C2050" s="546" t="s">
        <v>468</v>
      </c>
      <c r="D2050" s="546">
        <v>105</v>
      </c>
      <c r="E2050" s="546">
        <v>699</v>
      </c>
      <c r="F2050" s="546">
        <v>1538</v>
      </c>
      <c r="G2050" s="571">
        <v>169.8</v>
      </c>
      <c r="H2050" s="546">
        <v>261189</v>
      </c>
      <c r="I2050" s="546">
        <v>350</v>
      </c>
      <c r="J2050" s="546">
        <v>80710</v>
      </c>
      <c r="K2050" s="546">
        <v>5300</v>
      </c>
      <c r="L2050" s="546">
        <v>521174</v>
      </c>
    </row>
    <row r="2051" spans="2:12" ht="10.5" customHeight="1">
      <c r="B2051" s="325"/>
      <c r="C2051" s="546"/>
      <c r="D2051" s="546"/>
      <c r="E2051" s="546"/>
      <c r="F2051" s="546"/>
      <c r="G2051" s="571"/>
      <c r="H2051" s="546"/>
      <c r="I2051" s="546"/>
      <c r="J2051" s="546"/>
      <c r="K2051" s="546"/>
      <c r="L2051" s="546"/>
    </row>
    <row r="2052" spans="2:12" ht="10.5" customHeight="1">
      <c r="B2052" s="325" t="s">
        <v>780</v>
      </c>
      <c r="C2052" s="546" t="s">
        <v>468</v>
      </c>
      <c r="D2052" s="546">
        <v>1023</v>
      </c>
      <c r="E2052" s="546">
        <v>9806</v>
      </c>
      <c r="F2052" s="546">
        <v>1632</v>
      </c>
      <c r="G2052" s="571">
        <v>174.67</v>
      </c>
      <c r="H2052" s="546">
        <v>285049</v>
      </c>
      <c r="I2052" s="546">
        <v>340</v>
      </c>
      <c r="J2052" s="546">
        <v>79560</v>
      </c>
      <c r="K2052" s="546">
        <v>5100</v>
      </c>
      <c r="L2052" s="546">
        <v>511666</v>
      </c>
    </row>
    <row r="2053" spans="2:12" ht="10.5" customHeight="1">
      <c r="B2053" s="325" t="s">
        <v>781</v>
      </c>
      <c r="C2053" s="546" t="s">
        <v>468</v>
      </c>
      <c r="D2053" s="546">
        <v>945</v>
      </c>
      <c r="E2053" s="546">
        <v>9158</v>
      </c>
      <c r="F2053" s="546">
        <v>1730</v>
      </c>
      <c r="G2053" s="571">
        <v>208.86</v>
      </c>
      <c r="H2053" s="546">
        <v>361296</v>
      </c>
      <c r="I2053" s="546">
        <v>350</v>
      </c>
      <c r="J2053" s="546">
        <v>98420</v>
      </c>
      <c r="K2053" s="546">
        <v>4900</v>
      </c>
      <c r="L2053" s="546">
        <v>584514</v>
      </c>
    </row>
    <row r="2054" spans="2:12" ht="10.5" customHeight="1">
      <c r="B2054" s="325" t="s">
        <v>465</v>
      </c>
      <c r="C2054" s="546" t="s">
        <v>468</v>
      </c>
      <c r="D2054" s="546">
        <v>298</v>
      </c>
      <c r="E2054" s="546">
        <v>2425</v>
      </c>
      <c r="F2054" s="546">
        <v>1831</v>
      </c>
      <c r="G2054" s="571">
        <v>355.46</v>
      </c>
      <c r="H2054" s="546">
        <v>650987</v>
      </c>
      <c r="I2054" s="546">
        <v>330</v>
      </c>
      <c r="J2054" s="546">
        <v>103531</v>
      </c>
      <c r="K2054" s="546">
        <v>4500</v>
      </c>
      <c r="L2054" s="546">
        <v>865815</v>
      </c>
    </row>
    <row r="2055" spans="2:12" ht="10.5" customHeight="1">
      <c r="B2055" s="325" t="s">
        <v>466</v>
      </c>
      <c r="C2055" s="546" t="s">
        <v>468</v>
      </c>
      <c r="D2055" s="546">
        <v>235</v>
      </c>
      <c r="E2055" s="546">
        <v>1904</v>
      </c>
      <c r="F2055" s="546">
        <v>1857</v>
      </c>
      <c r="G2055" s="571">
        <v>237.77</v>
      </c>
      <c r="H2055" s="546">
        <v>441498</v>
      </c>
      <c r="I2055" s="546">
        <v>340</v>
      </c>
      <c r="J2055" s="546">
        <v>101014</v>
      </c>
      <c r="K2055" s="546">
        <v>4000</v>
      </c>
      <c r="L2055" s="546">
        <v>535794</v>
      </c>
    </row>
    <row r="2056" spans="2:12" ht="10.5" customHeight="1">
      <c r="B2056" s="325" t="s">
        <v>467</v>
      </c>
      <c r="C2056" s="546" t="s">
        <v>468</v>
      </c>
      <c r="D2056" s="546">
        <v>469</v>
      </c>
      <c r="E2056" s="546">
        <v>3877</v>
      </c>
      <c r="F2056" s="546">
        <v>1485</v>
      </c>
      <c r="G2056" s="571">
        <v>314.94</v>
      </c>
      <c r="H2056" s="546">
        <v>467832</v>
      </c>
      <c r="I2056" s="546">
        <v>272</v>
      </c>
      <c r="J2056" s="546">
        <v>91204</v>
      </c>
      <c r="K2056" s="546">
        <v>3200</v>
      </c>
      <c r="L2056" s="546">
        <v>566971</v>
      </c>
    </row>
    <row r="2057" spans="2:12" ht="10.5" customHeight="1">
      <c r="B2057" s="325"/>
      <c r="C2057" s="546"/>
      <c r="D2057" s="546"/>
      <c r="E2057" s="546"/>
      <c r="F2057" s="546"/>
      <c r="G2057" s="571"/>
      <c r="H2057" s="546"/>
      <c r="I2057" s="546"/>
      <c r="J2057" s="546"/>
      <c r="K2057" s="546"/>
      <c r="L2057" s="546"/>
    </row>
    <row r="2058" spans="2:12" ht="10.5" customHeight="1">
      <c r="B2058" s="325" t="s">
        <v>330</v>
      </c>
      <c r="C2058" s="546" t="s">
        <v>468</v>
      </c>
      <c r="D2058" s="546">
        <v>116</v>
      </c>
      <c r="E2058" s="546">
        <v>1289</v>
      </c>
      <c r="F2058" s="546">
        <v>1625</v>
      </c>
      <c r="G2058" s="571">
        <v>383.4</v>
      </c>
      <c r="H2058" s="546">
        <v>623063</v>
      </c>
      <c r="I2058" s="546">
        <v>298</v>
      </c>
      <c r="J2058" s="546">
        <v>141999</v>
      </c>
      <c r="K2058" s="546">
        <v>3501</v>
      </c>
      <c r="L2058" s="546">
        <v>782666</v>
      </c>
    </row>
    <row r="2059" spans="2:12" ht="10.5" customHeight="1">
      <c r="B2059" s="325" t="s">
        <v>331</v>
      </c>
      <c r="C2059" s="546" t="s">
        <v>468</v>
      </c>
      <c r="D2059" s="546">
        <v>341</v>
      </c>
      <c r="E2059" s="546">
        <v>5038</v>
      </c>
      <c r="F2059" s="546">
        <v>1659</v>
      </c>
      <c r="G2059" s="571">
        <v>309.99</v>
      </c>
      <c r="H2059" s="546">
        <v>514166</v>
      </c>
      <c r="I2059" s="546">
        <v>304</v>
      </c>
      <c r="J2059" s="546">
        <v>110907</v>
      </c>
      <c r="K2059" s="546">
        <v>3573</v>
      </c>
      <c r="L2059" s="546">
        <v>637091</v>
      </c>
    </row>
    <row r="2060" spans="2:12" ht="10.5" customHeight="1">
      <c r="B2060" s="325" t="s">
        <v>332</v>
      </c>
      <c r="C2060" s="546" t="s">
        <v>468</v>
      </c>
      <c r="D2060" s="546">
        <v>1155</v>
      </c>
      <c r="E2060" s="546">
        <v>13271</v>
      </c>
      <c r="F2060" s="546">
        <v>1646</v>
      </c>
      <c r="G2060" s="571">
        <v>357.61</v>
      </c>
      <c r="H2060" s="546">
        <v>588578</v>
      </c>
      <c r="I2060" s="546">
        <v>319</v>
      </c>
      <c r="J2060" s="546">
        <v>144905</v>
      </c>
      <c r="K2060" s="546">
        <v>3752</v>
      </c>
      <c r="L2060" s="546">
        <v>786159</v>
      </c>
    </row>
    <row r="2061" spans="2:12" ht="10.5" customHeight="1">
      <c r="B2061" s="325" t="s">
        <v>333</v>
      </c>
      <c r="C2061" s="546" t="s">
        <v>468</v>
      </c>
      <c r="D2061" s="546">
        <v>449</v>
      </c>
      <c r="E2061" s="546">
        <v>3541</v>
      </c>
      <c r="F2061" s="546">
        <v>1457</v>
      </c>
      <c r="G2061" s="571">
        <v>417.86</v>
      </c>
      <c r="H2061" s="546">
        <v>608956</v>
      </c>
      <c r="I2061" s="546">
        <v>282</v>
      </c>
      <c r="J2061" s="546">
        <v>164484</v>
      </c>
      <c r="K2061" s="546">
        <v>3322</v>
      </c>
      <c r="L2061" s="546">
        <v>834471</v>
      </c>
    </row>
    <row r="2062" spans="2:12" ht="10.5" customHeight="1">
      <c r="B2062" s="325" t="s">
        <v>289</v>
      </c>
      <c r="C2062" s="546" t="s">
        <v>468</v>
      </c>
      <c r="D2062" s="546">
        <v>54</v>
      </c>
      <c r="E2062" s="546">
        <v>510</v>
      </c>
      <c r="F2062" s="546">
        <v>1323</v>
      </c>
      <c r="G2062" s="571">
        <v>419.85</v>
      </c>
      <c r="H2062" s="546">
        <v>555322</v>
      </c>
      <c r="I2062" s="546">
        <v>284</v>
      </c>
      <c r="J2062" s="546">
        <v>145672</v>
      </c>
      <c r="K2062" s="546">
        <v>3433</v>
      </c>
      <c r="L2062" s="546">
        <v>827607</v>
      </c>
    </row>
    <row r="2063" spans="2:12" ht="10.5" customHeight="1">
      <c r="B2063" s="325"/>
      <c r="C2063" s="546"/>
      <c r="D2063" s="546"/>
      <c r="E2063" s="546"/>
      <c r="F2063" s="546"/>
      <c r="G2063" s="571"/>
      <c r="H2063" s="546"/>
      <c r="I2063" s="546"/>
      <c r="J2063" s="546"/>
      <c r="K2063" s="546"/>
      <c r="L2063" s="546"/>
    </row>
    <row r="2064" spans="2:12" ht="10.5" customHeight="1">
      <c r="B2064" s="544" t="s">
        <v>334</v>
      </c>
      <c r="C2064" s="548" t="s">
        <v>468</v>
      </c>
      <c r="D2064" s="548">
        <v>207</v>
      </c>
      <c r="E2064" s="548">
        <v>2629</v>
      </c>
      <c r="F2064" s="548">
        <v>1897</v>
      </c>
      <c r="G2064" s="572">
        <v>432.85</v>
      </c>
      <c r="H2064" s="548">
        <v>821313</v>
      </c>
      <c r="I2064" s="548">
        <v>283</v>
      </c>
      <c r="J2064" s="548">
        <v>145867</v>
      </c>
      <c r="K2064" s="548">
        <v>3443</v>
      </c>
      <c r="L2064" s="546">
        <v>859317</v>
      </c>
    </row>
    <row r="2065" spans="2:12" ht="10.5" customHeight="1">
      <c r="B2065" s="544" t="s">
        <v>335</v>
      </c>
      <c r="C2065" s="546" t="s">
        <v>468</v>
      </c>
      <c r="D2065" s="546">
        <v>393</v>
      </c>
      <c r="E2065" s="546">
        <v>6112</v>
      </c>
      <c r="F2065" s="546">
        <v>1152</v>
      </c>
      <c r="G2065" s="571">
        <v>473.4</v>
      </c>
      <c r="H2065" s="546">
        <v>545267</v>
      </c>
      <c r="I2065" s="546">
        <v>283</v>
      </c>
      <c r="J2065" s="546">
        <v>159533</v>
      </c>
      <c r="K2065" s="546">
        <v>3521</v>
      </c>
      <c r="L2065" s="546">
        <v>904179</v>
      </c>
    </row>
    <row r="2066" spans="2:12" ht="10.5" customHeight="1">
      <c r="B2066" s="544" t="s">
        <v>288</v>
      </c>
      <c r="C2066" s="546" t="s">
        <v>468</v>
      </c>
      <c r="D2066" s="546">
        <v>601</v>
      </c>
      <c r="E2066" s="546">
        <v>9851</v>
      </c>
      <c r="F2066" s="546">
        <v>630</v>
      </c>
      <c r="G2066" s="571">
        <v>873.03</v>
      </c>
      <c r="H2066" s="546">
        <v>550173</v>
      </c>
      <c r="I2066" s="546">
        <v>285</v>
      </c>
      <c r="J2066" s="546">
        <v>296286</v>
      </c>
      <c r="K2066" s="546">
        <v>4043</v>
      </c>
      <c r="L2066" s="546">
        <v>1122953</v>
      </c>
    </row>
    <row r="2067" spans="2:12" ht="10.5" customHeight="1">
      <c r="B2067" s="544" t="s">
        <v>735</v>
      </c>
      <c r="C2067" s="548" t="s">
        <v>468</v>
      </c>
      <c r="D2067" s="548">
        <v>556</v>
      </c>
      <c r="E2067" s="548">
        <v>8096</v>
      </c>
      <c r="F2067" s="548">
        <v>1000</v>
      </c>
      <c r="G2067" s="572">
        <v>860.15</v>
      </c>
      <c r="H2067" s="548">
        <v>860585</v>
      </c>
      <c r="I2067" s="548">
        <v>287</v>
      </c>
      <c r="J2067" s="548">
        <v>293963</v>
      </c>
      <c r="K2067" s="548">
        <v>4488</v>
      </c>
      <c r="L2067" s="548">
        <v>1377512</v>
      </c>
    </row>
    <row r="2068" spans="2:12" ht="10.5" customHeight="1">
      <c r="B2068" s="325" t="s">
        <v>763</v>
      </c>
      <c r="C2068" s="548" t="s">
        <v>468</v>
      </c>
      <c r="D2068" s="548">
        <v>552</v>
      </c>
      <c r="E2068" s="548">
        <v>8256</v>
      </c>
      <c r="F2068" s="548">
        <v>1434</v>
      </c>
      <c r="G2068" s="572">
        <v>639.25</v>
      </c>
      <c r="H2068" s="548">
        <v>917322</v>
      </c>
      <c r="I2068" s="548">
        <v>294</v>
      </c>
      <c r="J2068" s="548">
        <v>209751</v>
      </c>
      <c r="K2068" s="548">
        <v>4730</v>
      </c>
      <c r="L2068" s="548">
        <v>1275576</v>
      </c>
    </row>
    <row r="2069" spans="2:12" ht="10.5" customHeight="1">
      <c r="B2069" s="325"/>
      <c r="C2069" s="548"/>
      <c r="D2069" s="548"/>
      <c r="E2069" s="548"/>
      <c r="F2069" s="548"/>
      <c r="G2069" s="572"/>
      <c r="H2069" s="548"/>
      <c r="I2069" s="548"/>
      <c r="J2069" s="548"/>
      <c r="K2069" s="548"/>
      <c r="L2069" s="548"/>
    </row>
    <row r="2070" spans="2:12" ht="10.5" customHeight="1">
      <c r="B2070" s="610" t="s">
        <v>512</v>
      </c>
      <c r="C2070" s="548" t="s">
        <v>468</v>
      </c>
      <c r="D2070" s="548">
        <v>169</v>
      </c>
      <c r="E2070" s="548">
        <v>4157</v>
      </c>
      <c r="F2070" s="548">
        <v>1386</v>
      </c>
      <c r="G2070" s="572">
        <v>620.15</v>
      </c>
      <c r="H2070" s="548">
        <v>859324</v>
      </c>
      <c r="I2070" s="548">
        <v>288</v>
      </c>
      <c r="J2070" s="548">
        <v>254604</v>
      </c>
      <c r="K2070" s="548">
        <v>4640</v>
      </c>
      <c r="L2070" s="548">
        <v>1251304</v>
      </c>
    </row>
    <row r="2071" spans="2:12" ht="10.5" customHeight="1">
      <c r="B2071" s="325" t="s">
        <v>396</v>
      </c>
      <c r="C2071" s="548" t="s">
        <v>468</v>
      </c>
      <c r="D2071" s="548">
        <v>381</v>
      </c>
      <c r="E2071" s="548">
        <v>8455</v>
      </c>
      <c r="F2071" s="548">
        <v>1232</v>
      </c>
      <c r="G2071" s="572">
        <v>670.04</v>
      </c>
      <c r="H2071" s="548">
        <v>825388</v>
      </c>
      <c r="I2071" s="548">
        <v>256</v>
      </c>
      <c r="J2071" s="548">
        <v>235825</v>
      </c>
      <c r="K2071" s="548">
        <v>4130</v>
      </c>
      <c r="L2071" s="548">
        <v>1113661</v>
      </c>
    </row>
    <row r="2072" spans="2:12" ht="10.5" customHeight="1">
      <c r="B2072" s="610" t="s">
        <v>815</v>
      </c>
      <c r="C2072" s="548" t="s">
        <v>468</v>
      </c>
      <c r="D2072" s="548">
        <v>185</v>
      </c>
      <c r="E2072" s="548">
        <v>3569</v>
      </c>
      <c r="F2072" s="548">
        <v>1177</v>
      </c>
      <c r="G2072" s="572">
        <v>1137.53</v>
      </c>
      <c r="H2072" s="548">
        <v>1339083</v>
      </c>
      <c r="I2072" s="548">
        <v>245</v>
      </c>
      <c r="J2072" s="548">
        <v>225692</v>
      </c>
      <c r="K2072" s="548">
        <v>3948</v>
      </c>
      <c r="L2072" s="548">
        <v>1035564</v>
      </c>
    </row>
    <row r="2073" spans="2:12" ht="10.5" customHeight="1">
      <c r="B2073" s="327">
        <v>39692</v>
      </c>
      <c r="C2073" s="548" t="s">
        <v>468</v>
      </c>
      <c r="D2073" s="548">
        <v>796</v>
      </c>
      <c r="E2073" s="548">
        <v>19047</v>
      </c>
      <c r="F2073" s="548">
        <v>1103</v>
      </c>
      <c r="G2073" s="572">
        <v>1315.16</v>
      </c>
      <c r="H2073" s="548">
        <v>1450807</v>
      </c>
      <c r="I2073" s="548">
        <v>246</v>
      </c>
      <c r="J2073" s="548">
        <v>226613</v>
      </c>
      <c r="K2073" s="548">
        <v>3700</v>
      </c>
      <c r="L2073" s="548">
        <v>970428</v>
      </c>
    </row>
    <row r="2074" spans="2:12" ht="10.5" customHeight="1">
      <c r="B2074" s="327">
        <v>40087</v>
      </c>
      <c r="C2074" s="548" t="s">
        <v>468</v>
      </c>
      <c r="D2074" s="548">
        <v>540</v>
      </c>
      <c r="E2074" s="548">
        <v>13472</v>
      </c>
      <c r="F2074" s="548">
        <v>1476</v>
      </c>
      <c r="G2074" s="572">
        <v>1267.0899999999999</v>
      </c>
      <c r="H2074" s="548">
        <v>1871278</v>
      </c>
      <c r="I2074" s="548">
        <v>251</v>
      </c>
      <c r="J2074" s="548">
        <v>222768</v>
      </c>
      <c r="K2074" s="548">
        <v>3672</v>
      </c>
      <c r="L2074" s="548">
        <v>927964</v>
      </c>
    </row>
    <row r="2075" spans="2:12" ht="10.5" customHeight="1">
      <c r="B2075" s="327"/>
      <c r="C2075" s="548"/>
      <c r="D2075" s="548"/>
      <c r="E2075" s="548"/>
      <c r="F2075" s="548"/>
      <c r="G2075" s="572"/>
      <c r="H2075" s="548"/>
      <c r="I2075" s="548"/>
      <c r="J2075" s="548"/>
      <c r="K2075" s="548"/>
      <c r="L2075" s="548"/>
    </row>
    <row r="2076" spans="2:12" ht="10.5" customHeight="1">
      <c r="B2076" s="327">
        <v>40483</v>
      </c>
      <c r="C2076" s="971" t="s">
        <v>468</v>
      </c>
      <c r="D2076" s="971">
        <v>468</v>
      </c>
      <c r="E2076" s="971">
        <v>12402</v>
      </c>
      <c r="F2076" s="971">
        <v>1586</v>
      </c>
      <c r="G2076" s="1097">
        <v>1185.52</v>
      </c>
      <c r="H2076" s="971">
        <v>1880235</v>
      </c>
      <c r="I2076" s="697">
        <v>286</v>
      </c>
      <c r="J2076" s="971">
        <v>237491</v>
      </c>
      <c r="K2076" s="971">
        <v>4002</v>
      </c>
      <c r="L2076" s="971">
        <v>946253</v>
      </c>
    </row>
    <row r="2077" spans="2:12" ht="10.5" customHeight="1">
      <c r="B2077" s="327">
        <v>40878</v>
      </c>
      <c r="C2077" s="971" t="s">
        <v>468</v>
      </c>
      <c r="D2077" s="971">
        <v>590</v>
      </c>
      <c r="E2077" s="971">
        <v>16788</v>
      </c>
      <c r="F2077" s="971">
        <v>1768</v>
      </c>
      <c r="G2077" s="1097">
        <v>1178.19</v>
      </c>
      <c r="H2077" s="971">
        <v>2083040</v>
      </c>
      <c r="I2077" s="697">
        <v>319</v>
      </c>
      <c r="J2077" s="971">
        <v>263107</v>
      </c>
      <c r="K2077" s="971">
        <v>4189</v>
      </c>
      <c r="L2077" s="971">
        <v>984344</v>
      </c>
    </row>
    <row r="2078" spans="2:12" ht="10.5" customHeight="1">
      <c r="B2078" s="551" t="s">
        <v>1502</v>
      </c>
      <c r="C2078" s="973" t="s">
        <v>468</v>
      </c>
      <c r="D2078" s="973">
        <v>733</v>
      </c>
      <c r="E2078" s="973">
        <v>21448</v>
      </c>
      <c r="F2078" s="973">
        <v>1802</v>
      </c>
      <c r="G2078" s="1098">
        <v>1538.9</v>
      </c>
      <c r="H2078" s="973">
        <v>2773098</v>
      </c>
      <c r="I2078" s="698">
        <v>325</v>
      </c>
      <c r="J2078" s="973">
        <v>350267</v>
      </c>
      <c r="K2078" s="973">
        <v>4394</v>
      </c>
      <c r="L2078" s="973">
        <v>1348707</v>
      </c>
    </row>
    <row r="2079" spans="2:12" ht="10.5" customHeight="1">
      <c r="B2079" s="236" t="s">
        <v>1304</v>
      </c>
      <c r="G2079" s="96"/>
    </row>
    <row r="2080" spans="2:12" ht="10.5" customHeight="1">
      <c r="B2080" s="236" t="s">
        <v>952</v>
      </c>
    </row>
    <row r="2081" spans="2:12" ht="10.5" customHeight="1">
      <c r="B2081" s="49"/>
      <c r="C2081" s="52"/>
      <c r="D2081" s="52"/>
      <c r="E2081" s="52"/>
      <c r="F2081" s="52"/>
      <c r="G2081" s="52"/>
      <c r="H2081" s="52"/>
      <c r="I2081" s="52"/>
      <c r="J2081" s="52"/>
      <c r="K2081" s="52"/>
      <c r="L2081" s="52"/>
    </row>
    <row r="2082" spans="2:12" ht="10.5" customHeight="1">
      <c r="B2082" s="49"/>
    </row>
    <row r="2083" spans="2:12" ht="10.5" customHeight="1">
      <c r="B2083" s="49"/>
    </row>
    <row r="2084" spans="2:12" ht="10.5" customHeight="1">
      <c r="B2084" s="49"/>
    </row>
    <row r="2085" spans="2:12" ht="10.5" customHeight="1">
      <c r="B2085" s="49"/>
    </row>
    <row r="2086" spans="2:12" ht="10.5" customHeight="1">
      <c r="B2086" s="49"/>
    </row>
    <row r="2087" spans="2:12" ht="10.5" customHeight="1">
      <c r="B2087" s="49"/>
    </row>
    <row r="2088" spans="2:12" ht="10.5" customHeight="1">
      <c r="B2088" s="49"/>
    </row>
    <row r="2089" spans="2:12" ht="10.5" customHeight="1">
      <c r="B2089" s="49"/>
    </row>
    <row r="2090" spans="2:12" ht="10.5" customHeight="1">
      <c r="B2090" s="49"/>
    </row>
    <row r="2091" spans="2:12" ht="10.5" customHeight="1">
      <c r="B2091" s="49"/>
    </row>
    <row r="2092" spans="2:12" ht="10.5" customHeight="1">
      <c r="B2092" s="49"/>
    </row>
    <row r="2093" spans="2:12" ht="10.5" customHeight="1">
      <c r="B2093" s="49"/>
    </row>
    <row r="2094" spans="2:12" ht="10.5" customHeight="1">
      <c r="B2094" s="49"/>
    </row>
    <row r="2095" spans="2:12" ht="10.5" customHeight="1">
      <c r="B2095" s="49"/>
    </row>
    <row r="2096" spans="2:12" ht="10.5" customHeight="1">
      <c r="B2096" s="49"/>
    </row>
    <row r="2097" spans="2:10" ht="10.5" customHeight="1">
      <c r="B2097" s="49"/>
    </row>
    <row r="2098" spans="2:10" ht="10.5" customHeight="1">
      <c r="B2098" s="49"/>
    </row>
    <row r="2099" spans="2:10" ht="10.5" customHeight="1">
      <c r="B2099" s="49"/>
    </row>
    <row r="2100" spans="2:10" ht="10.5" customHeight="1">
      <c r="B2100" s="49"/>
    </row>
    <row r="2101" spans="2:10" ht="10.5" customHeight="1">
      <c r="B2101" s="49"/>
    </row>
    <row r="2102" spans="2:10" ht="10.5" customHeight="1">
      <c r="B2102" s="49"/>
    </row>
    <row r="2103" spans="2:10" ht="10.5" customHeight="1">
      <c r="B2103" s="49"/>
    </row>
    <row r="2104" spans="2:10" ht="10.5" customHeight="1">
      <c r="B2104" s="49"/>
    </row>
    <row r="2105" spans="2:10" ht="10.5" customHeight="1">
      <c r="B2105" s="49"/>
      <c r="G2105" s="153">
        <v>31</v>
      </c>
    </row>
    <row r="2106" spans="2:10" ht="10.5" customHeight="1">
      <c r="G2106" s="76"/>
    </row>
    <row r="2107" spans="2:10" ht="11.45" customHeight="1">
      <c r="B2107" s="62" t="s">
        <v>860</v>
      </c>
    </row>
    <row r="2108" spans="2:10" ht="11.45" customHeight="1">
      <c r="B2108" s="1353" t="s">
        <v>964</v>
      </c>
      <c r="C2108" s="1341" t="s">
        <v>937</v>
      </c>
      <c r="D2108" s="1418" t="s">
        <v>961</v>
      </c>
      <c r="E2108" s="1419"/>
      <c r="F2108" s="1419"/>
      <c r="G2108" s="1419"/>
      <c r="H2108" s="1419"/>
      <c r="I2108" s="1420"/>
      <c r="J2108" s="1353" t="s">
        <v>79</v>
      </c>
    </row>
    <row r="2109" spans="2:10" ht="12" customHeight="1">
      <c r="B2109" s="1422"/>
      <c r="C2109" s="1412"/>
      <c r="D2109" s="1341" t="s">
        <v>401</v>
      </c>
      <c r="E2109" s="1418" t="s">
        <v>402</v>
      </c>
      <c r="F2109" s="1420"/>
      <c r="G2109" s="1341" t="s">
        <v>403</v>
      </c>
      <c r="H2109" s="1341" t="s">
        <v>404</v>
      </c>
      <c r="I2109" s="1341" t="s">
        <v>150</v>
      </c>
      <c r="J2109" s="1422"/>
    </row>
    <row r="2110" spans="2:10" ht="11.45" customHeight="1">
      <c r="B2110" s="1422"/>
      <c r="C2110" s="1342"/>
      <c r="D2110" s="1342"/>
      <c r="E2110" s="251" t="s">
        <v>962</v>
      </c>
      <c r="F2110" s="251" t="s">
        <v>963</v>
      </c>
      <c r="G2110" s="1342"/>
      <c r="H2110" s="1342"/>
      <c r="I2110" s="1342"/>
      <c r="J2110" s="1422"/>
    </row>
    <row r="2111" spans="2:10" ht="11.45" customHeight="1">
      <c r="B2111" s="1354"/>
      <c r="C2111" s="152" t="s">
        <v>285</v>
      </c>
      <c r="D2111" s="1329" t="s">
        <v>286</v>
      </c>
      <c r="E2111" s="1337"/>
      <c r="F2111" s="1337"/>
      <c r="G2111" s="1337"/>
      <c r="H2111" s="1337"/>
      <c r="I2111" s="1330"/>
      <c r="J2111" s="1354"/>
    </row>
    <row r="2112" spans="2:10" ht="10.5" customHeight="1">
      <c r="B2112" s="325" t="s">
        <v>151</v>
      </c>
      <c r="C2112" s="765">
        <v>36</v>
      </c>
      <c r="D2112" s="767">
        <v>18.600000000000001</v>
      </c>
      <c r="E2112" s="767">
        <v>2.5</v>
      </c>
      <c r="F2112" s="779">
        <v>9.4</v>
      </c>
      <c r="G2112" s="767">
        <v>1.2</v>
      </c>
      <c r="H2112" s="767">
        <v>0.8</v>
      </c>
      <c r="I2112" s="767">
        <f>SUM(D2112:H2112)</f>
        <v>32.5</v>
      </c>
      <c r="J2112" s="1076" t="s">
        <v>152</v>
      </c>
    </row>
    <row r="2113" spans="2:10" ht="10.5" customHeight="1">
      <c r="B2113" s="325" t="s">
        <v>152</v>
      </c>
      <c r="C2113" s="765" t="s">
        <v>468</v>
      </c>
      <c r="D2113" s="767">
        <v>17.2</v>
      </c>
      <c r="E2113" s="767">
        <v>2.8</v>
      </c>
      <c r="F2113" s="779">
        <v>9</v>
      </c>
      <c r="G2113" s="767">
        <v>1.3</v>
      </c>
      <c r="H2113" s="767">
        <v>0.8</v>
      </c>
      <c r="I2113" s="767">
        <f>SUM(D2113:H2113)</f>
        <v>31.1</v>
      </c>
      <c r="J2113" s="1076" t="s">
        <v>153</v>
      </c>
    </row>
    <row r="2114" spans="2:10" ht="10.5" customHeight="1">
      <c r="B2114" s="325" t="s">
        <v>153</v>
      </c>
      <c r="C2114" s="765">
        <v>38</v>
      </c>
      <c r="D2114" s="767">
        <v>16</v>
      </c>
      <c r="E2114" s="767">
        <v>2.2999999999999998</v>
      </c>
      <c r="F2114" s="779">
        <v>8.5</v>
      </c>
      <c r="G2114" s="767">
        <v>1.5</v>
      </c>
      <c r="H2114" s="767">
        <v>0.9</v>
      </c>
      <c r="I2114" s="767">
        <f>SUM(D2114:H2114)</f>
        <v>29.2</v>
      </c>
      <c r="J2114" s="1076" t="s">
        <v>154</v>
      </c>
    </row>
    <row r="2115" spans="2:10" ht="10.5" customHeight="1">
      <c r="B2115" s="325" t="s">
        <v>154</v>
      </c>
      <c r="C2115" s="765">
        <v>37</v>
      </c>
      <c r="D2115" s="767">
        <v>19.3</v>
      </c>
      <c r="E2115" s="767">
        <v>4.4000000000000004</v>
      </c>
      <c r="F2115" s="779">
        <v>7.3</v>
      </c>
      <c r="G2115" s="767">
        <v>1.9</v>
      </c>
      <c r="H2115" s="767">
        <v>0.8</v>
      </c>
      <c r="I2115" s="767">
        <f>SUM(D2115:H2115)</f>
        <v>33.700000000000003</v>
      </c>
      <c r="J2115" s="1076" t="s">
        <v>155</v>
      </c>
    </row>
    <row r="2116" spans="2:10" ht="10.5" customHeight="1">
      <c r="B2116" s="325" t="s">
        <v>155</v>
      </c>
      <c r="C2116" s="765">
        <v>39</v>
      </c>
      <c r="D2116" s="767">
        <v>16.899999999999999</v>
      </c>
      <c r="E2116" s="767">
        <v>3</v>
      </c>
      <c r="F2116" s="779">
        <v>5.4</v>
      </c>
      <c r="G2116" s="767">
        <v>1.5</v>
      </c>
      <c r="H2116" s="767">
        <v>0.9</v>
      </c>
      <c r="I2116" s="767">
        <f>SUM(D2116:H2116)</f>
        <v>27.699999999999996</v>
      </c>
      <c r="J2116" s="1076" t="s">
        <v>156</v>
      </c>
    </row>
    <row r="2117" spans="2:10" ht="10.5" customHeight="1">
      <c r="B2117" s="325"/>
      <c r="C2117" s="765"/>
      <c r="D2117" s="767"/>
      <c r="E2117" s="767"/>
      <c r="F2117" s="779"/>
      <c r="G2117" s="767"/>
      <c r="H2117" s="767"/>
      <c r="I2117" s="767"/>
      <c r="J2117" s="1076"/>
    </row>
    <row r="2118" spans="2:10" ht="10.5" customHeight="1">
      <c r="B2118" s="325" t="s">
        <v>156</v>
      </c>
      <c r="C2118" s="765">
        <v>36</v>
      </c>
      <c r="D2118" s="767">
        <v>19.8</v>
      </c>
      <c r="E2118" s="767">
        <v>3.6</v>
      </c>
      <c r="F2118" s="779">
        <v>6.1</v>
      </c>
      <c r="G2118" s="767">
        <v>1.9</v>
      </c>
      <c r="H2118" s="767">
        <v>0.8</v>
      </c>
      <c r="I2118" s="767">
        <f>SUM(D2118:H2118)</f>
        <v>32.199999999999996</v>
      </c>
      <c r="J2118" s="1076" t="s">
        <v>157</v>
      </c>
    </row>
    <row r="2119" spans="2:10" ht="10.5" customHeight="1">
      <c r="B2119" s="325" t="s">
        <v>157</v>
      </c>
      <c r="C2119" s="765">
        <v>46</v>
      </c>
      <c r="D2119" s="767">
        <v>27.9</v>
      </c>
      <c r="E2119" s="767">
        <v>3.9</v>
      </c>
      <c r="F2119" s="779">
        <v>5.3</v>
      </c>
      <c r="G2119" s="767">
        <v>2.2000000000000002</v>
      </c>
      <c r="H2119" s="767">
        <v>1.3</v>
      </c>
      <c r="I2119" s="767">
        <f>SUM(D2119:H2119)</f>
        <v>40.599999999999994</v>
      </c>
      <c r="J2119" s="1076" t="s">
        <v>158</v>
      </c>
    </row>
    <row r="2120" spans="2:10" ht="10.5" customHeight="1">
      <c r="B2120" s="325" t="s">
        <v>158</v>
      </c>
      <c r="C2120" s="765">
        <v>47</v>
      </c>
      <c r="D2120" s="767">
        <v>27.9</v>
      </c>
      <c r="E2120" s="767">
        <v>3.6</v>
      </c>
      <c r="F2120" s="779">
        <v>8.9</v>
      </c>
      <c r="G2120" s="767">
        <v>2.4</v>
      </c>
      <c r="H2120" s="767">
        <v>1.1000000000000001</v>
      </c>
      <c r="I2120" s="767">
        <f>SUM(D2120:H2120)</f>
        <v>43.9</v>
      </c>
      <c r="J2120" s="1076" t="s">
        <v>768</v>
      </c>
    </row>
    <row r="2121" spans="2:10" ht="10.5" customHeight="1">
      <c r="B2121" s="325" t="s">
        <v>768</v>
      </c>
      <c r="C2121" s="765">
        <v>40</v>
      </c>
      <c r="D2121" s="767">
        <v>30.4</v>
      </c>
      <c r="E2121" s="767">
        <v>6</v>
      </c>
      <c r="F2121" s="779">
        <v>7.7</v>
      </c>
      <c r="G2121" s="767">
        <v>2.4</v>
      </c>
      <c r="H2121" s="767">
        <v>1.2</v>
      </c>
      <c r="I2121" s="767">
        <f>SUM(D2121:H2121)</f>
        <v>47.7</v>
      </c>
      <c r="J2121" s="1076" t="s">
        <v>769</v>
      </c>
    </row>
    <row r="2122" spans="2:10" ht="10.5" customHeight="1">
      <c r="B2122" s="325" t="s">
        <v>769</v>
      </c>
      <c r="C2122" s="765">
        <v>38</v>
      </c>
      <c r="D2122" s="767">
        <v>21.7</v>
      </c>
      <c r="E2122" s="767">
        <v>2.8</v>
      </c>
      <c r="F2122" s="779">
        <v>6.7</v>
      </c>
      <c r="G2122" s="767">
        <v>2.2000000000000002</v>
      </c>
      <c r="H2122" s="767">
        <v>1.2</v>
      </c>
      <c r="I2122" s="767">
        <f>SUM(D2122:H2122)</f>
        <v>34.6</v>
      </c>
      <c r="J2122" s="1076" t="s">
        <v>770</v>
      </c>
    </row>
    <row r="2123" spans="2:10" ht="10.5" customHeight="1">
      <c r="B2123" s="325"/>
      <c r="C2123" s="765"/>
      <c r="D2123" s="767"/>
      <c r="E2123" s="767"/>
      <c r="F2123" s="779"/>
      <c r="G2123" s="767"/>
      <c r="H2123" s="767"/>
      <c r="I2123" s="767"/>
      <c r="J2123" s="1076"/>
    </row>
    <row r="2124" spans="2:10" ht="10.5" customHeight="1">
      <c r="B2124" s="325" t="s">
        <v>770</v>
      </c>
      <c r="C2124" s="765">
        <v>31</v>
      </c>
      <c r="D2124" s="767">
        <v>18.5</v>
      </c>
      <c r="E2124" s="767">
        <v>2</v>
      </c>
      <c r="F2124" s="779">
        <v>3.5</v>
      </c>
      <c r="G2124" s="767">
        <v>2.6</v>
      </c>
      <c r="H2124" s="767">
        <v>1.2</v>
      </c>
      <c r="I2124" s="767">
        <f>SUM(D2124:H2124)</f>
        <v>27.8</v>
      </c>
      <c r="J2124" s="1076" t="s">
        <v>771</v>
      </c>
    </row>
    <row r="2125" spans="2:10" ht="10.5" customHeight="1">
      <c r="B2125" s="325" t="s">
        <v>771</v>
      </c>
      <c r="C2125" s="765">
        <v>30</v>
      </c>
      <c r="D2125" s="767">
        <v>23.3</v>
      </c>
      <c r="E2125" s="767">
        <v>3.2</v>
      </c>
      <c r="F2125" s="779">
        <v>3.4</v>
      </c>
      <c r="G2125" s="767">
        <v>3.5</v>
      </c>
      <c r="H2125" s="767">
        <v>0.9</v>
      </c>
      <c r="I2125" s="767">
        <f>SUM(D2125:H2125)</f>
        <v>34.299999999999997</v>
      </c>
      <c r="J2125" s="1076" t="s">
        <v>772</v>
      </c>
    </row>
    <row r="2126" spans="2:10" ht="10.5" customHeight="1">
      <c r="B2126" s="325" t="s">
        <v>772</v>
      </c>
      <c r="C2126" s="765">
        <v>34</v>
      </c>
      <c r="D2126" s="767">
        <v>24.8</v>
      </c>
      <c r="E2126" s="767">
        <v>3.2</v>
      </c>
      <c r="F2126" s="779">
        <v>5.2</v>
      </c>
      <c r="G2126" s="767">
        <v>4.2</v>
      </c>
      <c r="H2126" s="767">
        <v>1.2</v>
      </c>
      <c r="I2126" s="767">
        <f>SUM(D2126:H2126)</f>
        <v>38.600000000000009</v>
      </c>
      <c r="J2126" s="1076" t="s">
        <v>773</v>
      </c>
    </row>
    <row r="2127" spans="2:10" ht="10.5" customHeight="1">
      <c r="B2127" s="325" t="s">
        <v>773</v>
      </c>
      <c r="C2127" s="765">
        <v>32</v>
      </c>
      <c r="D2127" s="767">
        <v>24.1</v>
      </c>
      <c r="E2127" s="767">
        <v>2.9</v>
      </c>
      <c r="F2127" s="779">
        <v>4.8</v>
      </c>
      <c r="G2127" s="767">
        <v>2.6</v>
      </c>
      <c r="H2127" s="767">
        <v>1.1000000000000001</v>
      </c>
      <c r="I2127" s="767">
        <f>SUM(D2127:H2127)</f>
        <v>35.5</v>
      </c>
      <c r="J2127" s="1076" t="s">
        <v>774</v>
      </c>
    </row>
    <row r="2128" spans="2:10" ht="10.5" customHeight="1">
      <c r="B2128" s="325" t="s">
        <v>774</v>
      </c>
      <c r="C2128" s="765">
        <v>34</v>
      </c>
      <c r="D2128" s="767">
        <v>26.9</v>
      </c>
      <c r="E2128" s="767">
        <v>2.5</v>
      </c>
      <c r="F2128" s="779">
        <v>4.3</v>
      </c>
      <c r="G2128" s="767">
        <v>2.5</v>
      </c>
      <c r="H2128" s="767">
        <v>1.1000000000000001</v>
      </c>
      <c r="I2128" s="767">
        <f>SUM(D2128:H2128)</f>
        <v>37.299999999999997</v>
      </c>
      <c r="J2128" s="1076" t="s">
        <v>775</v>
      </c>
    </row>
    <row r="2129" spans="2:10" ht="10.5" customHeight="1">
      <c r="B2129" s="325"/>
      <c r="C2129" s="765"/>
      <c r="D2129" s="767"/>
      <c r="E2129" s="767"/>
      <c r="F2129" s="779"/>
      <c r="G2129" s="767"/>
      <c r="H2129" s="767"/>
      <c r="I2129" s="767"/>
      <c r="J2129" s="1076"/>
    </row>
    <row r="2130" spans="2:10" ht="10.5" customHeight="1">
      <c r="B2130" s="325" t="s">
        <v>775</v>
      </c>
      <c r="C2130" s="765">
        <v>31</v>
      </c>
      <c r="D2130" s="767">
        <v>24.4</v>
      </c>
      <c r="E2130" s="767">
        <v>1.6</v>
      </c>
      <c r="F2130" s="779">
        <v>3.6</v>
      </c>
      <c r="G2130" s="767">
        <v>1.9</v>
      </c>
      <c r="H2130" s="767">
        <v>0.6</v>
      </c>
      <c r="I2130" s="767">
        <f>SUM(D2130:H2130)</f>
        <v>32.1</v>
      </c>
      <c r="J2130" s="1076" t="s">
        <v>776</v>
      </c>
    </row>
    <row r="2131" spans="2:10" ht="10.5" customHeight="1">
      <c r="B2131" s="325" t="s">
        <v>776</v>
      </c>
      <c r="C2131" s="765">
        <v>26</v>
      </c>
      <c r="D2131" s="767">
        <v>22.3</v>
      </c>
      <c r="E2131" s="767">
        <v>0.9</v>
      </c>
      <c r="F2131" s="779">
        <v>2.4</v>
      </c>
      <c r="G2131" s="767">
        <v>0.9</v>
      </c>
      <c r="H2131" s="767">
        <v>0.7</v>
      </c>
      <c r="I2131" s="767">
        <f>SUM(D2131:H2131)</f>
        <v>27.199999999999996</v>
      </c>
      <c r="J2131" s="1076" t="s">
        <v>777</v>
      </c>
    </row>
    <row r="2132" spans="2:10" ht="10.5" customHeight="1">
      <c r="B2132" s="325" t="s">
        <v>777</v>
      </c>
      <c r="C2132" s="765">
        <v>25</v>
      </c>
      <c r="D2132" s="767">
        <v>26.3</v>
      </c>
      <c r="E2132" s="767">
        <v>0.4</v>
      </c>
      <c r="F2132" s="779">
        <v>2.1</v>
      </c>
      <c r="G2132" s="767">
        <v>0.1</v>
      </c>
      <c r="H2132" s="767">
        <v>0.6</v>
      </c>
      <c r="I2132" s="767">
        <f>SUM(D2132:H2132)</f>
        <v>29.500000000000004</v>
      </c>
      <c r="J2132" s="1076" t="s">
        <v>778</v>
      </c>
    </row>
    <row r="2133" spans="2:10" ht="10.5" customHeight="1">
      <c r="B2133" s="325" t="s">
        <v>778</v>
      </c>
      <c r="C2133" s="765">
        <v>25</v>
      </c>
      <c r="D2133" s="767">
        <v>32.1</v>
      </c>
      <c r="E2133" s="767">
        <v>0.4</v>
      </c>
      <c r="F2133" s="779">
        <v>3.7</v>
      </c>
      <c r="G2133" s="767">
        <v>0.2</v>
      </c>
      <c r="H2133" s="767">
        <v>0.5</v>
      </c>
      <c r="I2133" s="767">
        <f>SUM(D2133:H2133)</f>
        <v>36.900000000000006</v>
      </c>
      <c r="J2133" s="1076" t="s">
        <v>779</v>
      </c>
    </row>
    <row r="2134" spans="2:10" ht="10.5" customHeight="1">
      <c r="B2134" s="325" t="s">
        <v>779</v>
      </c>
      <c r="C2134" s="765">
        <v>25</v>
      </c>
      <c r="D2134" s="767">
        <v>23.4</v>
      </c>
      <c r="E2134" s="767">
        <v>0.2</v>
      </c>
      <c r="F2134" s="779">
        <v>3.2</v>
      </c>
      <c r="G2134" s="767">
        <v>0.1</v>
      </c>
      <c r="H2134" s="767">
        <v>0.5</v>
      </c>
      <c r="I2134" s="767">
        <f>SUM(D2134:H2134)</f>
        <v>27.4</v>
      </c>
      <c r="J2134" s="1076" t="s">
        <v>780</v>
      </c>
    </row>
    <row r="2135" spans="2:10" ht="10.5" customHeight="1">
      <c r="B2135" s="325"/>
      <c r="C2135" s="765"/>
      <c r="D2135" s="767"/>
      <c r="E2135" s="767"/>
      <c r="F2135" s="779"/>
      <c r="G2135" s="767"/>
      <c r="H2135" s="767"/>
      <c r="I2135" s="767"/>
      <c r="J2135" s="1076"/>
    </row>
    <row r="2136" spans="2:10" ht="10.5" customHeight="1">
      <c r="B2136" s="325" t="s">
        <v>780</v>
      </c>
      <c r="C2136" s="765">
        <v>22</v>
      </c>
      <c r="D2136" s="767">
        <v>27</v>
      </c>
      <c r="E2136" s="767">
        <v>0.2</v>
      </c>
      <c r="F2136" s="779">
        <v>2.5</v>
      </c>
      <c r="G2136" s="767">
        <v>0.1</v>
      </c>
      <c r="H2136" s="767">
        <v>0.5</v>
      </c>
      <c r="I2136" s="767">
        <f>SUM(D2136:H2136)</f>
        <v>30.3</v>
      </c>
      <c r="J2136" s="1076" t="s">
        <v>781</v>
      </c>
    </row>
    <row r="2137" spans="2:10" ht="10.5" customHeight="1">
      <c r="B2137" s="325" t="s">
        <v>781</v>
      </c>
      <c r="C2137" s="765">
        <v>24</v>
      </c>
      <c r="D2137" s="767">
        <v>31.2</v>
      </c>
      <c r="E2137" s="767">
        <v>0.1</v>
      </c>
      <c r="F2137" s="779">
        <v>3.2</v>
      </c>
      <c r="G2137" s="767" t="s">
        <v>381</v>
      </c>
      <c r="H2137" s="767">
        <v>0.5</v>
      </c>
      <c r="I2137" s="767">
        <f>SUM(D2137:H2137)</f>
        <v>35</v>
      </c>
      <c r="J2137" s="1076" t="s">
        <v>465</v>
      </c>
    </row>
    <row r="2138" spans="2:10" ht="10.5" customHeight="1">
      <c r="B2138" s="325" t="s">
        <v>465</v>
      </c>
      <c r="C2138" s="765">
        <v>24</v>
      </c>
      <c r="D2138" s="767">
        <v>25.6</v>
      </c>
      <c r="E2138" s="1425">
        <v>4.2</v>
      </c>
      <c r="F2138" s="1426"/>
      <c r="G2138" s="767" t="s">
        <v>381</v>
      </c>
      <c r="H2138" s="767">
        <v>0.6</v>
      </c>
      <c r="I2138" s="767">
        <f>SUM(D2138:H2138)</f>
        <v>30.400000000000002</v>
      </c>
      <c r="J2138" s="1076" t="s">
        <v>466</v>
      </c>
    </row>
    <row r="2139" spans="2:10" ht="10.5" customHeight="1">
      <c r="B2139" s="325" t="s">
        <v>466</v>
      </c>
      <c r="C2139" s="765">
        <v>15.9</v>
      </c>
      <c r="D2139" s="767">
        <v>15.1</v>
      </c>
      <c r="E2139" s="1425">
        <v>3.7</v>
      </c>
      <c r="F2139" s="1426"/>
      <c r="G2139" s="767" t="s">
        <v>381</v>
      </c>
      <c r="H2139" s="767">
        <v>0.7</v>
      </c>
      <c r="I2139" s="767">
        <f>SUM(D2139:H2139)</f>
        <v>19.5</v>
      </c>
      <c r="J2139" s="1076" t="s">
        <v>467</v>
      </c>
    </row>
    <row r="2140" spans="2:10" ht="10.5" customHeight="1">
      <c r="B2140" s="325" t="s">
        <v>467</v>
      </c>
      <c r="C2140" s="765">
        <v>13.9</v>
      </c>
      <c r="D2140" s="767">
        <v>17.2</v>
      </c>
      <c r="E2140" s="1425">
        <v>2.7</v>
      </c>
      <c r="F2140" s="1426"/>
      <c r="G2140" s="767" t="s">
        <v>381</v>
      </c>
      <c r="H2140" s="767">
        <v>0.7</v>
      </c>
      <c r="I2140" s="767">
        <f>SUM(D2140:H2140)</f>
        <v>20.599999999999998</v>
      </c>
      <c r="J2140" s="1076" t="s">
        <v>330</v>
      </c>
    </row>
    <row r="2141" spans="2:10" ht="10.5" customHeight="1">
      <c r="B2141" s="325"/>
      <c r="C2141" s="765"/>
      <c r="D2141" s="767"/>
      <c r="E2141" s="780"/>
      <c r="F2141" s="779"/>
      <c r="G2141" s="767"/>
      <c r="H2141" s="767"/>
      <c r="I2141" s="767"/>
      <c r="J2141" s="1076"/>
    </row>
    <row r="2142" spans="2:10" ht="10.5" customHeight="1">
      <c r="B2142" s="325" t="s">
        <v>330</v>
      </c>
      <c r="C2142" s="765">
        <v>14.7</v>
      </c>
      <c r="D2142" s="767">
        <v>17.8</v>
      </c>
      <c r="E2142" s="1425">
        <v>3.1</v>
      </c>
      <c r="F2142" s="1426"/>
      <c r="G2142" s="767" t="s">
        <v>381</v>
      </c>
      <c r="H2142" s="767">
        <v>0.6</v>
      </c>
      <c r="I2142" s="767">
        <f>SUM(D2142:H2142)</f>
        <v>21.500000000000004</v>
      </c>
      <c r="J2142" s="1076" t="s">
        <v>331</v>
      </c>
    </row>
    <row r="2143" spans="2:10" ht="10.5" customHeight="1">
      <c r="B2143" s="325" t="s">
        <v>331</v>
      </c>
      <c r="C2143" s="765">
        <v>13.8</v>
      </c>
      <c r="D2143" s="767">
        <v>22.7</v>
      </c>
      <c r="E2143" s="1425">
        <v>3.3</v>
      </c>
      <c r="F2143" s="1426"/>
      <c r="G2143" s="767" t="s">
        <v>381</v>
      </c>
      <c r="H2143" s="767">
        <v>0.5</v>
      </c>
      <c r="I2143" s="767">
        <f>SUM(D2143:H2143)</f>
        <v>26.5</v>
      </c>
      <c r="J2143" s="1076" t="s">
        <v>332</v>
      </c>
    </row>
    <row r="2144" spans="2:10" ht="10.5" customHeight="1">
      <c r="B2144" s="325" t="s">
        <v>332</v>
      </c>
      <c r="C2144" s="765">
        <v>14.4</v>
      </c>
      <c r="D2144" s="767">
        <v>27.1</v>
      </c>
      <c r="E2144" s="1425">
        <v>4</v>
      </c>
      <c r="F2144" s="1426"/>
      <c r="G2144" s="767" t="s">
        <v>381</v>
      </c>
      <c r="H2144" s="767">
        <v>0.5</v>
      </c>
      <c r="I2144" s="767">
        <f>SUM(D2144:H2144)</f>
        <v>31.6</v>
      </c>
      <c r="J2144" s="1076" t="s">
        <v>333</v>
      </c>
    </row>
    <row r="2145" spans="2:10" ht="10.5" customHeight="1">
      <c r="B2145" s="325" t="s">
        <v>333</v>
      </c>
      <c r="C2145" s="765">
        <v>13.9</v>
      </c>
      <c r="D2145" s="767">
        <v>25.5</v>
      </c>
      <c r="E2145" s="1425">
        <v>4.4000000000000004</v>
      </c>
      <c r="F2145" s="1426"/>
      <c r="G2145" s="767" t="s">
        <v>381</v>
      </c>
      <c r="H2145" s="767">
        <v>0.2</v>
      </c>
      <c r="I2145" s="767">
        <f>SUM(D2145:H2145)</f>
        <v>30.099999999999998</v>
      </c>
      <c r="J2145" s="1076" t="s">
        <v>289</v>
      </c>
    </row>
    <row r="2146" spans="2:10" ht="10.5" customHeight="1">
      <c r="B2146" s="544" t="s">
        <v>289</v>
      </c>
      <c r="C2146" s="765">
        <v>15.6</v>
      </c>
      <c r="D2146" s="767">
        <v>24</v>
      </c>
      <c r="E2146" s="1425">
        <v>5.5</v>
      </c>
      <c r="F2146" s="1426"/>
      <c r="G2146" s="767" t="s">
        <v>381</v>
      </c>
      <c r="H2146" s="767">
        <v>0.2</v>
      </c>
      <c r="I2146" s="767">
        <f>SUM(D2146:H2146)</f>
        <v>29.7</v>
      </c>
      <c r="J2146" s="1076" t="s">
        <v>334</v>
      </c>
    </row>
    <row r="2147" spans="2:10" ht="10.5" customHeight="1">
      <c r="B2147" s="325"/>
      <c r="C2147" s="765"/>
      <c r="D2147" s="767"/>
      <c r="E2147" s="780"/>
      <c r="F2147" s="779"/>
      <c r="G2147" s="767"/>
      <c r="H2147" s="767"/>
      <c r="I2147" s="767"/>
      <c r="J2147" s="1076"/>
    </row>
    <row r="2148" spans="2:10" ht="10.5" customHeight="1">
      <c r="B2148" s="544" t="s">
        <v>334</v>
      </c>
      <c r="C2148" s="763">
        <v>15</v>
      </c>
      <c r="D2148" s="763">
        <v>27.1</v>
      </c>
      <c r="E2148" s="1425">
        <v>8</v>
      </c>
      <c r="F2148" s="1426"/>
      <c r="G2148" s="763" t="s">
        <v>381</v>
      </c>
      <c r="H2148" s="763">
        <v>0.08</v>
      </c>
      <c r="I2148" s="763">
        <f>SUM(D2148:H2148)</f>
        <v>35.18</v>
      </c>
      <c r="J2148" s="1077" t="s">
        <v>335</v>
      </c>
    </row>
    <row r="2149" spans="2:10" ht="10.5" customHeight="1">
      <c r="B2149" s="544" t="s">
        <v>335</v>
      </c>
      <c r="C2149" s="765">
        <v>14.7</v>
      </c>
      <c r="D2149" s="767">
        <v>26.8</v>
      </c>
      <c r="E2149" s="1425">
        <v>6.3</v>
      </c>
      <c r="F2149" s="1426"/>
      <c r="G2149" s="763" t="s">
        <v>381</v>
      </c>
      <c r="H2149" s="767">
        <v>0</v>
      </c>
      <c r="I2149" s="767">
        <f>SUM(D2149:H2149)</f>
        <v>33.1</v>
      </c>
      <c r="J2149" s="1076" t="s">
        <v>288</v>
      </c>
    </row>
    <row r="2150" spans="2:10" ht="10.5" customHeight="1">
      <c r="B2150" s="351" t="s">
        <v>288</v>
      </c>
      <c r="C2150" s="765">
        <v>13.6</v>
      </c>
      <c r="D2150" s="767">
        <v>32.700000000000003</v>
      </c>
      <c r="E2150" s="1425">
        <v>4.7</v>
      </c>
      <c r="F2150" s="1426"/>
      <c r="G2150" s="763" t="s">
        <v>381</v>
      </c>
      <c r="H2150" s="763">
        <v>0</v>
      </c>
      <c r="I2150" s="767">
        <f>SUM(D2150:H2150)</f>
        <v>37.400000000000006</v>
      </c>
      <c r="J2150" s="1099" t="s">
        <v>735</v>
      </c>
    </row>
    <row r="2151" spans="2:10" ht="10.5" customHeight="1">
      <c r="B2151" s="351" t="s">
        <v>735</v>
      </c>
      <c r="C2151" s="763">
        <v>11.5</v>
      </c>
      <c r="D2151" s="763">
        <v>22.3</v>
      </c>
      <c r="E2151" s="1425">
        <v>3</v>
      </c>
      <c r="F2151" s="1426"/>
      <c r="G2151" s="763" t="s">
        <v>381</v>
      </c>
      <c r="H2151" s="763">
        <v>0</v>
      </c>
      <c r="I2151" s="767">
        <f>SUM(D2151:H2151)</f>
        <v>25.3</v>
      </c>
      <c r="J2151" s="1099" t="s">
        <v>763</v>
      </c>
    </row>
    <row r="2152" spans="2:10" ht="10.5" customHeight="1">
      <c r="B2152" s="351" t="s">
        <v>763</v>
      </c>
      <c r="C2152" s="763">
        <v>9.1999999999999993</v>
      </c>
      <c r="D2152" s="763">
        <v>19.899999999999999</v>
      </c>
      <c r="E2152" s="1425">
        <v>3.6</v>
      </c>
      <c r="F2152" s="1426"/>
      <c r="G2152" s="763" t="s">
        <v>397</v>
      </c>
      <c r="H2152" s="763">
        <v>0</v>
      </c>
      <c r="I2152" s="767">
        <f>SUM(D2152:H2152)</f>
        <v>23.5</v>
      </c>
      <c r="J2152" s="1076" t="s">
        <v>512</v>
      </c>
    </row>
    <row r="2153" spans="2:10" ht="10.5" customHeight="1">
      <c r="B2153" s="351"/>
      <c r="C2153" s="763"/>
      <c r="D2153" s="763"/>
      <c r="E2153" s="781"/>
      <c r="F2153" s="782"/>
      <c r="G2153" s="763"/>
      <c r="H2153" s="763"/>
      <c r="I2153" s="763"/>
      <c r="J2153" s="1076"/>
    </row>
    <row r="2154" spans="2:10" ht="10.5" customHeight="1">
      <c r="B2154" s="325" t="s">
        <v>512</v>
      </c>
      <c r="C2154" s="763">
        <v>6</v>
      </c>
      <c r="D2154" s="763">
        <v>12.5</v>
      </c>
      <c r="E2154" s="1447">
        <v>2.4</v>
      </c>
      <c r="F2154" s="1448"/>
      <c r="G2154" s="775" t="s">
        <v>381</v>
      </c>
      <c r="H2154" s="775">
        <v>0</v>
      </c>
      <c r="I2154" s="767">
        <f>SUM(D2154:H2154)</f>
        <v>14.9</v>
      </c>
      <c r="J2154" s="1075" t="s">
        <v>396</v>
      </c>
    </row>
    <row r="2155" spans="2:10" ht="10.5" customHeight="1">
      <c r="B2155" s="325" t="s">
        <v>396</v>
      </c>
      <c r="C2155" s="763">
        <v>6</v>
      </c>
      <c r="D2155" s="763">
        <v>10.5</v>
      </c>
      <c r="E2155" s="1447">
        <v>2.2999999999999998</v>
      </c>
      <c r="F2155" s="1448"/>
      <c r="G2155" s="775" t="s">
        <v>381</v>
      </c>
      <c r="H2155" s="775" t="s">
        <v>381</v>
      </c>
      <c r="I2155" s="767">
        <f>SUM(D2155:H2155)</f>
        <v>12.8</v>
      </c>
      <c r="J2155" s="1075" t="s">
        <v>815</v>
      </c>
    </row>
    <row r="2156" spans="2:10" ht="10.5" customHeight="1">
      <c r="B2156" s="325" t="s">
        <v>815</v>
      </c>
      <c r="C2156" s="763">
        <v>3.4</v>
      </c>
      <c r="D2156" s="763">
        <v>7.4</v>
      </c>
      <c r="E2156" s="1425">
        <v>1.7</v>
      </c>
      <c r="F2156" s="1449"/>
      <c r="G2156" s="775" t="s">
        <v>381</v>
      </c>
      <c r="H2156" s="775" t="s">
        <v>381</v>
      </c>
      <c r="I2156" s="767">
        <f>SUM(D2156:H2156)</f>
        <v>9.1</v>
      </c>
      <c r="J2156" s="1075" t="s">
        <v>506</v>
      </c>
    </row>
    <row r="2157" spans="2:10" ht="10.5" customHeight="1">
      <c r="B2157" s="327">
        <v>39692</v>
      </c>
      <c r="C2157" s="763">
        <v>3.6</v>
      </c>
      <c r="D2157" s="763">
        <v>7.4</v>
      </c>
      <c r="E2157" s="1447">
        <v>2.1</v>
      </c>
      <c r="F2157" s="1448"/>
      <c r="G2157" s="775" t="s">
        <v>381</v>
      </c>
      <c r="H2157" s="775" t="s">
        <v>381</v>
      </c>
      <c r="I2157" s="767">
        <f>SUM(D2157:H2157)</f>
        <v>9.5</v>
      </c>
      <c r="J2157" s="1075" t="s">
        <v>729</v>
      </c>
    </row>
    <row r="2158" spans="2:10" ht="10.5" customHeight="1">
      <c r="B2158" s="327">
        <v>40087</v>
      </c>
      <c r="C2158" s="763">
        <v>4</v>
      </c>
      <c r="D2158" s="763">
        <v>9.6</v>
      </c>
      <c r="E2158" s="1447">
        <v>2.7</v>
      </c>
      <c r="F2158" s="1448"/>
      <c r="G2158" s="775" t="s">
        <v>381</v>
      </c>
      <c r="H2158" s="775" t="s">
        <v>381</v>
      </c>
      <c r="I2158" s="767">
        <f>SUM(D2158:H2158)</f>
        <v>12.3</v>
      </c>
      <c r="J2158" s="1075" t="s">
        <v>344</v>
      </c>
    </row>
    <row r="2159" spans="2:10" ht="10.5" customHeight="1">
      <c r="B2159" s="327"/>
      <c r="C2159" s="763"/>
      <c r="D2159" s="763"/>
      <c r="E2159" s="1204"/>
      <c r="F2159" s="783"/>
      <c r="G2159" s="775"/>
      <c r="H2159" s="775"/>
      <c r="I2159" s="763"/>
      <c r="J2159" s="1075"/>
    </row>
    <row r="2160" spans="2:10" ht="10.5" customHeight="1">
      <c r="B2160" s="537" t="s">
        <v>344</v>
      </c>
      <c r="C2160" s="763">
        <v>5.4</v>
      </c>
      <c r="D2160" s="763">
        <v>11.8</v>
      </c>
      <c r="E2160" s="1447">
        <v>3.2</v>
      </c>
      <c r="F2160" s="1448"/>
      <c r="G2160" s="763" t="s">
        <v>381</v>
      </c>
      <c r="H2160" s="763" t="s">
        <v>381</v>
      </c>
      <c r="I2160" s="763">
        <f>SUM(D2160:H2160)</f>
        <v>15</v>
      </c>
      <c r="J2160" s="1075" t="s">
        <v>347</v>
      </c>
    </row>
    <row r="2161" spans="2:13" ht="10.5" customHeight="1">
      <c r="B2161" s="537" t="s">
        <v>347</v>
      </c>
      <c r="C2161" s="763">
        <v>5.0999999999999996</v>
      </c>
      <c r="D2161" s="763">
        <v>13.5</v>
      </c>
      <c r="E2161" s="1447">
        <v>3.5</v>
      </c>
      <c r="F2161" s="1448"/>
      <c r="G2161" s="763" t="s">
        <v>397</v>
      </c>
      <c r="H2161" s="763" t="s">
        <v>397</v>
      </c>
      <c r="I2161" s="763">
        <f>SUM(D2161:H2161)</f>
        <v>17</v>
      </c>
      <c r="J2161" s="1075" t="s">
        <v>1455</v>
      </c>
    </row>
    <row r="2162" spans="2:13" ht="10.5" customHeight="1">
      <c r="B2162" s="538" t="s">
        <v>1466</v>
      </c>
      <c r="C2162" s="764">
        <v>5.2</v>
      </c>
      <c r="D2162" s="764">
        <v>12.3</v>
      </c>
      <c r="E2162" s="1456">
        <v>3.6</v>
      </c>
      <c r="F2162" s="1457"/>
      <c r="G2162" s="764" t="s">
        <v>381</v>
      </c>
      <c r="H2162" s="764" t="s">
        <v>381</v>
      </c>
      <c r="I2162" s="764">
        <f>SUM(D2162:H2162)</f>
        <v>15.9</v>
      </c>
      <c r="J2162" s="1081" t="s">
        <v>1510</v>
      </c>
    </row>
    <row r="2163" spans="2:13" ht="10.5" customHeight="1">
      <c r="B2163" s="271" t="s">
        <v>1030</v>
      </c>
      <c r="H2163" s="79"/>
      <c r="I2163" s="79"/>
      <c r="J2163" s="79"/>
      <c r="K2163" s="79"/>
      <c r="L2163" s="79"/>
      <c r="M2163" s="79"/>
    </row>
    <row r="2164" spans="2:13" ht="10.5" customHeight="1">
      <c r="B2164" s="271" t="s">
        <v>1348</v>
      </c>
      <c r="H2164" s="79"/>
      <c r="I2164" s="79"/>
      <c r="J2164" s="79"/>
      <c r="K2164" s="79"/>
      <c r="L2164" s="79"/>
      <c r="M2164" s="79"/>
    </row>
    <row r="2165" spans="2:13" ht="10.5" customHeight="1">
      <c r="B2165" s="271" t="s">
        <v>974</v>
      </c>
    </row>
    <row r="2166" spans="2:13" ht="10.5" customHeight="1">
      <c r="B2166" s="271" t="s">
        <v>1349</v>
      </c>
    </row>
    <row r="2167" spans="2:13" ht="10.5" customHeight="1">
      <c r="B2167" s="236" t="s">
        <v>968</v>
      </c>
    </row>
    <row r="2168" spans="2:13" ht="10.5" customHeight="1">
      <c r="B2168" s="236" t="s">
        <v>969</v>
      </c>
    </row>
    <row r="2169" spans="2:13" ht="10.5" customHeight="1">
      <c r="B2169" s="49"/>
      <c r="C2169" s="175"/>
    </row>
    <row r="2170" spans="2:13" ht="10.5" customHeight="1">
      <c r="B2170" s="49"/>
    </row>
    <row r="2171" spans="2:13" ht="10.5" customHeight="1">
      <c r="B2171" s="49"/>
    </row>
    <row r="2172" spans="2:13" ht="10.5" customHeight="1">
      <c r="B2172" s="49"/>
    </row>
    <row r="2173" spans="2:13" ht="10.5" customHeight="1">
      <c r="B2173" s="49"/>
    </row>
    <row r="2174" spans="2:13" ht="10.5" customHeight="1">
      <c r="B2174" s="49"/>
    </row>
    <row r="2175" spans="2:13" ht="10.5" customHeight="1">
      <c r="B2175" s="49"/>
    </row>
    <row r="2176" spans="2:13" ht="10.5" customHeight="1">
      <c r="B2176" s="49"/>
    </row>
    <row r="2177" spans="2:12" ht="10.5" customHeight="1">
      <c r="B2177" s="49"/>
    </row>
    <row r="2178" spans="2:12" ht="10.5" customHeight="1">
      <c r="B2178" s="49"/>
    </row>
    <row r="2179" spans="2:12" ht="10.5" customHeight="1">
      <c r="B2179" s="49"/>
    </row>
    <row r="2180" spans="2:12" ht="10.5" customHeight="1">
      <c r="B2180" s="49"/>
    </row>
    <row r="2181" spans="2:12" ht="10.5" customHeight="1">
      <c r="B2181" s="49"/>
    </row>
    <row r="2182" spans="2:12" ht="10.5" customHeight="1">
      <c r="B2182" s="49"/>
    </row>
    <row r="2183" spans="2:12" ht="10.5" customHeight="1">
      <c r="B2183" s="49"/>
    </row>
    <row r="2184" spans="2:12" ht="10.5" customHeight="1">
      <c r="B2184" s="49"/>
    </row>
    <row r="2185" spans="2:12" ht="10.5" customHeight="1">
      <c r="B2185" s="49"/>
    </row>
    <row r="2186" spans="2:12" ht="10.5" customHeight="1">
      <c r="B2186" s="49"/>
    </row>
    <row r="2187" spans="2:12" ht="10.5" customHeight="1">
      <c r="B2187" s="49"/>
    </row>
    <row r="2188" spans="2:12" ht="10.5" customHeight="1">
      <c r="B2188" s="49"/>
      <c r="G2188" s="153">
        <v>32</v>
      </c>
      <c r="L2188" s="95"/>
    </row>
    <row r="2189" spans="2:12" ht="10.5" customHeight="1">
      <c r="G2189" s="76"/>
    </row>
    <row r="2190" spans="2:12" ht="11.45" customHeight="1">
      <c r="B2190" s="49" t="s">
        <v>861</v>
      </c>
    </row>
    <row r="2191" spans="2:12" ht="11.45" customHeight="1">
      <c r="B2191" s="1353" t="s">
        <v>281</v>
      </c>
      <c r="C2191" s="1341" t="s">
        <v>497</v>
      </c>
      <c r="D2191" s="1341" t="s">
        <v>965</v>
      </c>
      <c r="E2191" s="1341" t="s">
        <v>282</v>
      </c>
      <c r="F2191" s="1341" t="s">
        <v>966</v>
      </c>
      <c r="G2191" s="1418" t="s">
        <v>967</v>
      </c>
      <c r="H2191" s="1419"/>
      <c r="I2191" s="1419"/>
      <c r="J2191" s="1419"/>
      <c r="K2191" s="1420"/>
      <c r="L2191" s="1353" t="s">
        <v>79</v>
      </c>
    </row>
    <row r="2192" spans="2:12" ht="11.45" customHeight="1">
      <c r="B2192" s="1422"/>
      <c r="C2192" s="1412"/>
      <c r="D2192" s="1412"/>
      <c r="E2192" s="1412"/>
      <c r="F2192" s="1412"/>
      <c r="G2192" s="1341" t="s">
        <v>401</v>
      </c>
      <c r="H2192" s="1418" t="s">
        <v>402</v>
      </c>
      <c r="I2192" s="1420"/>
      <c r="J2192" s="1341" t="s">
        <v>403</v>
      </c>
      <c r="K2192" s="1341" t="s">
        <v>404</v>
      </c>
      <c r="L2192" s="1422"/>
    </row>
    <row r="2193" spans="2:12" ht="11.45" customHeight="1">
      <c r="B2193" s="1422"/>
      <c r="C2193" s="1342"/>
      <c r="D2193" s="1342"/>
      <c r="E2193" s="1342"/>
      <c r="F2193" s="1342"/>
      <c r="G2193" s="1342"/>
      <c r="H2193" s="251" t="s">
        <v>962</v>
      </c>
      <c r="I2193" s="251" t="s">
        <v>963</v>
      </c>
      <c r="J2193" s="1342"/>
      <c r="K2193" s="1342"/>
      <c r="L2193" s="1422"/>
    </row>
    <row r="2194" spans="2:12" ht="11.45" customHeight="1">
      <c r="B2194" s="1354"/>
      <c r="C2194" s="65" t="s">
        <v>286</v>
      </c>
      <c r="D2194" s="65" t="s">
        <v>176</v>
      </c>
      <c r="E2194" s="65" t="s">
        <v>509</v>
      </c>
      <c r="F2194" s="65" t="s">
        <v>341</v>
      </c>
      <c r="G2194" s="1329" t="s">
        <v>176</v>
      </c>
      <c r="H2194" s="1337"/>
      <c r="I2194" s="1337"/>
      <c r="J2194" s="1337"/>
      <c r="K2194" s="1330"/>
      <c r="L2194" s="1354"/>
    </row>
    <row r="2195" spans="2:12" ht="10.5" customHeight="1">
      <c r="B2195" s="325" t="s">
        <v>151</v>
      </c>
      <c r="C2195" s="1023">
        <v>32.4</v>
      </c>
      <c r="D2195" s="571">
        <v>71.930000000000007</v>
      </c>
      <c r="E2195" s="539">
        <v>23335</v>
      </c>
      <c r="F2195" s="765">
        <v>2.8</v>
      </c>
      <c r="G2195" s="763">
        <v>115.6</v>
      </c>
      <c r="H2195" s="763">
        <v>83.6</v>
      </c>
      <c r="I2195" s="763">
        <v>55.3</v>
      </c>
      <c r="J2195" s="765">
        <v>94.8</v>
      </c>
      <c r="K2195" s="765">
        <v>118.5</v>
      </c>
      <c r="L2195" s="1077" t="s">
        <v>152</v>
      </c>
    </row>
    <row r="2196" spans="2:12" ht="10.5" customHeight="1">
      <c r="B2196" s="325" t="s">
        <v>152</v>
      </c>
      <c r="C2196" s="1023">
        <v>31</v>
      </c>
      <c r="D2196" s="571">
        <v>72.37</v>
      </c>
      <c r="E2196" s="539">
        <v>22457</v>
      </c>
      <c r="F2196" s="765">
        <v>3.4</v>
      </c>
      <c r="G2196" s="763">
        <v>117.8</v>
      </c>
      <c r="H2196" s="763">
        <v>87</v>
      </c>
      <c r="I2196" s="763">
        <v>55.7</v>
      </c>
      <c r="J2196" s="765">
        <v>94.3</v>
      </c>
      <c r="K2196" s="765">
        <v>123.9</v>
      </c>
      <c r="L2196" s="1077" t="s">
        <v>153</v>
      </c>
    </row>
    <row r="2197" spans="2:12" ht="10.5" customHeight="1">
      <c r="B2197" s="325" t="s">
        <v>153</v>
      </c>
      <c r="C2197" s="1023">
        <v>29.2</v>
      </c>
      <c r="D2197" s="571">
        <v>92.98</v>
      </c>
      <c r="E2197" s="539">
        <v>27113</v>
      </c>
      <c r="F2197" s="765">
        <v>4.5</v>
      </c>
      <c r="G2197" s="763">
        <v>153.5</v>
      </c>
      <c r="H2197" s="763">
        <v>115.6</v>
      </c>
      <c r="I2197" s="763">
        <v>69.5</v>
      </c>
      <c r="J2197" s="765">
        <v>121.8</v>
      </c>
      <c r="K2197" s="765">
        <v>125</v>
      </c>
      <c r="L2197" s="1077" t="s">
        <v>154</v>
      </c>
    </row>
    <row r="2198" spans="2:12" ht="10.5" customHeight="1">
      <c r="B2198" s="325" t="s">
        <v>154</v>
      </c>
      <c r="C2198" s="1023">
        <v>33.700000000000003</v>
      </c>
      <c r="D2198" s="571">
        <v>126.94</v>
      </c>
      <c r="E2198" s="539">
        <v>42814</v>
      </c>
      <c r="F2198" s="765">
        <v>5.7</v>
      </c>
      <c r="G2198" s="763">
        <v>196</v>
      </c>
      <c r="H2198" s="763">
        <v>131.30000000000001</v>
      </c>
      <c r="I2198" s="763">
        <v>87.1</v>
      </c>
      <c r="J2198" s="765">
        <v>145.4</v>
      </c>
      <c r="K2198" s="765">
        <v>163</v>
      </c>
      <c r="L2198" s="1077" t="s">
        <v>155</v>
      </c>
    </row>
    <row r="2199" spans="2:12" ht="10.5" customHeight="1">
      <c r="B2199" s="325" t="s">
        <v>155</v>
      </c>
      <c r="C2199" s="1023">
        <v>27.5</v>
      </c>
      <c r="D2199" s="571">
        <v>142.81</v>
      </c>
      <c r="E2199" s="539">
        <v>39258</v>
      </c>
      <c r="F2199" s="765">
        <v>6.4</v>
      </c>
      <c r="G2199" s="763">
        <v>213.7</v>
      </c>
      <c r="H2199" s="763">
        <v>139.80000000000001</v>
      </c>
      <c r="I2199" s="763">
        <v>104.9</v>
      </c>
      <c r="J2199" s="765">
        <v>167.8</v>
      </c>
      <c r="K2199" s="765">
        <v>185.8</v>
      </c>
      <c r="L2199" s="1077" t="s">
        <v>156</v>
      </c>
    </row>
    <row r="2200" spans="2:12" ht="10.5" customHeight="1">
      <c r="B2200" s="325"/>
      <c r="C2200" s="1023"/>
      <c r="D2200" s="571"/>
      <c r="E2200" s="539"/>
      <c r="F2200" s="765"/>
      <c r="G2200" s="763"/>
      <c r="H2200" s="763"/>
      <c r="I2200" s="763"/>
      <c r="J2200" s="765"/>
      <c r="K2200" s="765"/>
      <c r="L2200" s="1077"/>
    </row>
    <row r="2201" spans="2:12" ht="10.5" customHeight="1">
      <c r="B2201" s="325" t="s">
        <v>156</v>
      </c>
      <c r="C2201" s="1023">
        <v>32.1</v>
      </c>
      <c r="D2201" s="571">
        <v>175.88</v>
      </c>
      <c r="E2201" s="539">
        <v>56441</v>
      </c>
      <c r="F2201" s="765">
        <v>7.9</v>
      </c>
      <c r="G2201" s="763">
        <v>245.7</v>
      </c>
      <c r="H2201" s="763">
        <v>157.6</v>
      </c>
      <c r="I2201" s="763">
        <v>125.7</v>
      </c>
      <c r="J2201" s="765">
        <v>189.7</v>
      </c>
      <c r="K2201" s="765">
        <v>224.3</v>
      </c>
      <c r="L2201" s="1077" t="s">
        <v>157</v>
      </c>
    </row>
    <row r="2202" spans="2:12" ht="10.5" customHeight="1">
      <c r="B2202" s="325" t="s">
        <v>157</v>
      </c>
      <c r="C2202" s="1023">
        <v>40.5</v>
      </c>
      <c r="D2202" s="571">
        <v>200.16</v>
      </c>
      <c r="E2202" s="539">
        <v>81126</v>
      </c>
      <c r="F2202" s="765">
        <v>9.1</v>
      </c>
      <c r="G2202" s="763">
        <v>272.39999999999998</v>
      </c>
      <c r="H2202" s="763">
        <v>161.5</v>
      </c>
      <c r="I2202" s="763">
        <v>155.6</v>
      </c>
      <c r="J2202" s="765">
        <v>215.1</v>
      </c>
      <c r="K2202" s="765">
        <v>224</v>
      </c>
      <c r="L2202" s="1077" t="s">
        <v>158</v>
      </c>
    </row>
    <row r="2203" spans="2:12" ht="10.5" customHeight="1">
      <c r="B2203" s="325" t="s">
        <v>158</v>
      </c>
      <c r="C2203" s="1023">
        <v>44</v>
      </c>
      <c r="D2203" s="571">
        <v>180.51</v>
      </c>
      <c r="E2203" s="539">
        <v>79368</v>
      </c>
      <c r="F2203" s="765">
        <v>8.6</v>
      </c>
      <c r="G2203" s="763">
        <v>279.10000000000002</v>
      </c>
      <c r="H2203" s="763">
        <v>164.8</v>
      </c>
      <c r="I2203" s="763">
        <v>163.6</v>
      </c>
      <c r="J2203" s="765">
        <v>223.3</v>
      </c>
      <c r="K2203" s="765">
        <v>247.5</v>
      </c>
      <c r="L2203" s="1077" t="s">
        <v>768</v>
      </c>
    </row>
    <row r="2204" spans="2:12" ht="10.5" customHeight="1">
      <c r="B2204" s="325" t="s">
        <v>768</v>
      </c>
      <c r="C2204" s="1023">
        <v>47.7</v>
      </c>
      <c r="D2204" s="571">
        <v>209.98</v>
      </c>
      <c r="E2204" s="539">
        <v>100181</v>
      </c>
      <c r="F2204" s="765">
        <v>10</v>
      </c>
      <c r="G2204" s="763">
        <v>313.8</v>
      </c>
      <c r="H2204" s="763">
        <v>196</v>
      </c>
      <c r="I2204" s="763">
        <v>183.4</v>
      </c>
      <c r="J2204" s="765">
        <v>248.8</v>
      </c>
      <c r="K2204" s="765">
        <v>288.10000000000002</v>
      </c>
      <c r="L2204" s="1077" t="s">
        <v>769</v>
      </c>
    </row>
    <row r="2205" spans="2:12" ht="10.5" customHeight="1">
      <c r="B2205" s="325" t="s">
        <v>769</v>
      </c>
      <c r="C2205" s="1023">
        <v>34.6</v>
      </c>
      <c r="D2205" s="571">
        <v>231.31</v>
      </c>
      <c r="E2205" s="539">
        <v>80032</v>
      </c>
      <c r="F2205" s="765">
        <v>11</v>
      </c>
      <c r="G2205" s="763">
        <v>340.9</v>
      </c>
      <c r="H2205" s="763">
        <v>199.8</v>
      </c>
      <c r="I2205" s="763">
        <v>195.7</v>
      </c>
      <c r="J2205" s="765">
        <v>285.2</v>
      </c>
      <c r="K2205" s="765">
        <v>304.10000000000002</v>
      </c>
      <c r="L2205" s="1077" t="s">
        <v>770</v>
      </c>
    </row>
    <row r="2206" spans="2:12" ht="10.5" customHeight="1">
      <c r="B2206" s="325"/>
      <c r="C2206" s="1023"/>
      <c r="D2206" s="571"/>
      <c r="E2206" s="539"/>
      <c r="F2206" s="765"/>
      <c r="G2206" s="763"/>
      <c r="H2206" s="763"/>
      <c r="I2206" s="763"/>
      <c r="J2206" s="765"/>
      <c r="K2206" s="765"/>
      <c r="L2206" s="1077"/>
    </row>
    <row r="2207" spans="2:12" ht="10.5" customHeight="1">
      <c r="B2207" s="325" t="s">
        <v>770</v>
      </c>
      <c r="C2207" s="1023">
        <v>27.8</v>
      </c>
      <c r="D2207" s="571">
        <v>248.39</v>
      </c>
      <c r="E2207" s="539">
        <v>68954</v>
      </c>
      <c r="F2207" s="765">
        <v>12.6</v>
      </c>
      <c r="G2207" s="763">
        <v>403.7</v>
      </c>
      <c r="H2207" s="763">
        <v>225.8</v>
      </c>
      <c r="I2207" s="763">
        <v>214.2</v>
      </c>
      <c r="J2207" s="765">
        <v>317</v>
      </c>
      <c r="K2207" s="765">
        <v>345</v>
      </c>
      <c r="L2207" s="1077" t="s">
        <v>771</v>
      </c>
    </row>
    <row r="2208" spans="2:12" ht="10.5" customHeight="1">
      <c r="B2208" s="325" t="s">
        <v>771</v>
      </c>
      <c r="C2208" s="1023">
        <v>34.200000000000003</v>
      </c>
      <c r="D2208" s="571">
        <v>409.46</v>
      </c>
      <c r="E2208" s="539">
        <v>140157</v>
      </c>
      <c r="F2208" s="765">
        <v>17.3</v>
      </c>
      <c r="G2208" s="763">
        <v>496.4</v>
      </c>
      <c r="H2208" s="763">
        <v>292.3</v>
      </c>
      <c r="I2208" s="763">
        <v>253.6</v>
      </c>
      <c r="J2208" s="765">
        <v>433.3</v>
      </c>
      <c r="K2208" s="765">
        <v>474.1</v>
      </c>
      <c r="L2208" s="1077" t="s">
        <v>772</v>
      </c>
    </row>
    <row r="2209" spans="2:12" ht="10.5" customHeight="1">
      <c r="B2209" s="325" t="s">
        <v>772</v>
      </c>
      <c r="C2209" s="1023">
        <v>38.6</v>
      </c>
      <c r="D2209" s="571">
        <v>394.02</v>
      </c>
      <c r="E2209" s="539">
        <v>152448</v>
      </c>
      <c r="F2209" s="765">
        <v>22.2</v>
      </c>
      <c r="G2209" s="763">
        <v>522.1</v>
      </c>
      <c r="H2209" s="763">
        <v>337</v>
      </c>
      <c r="I2209" s="763">
        <v>258.5</v>
      </c>
      <c r="J2209" s="765">
        <v>495.9</v>
      </c>
      <c r="K2209" s="765">
        <v>514</v>
      </c>
      <c r="L2209" s="1077" t="s">
        <v>773</v>
      </c>
    </row>
    <row r="2210" spans="2:12" ht="10.5" customHeight="1">
      <c r="B2210" s="325" t="s">
        <v>773</v>
      </c>
      <c r="C2210" s="1023">
        <v>35.799999999999997</v>
      </c>
      <c r="D2210" s="571">
        <v>406.1</v>
      </c>
      <c r="E2210" s="539">
        <v>141606</v>
      </c>
      <c r="F2210" s="765">
        <v>23.7</v>
      </c>
      <c r="G2210" s="763">
        <v>556.70000000000005</v>
      </c>
      <c r="H2210" s="763">
        <v>309</v>
      </c>
      <c r="I2210" s="763">
        <v>295.10000000000002</v>
      </c>
      <c r="J2210" s="765">
        <v>499.2</v>
      </c>
      <c r="K2210" s="765">
        <v>544</v>
      </c>
      <c r="L2210" s="1077" t="s">
        <v>774</v>
      </c>
    </row>
    <row r="2211" spans="2:12" ht="10.5" customHeight="1">
      <c r="B2211" s="325" t="s">
        <v>774</v>
      </c>
      <c r="C2211" s="1023">
        <v>37.299999999999997</v>
      </c>
      <c r="D2211" s="571">
        <v>460.16</v>
      </c>
      <c r="E2211" s="539">
        <v>171594</v>
      </c>
      <c r="F2211" s="765">
        <v>26.1</v>
      </c>
      <c r="G2211" s="763">
        <v>601.20000000000005</v>
      </c>
      <c r="H2211" s="763">
        <v>333.7</v>
      </c>
      <c r="I2211" s="763">
        <v>318.7</v>
      </c>
      <c r="J2211" s="765">
        <v>539.1</v>
      </c>
      <c r="K2211" s="765">
        <v>587.5</v>
      </c>
      <c r="L2211" s="1077" t="s">
        <v>775</v>
      </c>
    </row>
    <row r="2212" spans="2:12" ht="10.5" customHeight="1">
      <c r="B2212" s="325"/>
      <c r="C2212" s="1023"/>
      <c r="D2212" s="571"/>
      <c r="E2212" s="539"/>
      <c r="F2212" s="765"/>
      <c r="G2212" s="763"/>
      <c r="H2212" s="763"/>
      <c r="I2212" s="763"/>
      <c r="J2212" s="765"/>
      <c r="K2212" s="765"/>
      <c r="L2212" s="1077"/>
    </row>
    <row r="2213" spans="2:12" ht="10.5" customHeight="1">
      <c r="B2213" s="325" t="s">
        <v>775</v>
      </c>
      <c r="C2213" s="1023">
        <v>32.21</v>
      </c>
      <c r="D2213" s="571">
        <v>463.34</v>
      </c>
      <c r="E2213" s="539">
        <v>149242</v>
      </c>
      <c r="F2213" s="765">
        <v>29.9</v>
      </c>
      <c r="G2213" s="763">
        <v>598.79999999999995</v>
      </c>
      <c r="H2213" s="763">
        <v>295.60000000000002</v>
      </c>
      <c r="I2213" s="763">
        <v>311.89999999999998</v>
      </c>
      <c r="J2213" s="765">
        <v>553</v>
      </c>
      <c r="K2213" s="765">
        <v>669.7</v>
      </c>
      <c r="L2213" s="1077" t="s">
        <v>776</v>
      </c>
    </row>
    <row r="2214" spans="2:12" ht="10.5" customHeight="1">
      <c r="B2214" s="325" t="s">
        <v>776</v>
      </c>
      <c r="C2214" s="1023">
        <v>27.2</v>
      </c>
      <c r="D2214" s="571">
        <v>581.70000000000005</v>
      </c>
      <c r="E2214" s="539">
        <v>158222</v>
      </c>
      <c r="F2214" s="765">
        <v>35.799999999999997</v>
      </c>
      <c r="G2214" s="763">
        <v>653.4</v>
      </c>
      <c r="H2214" s="763">
        <v>317.8</v>
      </c>
      <c r="I2214" s="763">
        <v>380.5</v>
      </c>
      <c r="J2214" s="765">
        <v>717.6</v>
      </c>
      <c r="K2214" s="765">
        <v>769.6</v>
      </c>
      <c r="L2214" s="1077" t="s">
        <v>777</v>
      </c>
    </row>
    <row r="2215" spans="2:12" ht="10.5" customHeight="1">
      <c r="B2215" s="325" t="s">
        <v>777</v>
      </c>
      <c r="C2215" s="1023">
        <v>29.3</v>
      </c>
      <c r="D2215" s="571">
        <v>695.13</v>
      </c>
      <c r="E2215" s="539">
        <v>207217</v>
      </c>
      <c r="F2215" s="765">
        <v>40.200000000000003</v>
      </c>
      <c r="G2215" s="763">
        <v>879.6</v>
      </c>
      <c r="H2215" s="763">
        <v>519.5</v>
      </c>
      <c r="I2215" s="763">
        <v>549.70000000000005</v>
      </c>
      <c r="J2215" s="765">
        <v>774.8</v>
      </c>
      <c r="K2215" s="765">
        <v>1001.5</v>
      </c>
      <c r="L2215" s="1077" t="s">
        <v>778</v>
      </c>
    </row>
    <row r="2216" spans="2:12" ht="10.5" customHeight="1">
      <c r="B2216" s="325" t="s">
        <v>778</v>
      </c>
      <c r="C2216" s="1023">
        <v>35.799999999999997</v>
      </c>
      <c r="D2216" s="571">
        <v>782.8</v>
      </c>
      <c r="E2216" s="539">
        <v>287599</v>
      </c>
      <c r="F2216" s="765">
        <v>44.8</v>
      </c>
      <c r="G2216" s="763">
        <v>983.5</v>
      </c>
      <c r="H2216" s="763">
        <v>548.4</v>
      </c>
      <c r="I2216" s="763">
        <v>602.1</v>
      </c>
      <c r="J2216" s="765">
        <v>764.1</v>
      </c>
      <c r="K2216" s="765">
        <v>1153.4000000000001</v>
      </c>
      <c r="L2216" s="1077" t="s">
        <v>779</v>
      </c>
    </row>
    <row r="2217" spans="2:12" ht="10.5" customHeight="1">
      <c r="B2217" s="325" t="s">
        <v>779</v>
      </c>
      <c r="C2217" s="1023">
        <v>29</v>
      </c>
      <c r="D2217" s="571">
        <v>824.64</v>
      </c>
      <c r="E2217" s="539">
        <v>226447</v>
      </c>
      <c r="F2217" s="765">
        <v>50.1</v>
      </c>
      <c r="G2217" s="763">
        <v>1118</v>
      </c>
      <c r="H2217" s="763">
        <v>439.1</v>
      </c>
      <c r="I2217" s="763">
        <v>760</v>
      </c>
      <c r="J2217" s="765">
        <v>963</v>
      </c>
      <c r="K2217" s="765">
        <v>1356</v>
      </c>
      <c r="L2217" s="1077" t="s">
        <v>780</v>
      </c>
    </row>
    <row r="2218" spans="2:12" ht="10.5" customHeight="1">
      <c r="B2218" s="325"/>
      <c r="C2218" s="1023"/>
      <c r="D2218" s="571"/>
      <c r="E2218" s="539"/>
      <c r="F2218" s="765"/>
      <c r="G2218" s="763"/>
      <c r="H2218" s="763"/>
      <c r="I2218" s="763"/>
      <c r="J2218" s="765"/>
      <c r="K2218" s="765"/>
      <c r="L2218" s="1077"/>
    </row>
    <row r="2219" spans="2:12" ht="10.5" customHeight="1">
      <c r="B2219" s="325" t="s">
        <v>780</v>
      </c>
      <c r="C2219" s="1023">
        <v>30.3</v>
      </c>
      <c r="D2219" s="571">
        <v>1059.52</v>
      </c>
      <c r="E2219" s="539">
        <v>320928</v>
      </c>
      <c r="F2219" s="765">
        <v>61</v>
      </c>
      <c r="G2219" s="763">
        <v>1400</v>
      </c>
      <c r="H2219" s="763">
        <v>747</v>
      </c>
      <c r="I2219" s="763">
        <v>891</v>
      </c>
      <c r="J2219" s="765">
        <v>612</v>
      </c>
      <c r="K2219" s="765">
        <v>1441</v>
      </c>
      <c r="L2219" s="1077" t="s">
        <v>781</v>
      </c>
    </row>
    <row r="2220" spans="2:12" ht="10.5" customHeight="1">
      <c r="B2220" s="325" t="s">
        <v>781</v>
      </c>
      <c r="C2220" s="1023">
        <v>35</v>
      </c>
      <c r="D2220" s="571">
        <v>1143.27</v>
      </c>
      <c r="E2220" s="539">
        <v>399916</v>
      </c>
      <c r="F2220" s="765">
        <v>59.4</v>
      </c>
      <c r="G2220" s="763">
        <v>1504</v>
      </c>
      <c r="H2220" s="763">
        <v>912</v>
      </c>
      <c r="I2220" s="763">
        <v>946</v>
      </c>
      <c r="J2220" s="765">
        <v>1198</v>
      </c>
      <c r="K2220" s="765">
        <v>1735</v>
      </c>
      <c r="L2220" s="1077" t="s">
        <v>465</v>
      </c>
    </row>
    <row r="2221" spans="2:12" ht="10.5" customHeight="1">
      <c r="B2221" s="325" t="s">
        <v>465</v>
      </c>
      <c r="C2221" s="1023">
        <v>30.4</v>
      </c>
      <c r="D2221" s="571">
        <v>826.4</v>
      </c>
      <c r="E2221" s="539">
        <v>251153</v>
      </c>
      <c r="F2221" s="765">
        <v>48.9</v>
      </c>
      <c r="G2221" s="763">
        <v>1569</v>
      </c>
      <c r="H2221" s="1425">
        <v>990</v>
      </c>
      <c r="I2221" s="1426"/>
      <c r="J2221" s="765" t="s">
        <v>381</v>
      </c>
      <c r="K2221" s="765">
        <v>1956</v>
      </c>
      <c r="L2221" s="1077" t="s">
        <v>466</v>
      </c>
    </row>
    <row r="2222" spans="2:12" ht="10.5" customHeight="1">
      <c r="B2222" s="325" t="s">
        <v>466</v>
      </c>
      <c r="C2222" s="1023">
        <v>19.5</v>
      </c>
      <c r="D2222" s="571">
        <v>972.38</v>
      </c>
      <c r="E2222" s="539">
        <v>189234</v>
      </c>
      <c r="F2222" s="765">
        <v>54.8</v>
      </c>
      <c r="G2222" s="763">
        <v>1595</v>
      </c>
      <c r="H2222" s="1425">
        <v>1068</v>
      </c>
      <c r="I2222" s="1426"/>
      <c r="J2222" s="765" t="s">
        <v>381</v>
      </c>
      <c r="K2222" s="765">
        <v>2073</v>
      </c>
      <c r="L2222" s="1077" t="s">
        <v>467</v>
      </c>
    </row>
    <row r="2223" spans="2:12" ht="10.5" customHeight="1">
      <c r="B2223" s="325" t="s">
        <v>467</v>
      </c>
      <c r="C2223" s="1023">
        <v>20.6</v>
      </c>
      <c r="D2223" s="571">
        <v>1080.73</v>
      </c>
      <c r="E2223" s="539">
        <v>222307</v>
      </c>
      <c r="F2223" s="765">
        <v>60.9</v>
      </c>
      <c r="G2223" s="763">
        <v>1723</v>
      </c>
      <c r="H2223" s="1425">
        <v>1087</v>
      </c>
      <c r="I2223" s="1426"/>
      <c r="J2223" s="765" t="s">
        <v>381</v>
      </c>
      <c r="K2223" s="765">
        <v>2223</v>
      </c>
      <c r="L2223" s="1077" t="s">
        <v>330</v>
      </c>
    </row>
    <row r="2224" spans="2:12" ht="10.5" customHeight="1">
      <c r="B2224" s="325"/>
      <c r="C2224" s="1023"/>
      <c r="D2224" s="571"/>
      <c r="E2224" s="539"/>
      <c r="F2224" s="765"/>
      <c r="G2224" s="763"/>
      <c r="H2224" s="1425"/>
      <c r="I2224" s="1426"/>
      <c r="J2224" s="765"/>
      <c r="K2224" s="765"/>
      <c r="L2224" s="1077"/>
    </row>
    <row r="2225" spans="2:12" ht="10.5" customHeight="1">
      <c r="B2225" s="325" t="s">
        <v>330</v>
      </c>
      <c r="C2225" s="1023">
        <v>21.5</v>
      </c>
      <c r="D2225" s="571">
        <v>1293.6400000000001</v>
      </c>
      <c r="E2225" s="539">
        <v>278327</v>
      </c>
      <c r="F2225" s="765">
        <v>72.900000000000006</v>
      </c>
      <c r="G2225" s="763">
        <v>1860</v>
      </c>
      <c r="H2225" s="1425">
        <v>1135</v>
      </c>
      <c r="I2225" s="1426"/>
      <c r="J2225" s="765" t="s">
        <v>381</v>
      </c>
      <c r="K2225" s="765">
        <v>2371</v>
      </c>
      <c r="L2225" s="1077" t="s">
        <v>331</v>
      </c>
    </row>
    <row r="2226" spans="2:12" ht="10.5" customHeight="1">
      <c r="B2226" s="325" t="s">
        <v>331</v>
      </c>
      <c r="C2226" s="1023">
        <v>26.5</v>
      </c>
      <c r="D2226" s="571">
        <v>1454.94</v>
      </c>
      <c r="E2226" s="539">
        <v>384394</v>
      </c>
      <c r="F2226" s="765">
        <v>81.900000000000006</v>
      </c>
      <c r="G2226" s="763">
        <v>2046</v>
      </c>
      <c r="H2226" s="1425">
        <v>1226</v>
      </c>
      <c r="I2226" s="1426"/>
      <c r="J2226" s="765" t="s">
        <v>381</v>
      </c>
      <c r="K2226" s="765">
        <v>2608</v>
      </c>
      <c r="L2226" s="1077" t="s">
        <v>332</v>
      </c>
    </row>
    <row r="2227" spans="2:12" ht="10.5" customHeight="1">
      <c r="B2227" s="325" t="s">
        <v>332</v>
      </c>
      <c r="C2227" s="1023">
        <v>31.6</v>
      </c>
      <c r="D2227" s="571">
        <v>1873.79</v>
      </c>
      <c r="E2227" s="539">
        <v>590113</v>
      </c>
      <c r="F2227" s="765">
        <v>105.6</v>
      </c>
      <c r="G2227" s="763">
        <v>2097.1</v>
      </c>
      <c r="H2227" s="1425">
        <v>1256.5999999999999</v>
      </c>
      <c r="I2227" s="1426"/>
      <c r="J2227" s="765" t="s">
        <v>381</v>
      </c>
      <c r="K2227" s="765">
        <v>2660.1</v>
      </c>
      <c r="L2227" s="1077" t="s">
        <v>333</v>
      </c>
    </row>
    <row r="2228" spans="2:12" ht="10.5" customHeight="1">
      <c r="B2228" s="325" t="s">
        <v>333</v>
      </c>
      <c r="C2228" s="1023">
        <v>30.1</v>
      </c>
      <c r="D2228" s="571">
        <v>1570.75</v>
      </c>
      <c r="E2228" s="539">
        <v>472749</v>
      </c>
      <c r="F2228" s="765">
        <v>108.8</v>
      </c>
      <c r="G2228" s="763" t="s">
        <v>468</v>
      </c>
      <c r="H2228" s="1425" t="s">
        <v>468</v>
      </c>
      <c r="I2228" s="1426"/>
      <c r="J2228" s="765" t="s">
        <v>381</v>
      </c>
      <c r="K2228" s="765" t="s">
        <v>468</v>
      </c>
      <c r="L2228" s="1077" t="s">
        <v>289</v>
      </c>
    </row>
    <row r="2229" spans="2:12" ht="10.5" customHeight="1">
      <c r="B2229" s="325" t="s">
        <v>289</v>
      </c>
      <c r="C2229" s="1023">
        <v>29.7</v>
      </c>
      <c r="D2229" s="571">
        <v>1473.78</v>
      </c>
      <c r="E2229" s="539">
        <v>437720</v>
      </c>
      <c r="F2229" s="765">
        <v>86.4</v>
      </c>
      <c r="G2229" s="763" t="s">
        <v>468</v>
      </c>
      <c r="H2229" s="1425" t="s">
        <v>468</v>
      </c>
      <c r="I2229" s="1426"/>
      <c r="J2229" s="765" t="s">
        <v>381</v>
      </c>
      <c r="K2229" s="765" t="s">
        <v>468</v>
      </c>
      <c r="L2229" s="1077" t="s">
        <v>334</v>
      </c>
    </row>
    <row r="2230" spans="2:12" ht="10.5" customHeight="1">
      <c r="B2230" s="325"/>
      <c r="C2230" s="1023"/>
      <c r="D2230" s="571"/>
      <c r="E2230" s="539"/>
      <c r="F2230" s="765"/>
      <c r="G2230" s="763"/>
      <c r="H2230" s="1447"/>
      <c r="I2230" s="1448"/>
      <c r="J2230" s="765"/>
      <c r="K2230" s="765"/>
      <c r="L2230" s="1077"/>
    </row>
    <row r="2231" spans="2:12" ht="10.5" customHeight="1">
      <c r="B2231" s="351" t="s">
        <v>334</v>
      </c>
      <c r="C2231" s="1023">
        <v>35.200000000000003</v>
      </c>
      <c r="D2231" s="571">
        <v>1828.72</v>
      </c>
      <c r="E2231" s="539">
        <v>621580</v>
      </c>
      <c r="F2231" s="765">
        <v>103.2</v>
      </c>
      <c r="G2231" s="763" t="s">
        <v>468</v>
      </c>
      <c r="H2231" s="1447" t="s">
        <v>468</v>
      </c>
      <c r="I2231" s="1448"/>
      <c r="J2231" s="763" t="s">
        <v>381</v>
      </c>
      <c r="K2231" s="763" t="s">
        <v>468</v>
      </c>
      <c r="L2231" s="1100" t="s">
        <v>335</v>
      </c>
    </row>
    <row r="2232" spans="2:12" ht="10.5" customHeight="1">
      <c r="B2232" s="351" t="s">
        <v>335</v>
      </c>
      <c r="C2232" s="1024">
        <v>33.1</v>
      </c>
      <c r="D2232" s="572">
        <v>1844.75</v>
      </c>
      <c r="E2232" s="540">
        <v>609173</v>
      </c>
      <c r="F2232" s="763">
        <v>105.4</v>
      </c>
      <c r="G2232" s="763" t="s">
        <v>468</v>
      </c>
      <c r="H2232" s="1425" t="s">
        <v>468</v>
      </c>
      <c r="I2232" s="1426"/>
      <c r="J2232" s="763" t="s">
        <v>381</v>
      </c>
      <c r="K2232" s="763" t="s">
        <v>468</v>
      </c>
      <c r="L2232" s="1100" t="s">
        <v>288</v>
      </c>
    </row>
    <row r="2233" spans="2:12" ht="10.5" customHeight="1">
      <c r="B2233" s="351" t="s">
        <v>288</v>
      </c>
      <c r="C2233" s="1023">
        <v>37.4</v>
      </c>
      <c r="D2233" s="571">
        <v>2002.64</v>
      </c>
      <c r="E2233" s="539">
        <v>749026</v>
      </c>
      <c r="F2233" s="765">
        <v>110.9</v>
      </c>
      <c r="G2233" s="763" t="s">
        <v>468</v>
      </c>
      <c r="H2233" s="1425" t="s">
        <v>468</v>
      </c>
      <c r="I2233" s="1426"/>
      <c r="J2233" s="765" t="s">
        <v>381</v>
      </c>
      <c r="K2233" s="765" t="s">
        <v>468</v>
      </c>
      <c r="L2233" s="1075" t="s">
        <v>735</v>
      </c>
    </row>
    <row r="2234" spans="2:12" ht="10.5" customHeight="1">
      <c r="B2234" s="351" t="s">
        <v>735</v>
      </c>
      <c r="C2234" s="1023">
        <v>25.3</v>
      </c>
      <c r="D2234" s="571">
        <v>1811.08</v>
      </c>
      <c r="E2234" s="539">
        <v>456445</v>
      </c>
      <c r="F2234" s="765">
        <v>101.5</v>
      </c>
      <c r="G2234" s="763" t="s">
        <v>468</v>
      </c>
      <c r="H2234" s="1425" t="s">
        <v>468</v>
      </c>
      <c r="I2234" s="1426"/>
      <c r="J2234" s="765" t="s">
        <v>381</v>
      </c>
      <c r="K2234" s="765" t="s">
        <v>468</v>
      </c>
      <c r="L2234" s="1075" t="s">
        <v>763</v>
      </c>
    </row>
    <row r="2235" spans="2:12" ht="10.5" customHeight="1">
      <c r="B2235" s="351" t="s">
        <v>763</v>
      </c>
      <c r="C2235" s="1023">
        <v>23.5</v>
      </c>
      <c r="D2235" s="571">
        <v>1756.7</v>
      </c>
      <c r="E2235" s="539">
        <v>413001</v>
      </c>
      <c r="F2235" s="765">
        <v>96.6</v>
      </c>
      <c r="G2235" s="763" t="s">
        <v>468</v>
      </c>
      <c r="H2235" s="1425" t="s">
        <v>468</v>
      </c>
      <c r="I2235" s="1426"/>
      <c r="J2235" s="765" t="s">
        <v>381</v>
      </c>
      <c r="K2235" s="765" t="s">
        <v>468</v>
      </c>
      <c r="L2235" s="1075" t="s">
        <v>512</v>
      </c>
    </row>
    <row r="2236" spans="2:12" ht="10.5" customHeight="1">
      <c r="B2236" s="351"/>
      <c r="C2236" s="1023"/>
      <c r="D2236" s="571"/>
      <c r="E2236" s="539"/>
      <c r="F2236" s="765"/>
      <c r="G2236" s="763"/>
      <c r="H2236" s="781"/>
      <c r="I2236" s="784"/>
      <c r="J2236" s="765"/>
      <c r="K2236" s="765"/>
      <c r="L2236" s="1075"/>
    </row>
    <row r="2237" spans="2:12" ht="10.5" customHeight="1">
      <c r="B2237" s="351" t="s">
        <v>512</v>
      </c>
      <c r="C2237" s="1023">
        <v>14.9</v>
      </c>
      <c r="D2237" s="571">
        <v>1489.4</v>
      </c>
      <c r="E2237" s="539">
        <v>221176</v>
      </c>
      <c r="F2237" s="773">
        <v>88.1</v>
      </c>
      <c r="G2237" s="763" t="s">
        <v>468</v>
      </c>
      <c r="H2237" s="1425" t="s">
        <v>468</v>
      </c>
      <c r="I2237" s="1426"/>
      <c r="J2237" s="763" t="s">
        <v>381</v>
      </c>
      <c r="K2237" s="763" t="s">
        <v>468</v>
      </c>
      <c r="L2237" s="1075" t="s">
        <v>396</v>
      </c>
    </row>
    <row r="2238" spans="2:12" ht="10.5" customHeight="1">
      <c r="B2238" s="351" t="s">
        <v>396</v>
      </c>
      <c r="C2238" s="1024">
        <v>12.8</v>
      </c>
      <c r="D2238" s="572">
        <v>1791.77</v>
      </c>
      <c r="E2238" s="540">
        <v>229526</v>
      </c>
      <c r="F2238" s="773">
        <v>94.1</v>
      </c>
      <c r="G2238" s="763" t="s">
        <v>468</v>
      </c>
      <c r="H2238" s="1425" t="s">
        <v>468</v>
      </c>
      <c r="I2238" s="1426"/>
      <c r="J2238" s="763" t="s">
        <v>381</v>
      </c>
      <c r="K2238" s="763" t="s">
        <v>468</v>
      </c>
      <c r="L2238" s="1075" t="s">
        <v>815</v>
      </c>
    </row>
    <row r="2239" spans="2:12" ht="10.5" customHeight="1">
      <c r="B2239" s="351" t="s">
        <v>815</v>
      </c>
      <c r="C2239" s="1024">
        <v>9.1</v>
      </c>
      <c r="D2239" s="572">
        <v>2323.8000000000002</v>
      </c>
      <c r="E2239" s="540">
        <v>210076</v>
      </c>
      <c r="F2239" s="773">
        <v>118.6</v>
      </c>
      <c r="G2239" s="763" t="s">
        <v>468</v>
      </c>
      <c r="H2239" s="1425" t="s">
        <v>468</v>
      </c>
      <c r="I2239" s="1449"/>
      <c r="J2239" s="763" t="s">
        <v>381</v>
      </c>
      <c r="K2239" s="763" t="s">
        <v>468</v>
      </c>
      <c r="L2239" s="1100" t="s">
        <v>506</v>
      </c>
    </row>
    <row r="2240" spans="2:12" ht="10.5" customHeight="1">
      <c r="B2240" s="351" t="s">
        <v>506</v>
      </c>
      <c r="C2240" s="1024">
        <v>9.5</v>
      </c>
      <c r="D2240" s="572">
        <v>2740.48</v>
      </c>
      <c r="E2240" s="540">
        <v>262127</v>
      </c>
      <c r="F2240" s="773">
        <v>138.6</v>
      </c>
      <c r="G2240" s="763" t="s">
        <v>468</v>
      </c>
      <c r="H2240" s="1425" t="s">
        <v>468</v>
      </c>
      <c r="I2240" s="1426"/>
      <c r="J2240" s="763" t="s">
        <v>381</v>
      </c>
      <c r="K2240" s="763" t="s">
        <v>468</v>
      </c>
      <c r="L2240" s="1100" t="s">
        <v>729</v>
      </c>
    </row>
    <row r="2241" spans="1:12" ht="10.5" customHeight="1">
      <c r="B2241" s="351" t="s">
        <v>729</v>
      </c>
      <c r="C2241" s="1024">
        <v>12.3</v>
      </c>
      <c r="D2241" s="572">
        <v>2892.62</v>
      </c>
      <c r="E2241" s="540">
        <v>354354</v>
      </c>
      <c r="F2241" s="773">
        <v>143</v>
      </c>
      <c r="G2241" s="763" t="s">
        <v>468</v>
      </c>
      <c r="H2241" s="1425" t="s">
        <v>468</v>
      </c>
      <c r="I2241" s="1426"/>
      <c r="J2241" s="763" t="s">
        <v>381</v>
      </c>
      <c r="K2241" s="763" t="s">
        <v>468</v>
      </c>
      <c r="L2241" s="1100" t="s">
        <v>344</v>
      </c>
    </row>
    <row r="2242" spans="1:12" ht="10.5" customHeight="1">
      <c r="B2242" s="351"/>
      <c r="C2242" s="1024"/>
      <c r="D2242" s="572"/>
      <c r="E2242" s="540"/>
      <c r="F2242" s="773"/>
      <c r="G2242" s="763"/>
      <c r="H2242" s="781"/>
      <c r="I2242" s="784"/>
      <c r="J2242" s="763"/>
      <c r="K2242" s="763"/>
      <c r="L2242" s="1075"/>
    </row>
    <row r="2243" spans="1:12" ht="10.5" customHeight="1">
      <c r="B2243" s="695" t="s">
        <v>344</v>
      </c>
      <c r="C2243" s="1032">
        <v>15</v>
      </c>
      <c r="D2243" s="589">
        <v>3032.4</v>
      </c>
      <c r="E2243" s="727">
        <v>455154</v>
      </c>
      <c r="F2243" s="785">
        <v>144.69999999999999</v>
      </c>
      <c r="G2243" s="786" t="s">
        <v>468</v>
      </c>
      <c r="H2243" s="1408" t="s">
        <v>468</v>
      </c>
      <c r="I2243" s="1409"/>
      <c r="J2243" s="786" t="s">
        <v>381</v>
      </c>
      <c r="K2243" s="786" t="s">
        <v>468</v>
      </c>
      <c r="L2243" s="1101" t="s">
        <v>347</v>
      </c>
    </row>
    <row r="2244" spans="1:12" ht="10.5" customHeight="1">
      <c r="B2244" s="695" t="s">
        <v>347</v>
      </c>
      <c r="C2244" s="1032">
        <v>17</v>
      </c>
      <c r="D2244" s="589">
        <v>2906.52</v>
      </c>
      <c r="E2244" s="727">
        <v>494266</v>
      </c>
      <c r="F2244" s="785">
        <v>155.19999999999999</v>
      </c>
      <c r="G2244" s="786" t="s">
        <v>468</v>
      </c>
      <c r="H2244" s="1408" t="s">
        <v>468</v>
      </c>
      <c r="I2244" s="1409"/>
      <c r="J2244" s="786" t="s">
        <v>381</v>
      </c>
      <c r="K2244" s="786" t="s">
        <v>468</v>
      </c>
      <c r="L2244" s="1101" t="s">
        <v>1543</v>
      </c>
    </row>
    <row r="2245" spans="1:12" ht="10.5" customHeight="1">
      <c r="B2245" s="696" t="s">
        <v>1466</v>
      </c>
      <c r="C2245" s="1053">
        <v>15.9</v>
      </c>
      <c r="D2245" s="1103">
        <v>3330.98</v>
      </c>
      <c r="E2245" s="729">
        <v>527960</v>
      </c>
      <c r="F2245" s="787">
        <v>162.30000000000001</v>
      </c>
      <c r="G2245" s="788" t="s">
        <v>468</v>
      </c>
      <c r="H2245" s="1506" t="s">
        <v>468</v>
      </c>
      <c r="I2245" s="1507"/>
      <c r="J2245" s="788" t="s">
        <v>381</v>
      </c>
      <c r="K2245" s="788" t="s">
        <v>468</v>
      </c>
      <c r="L2245" s="1102" t="s">
        <v>1510</v>
      </c>
    </row>
    <row r="2246" spans="1:12" ht="10.5" customHeight="1">
      <c r="B2246" s="269" t="s">
        <v>1305</v>
      </c>
      <c r="F2246" s="195"/>
      <c r="G2246" s="192"/>
      <c r="H2246" s="194"/>
      <c r="I2246" s="194"/>
      <c r="J2246" s="192"/>
      <c r="K2246" s="192"/>
      <c r="L2246" s="190"/>
    </row>
    <row r="2247" spans="1:12" ht="10.5" customHeight="1">
      <c r="A2247" s="61"/>
      <c r="B2247" s="269" t="s">
        <v>1306</v>
      </c>
      <c r="H2247" s="1505"/>
      <c r="I2247" s="1505"/>
      <c r="J2247" s="193"/>
      <c r="K2247" s="193"/>
      <c r="L2247" s="191"/>
    </row>
    <row r="2248" spans="1:12" ht="10.5" customHeight="1">
      <c r="B2248" s="269" t="s">
        <v>1307</v>
      </c>
      <c r="H2248" s="114"/>
      <c r="I2248" s="114"/>
      <c r="J2248" s="103"/>
      <c r="K2248" s="114"/>
      <c r="L2248" s="70"/>
    </row>
    <row r="2249" spans="1:12" ht="10.5" customHeight="1">
      <c r="B2249" s="269" t="s">
        <v>1141</v>
      </c>
      <c r="I2249" s="197"/>
    </row>
    <row r="2250" spans="1:12" ht="10.5" customHeight="1">
      <c r="B2250" s="49"/>
      <c r="C2250" s="53"/>
      <c r="D2250" s="53"/>
      <c r="E2250" s="53"/>
      <c r="F2250" s="53"/>
      <c r="G2250" s="53"/>
      <c r="H2250" s="53"/>
      <c r="I2250" s="53"/>
      <c r="J2250" s="53"/>
      <c r="K2250" s="53"/>
    </row>
    <row r="2251" spans="1:12" ht="10.5" customHeight="1">
      <c r="B2251" s="49"/>
    </row>
    <row r="2252" spans="1:12" ht="10.5" customHeight="1">
      <c r="B2252" s="49"/>
    </row>
    <row r="2253" spans="1:12" ht="10.5" customHeight="1">
      <c r="B2253" s="49"/>
    </row>
    <row r="2254" spans="1:12" ht="10.5" customHeight="1">
      <c r="B2254" s="49"/>
      <c r="C2254" s="53"/>
      <c r="D2254" s="53"/>
      <c r="E2254" s="53"/>
      <c r="F2254" s="53"/>
      <c r="G2254" s="53"/>
      <c r="H2254" s="53"/>
      <c r="I2254" s="53"/>
      <c r="J2254" s="53"/>
      <c r="K2254" s="53"/>
    </row>
    <row r="2255" spans="1:12" ht="10.5" customHeight="1">
      <c r="B2255" s="49"/>
    </row>
    <row r="2256" spans="1:12" ht="10.5" customHeight="1">
      <c r="B2256" s="49"/>
    </row>
    <row r="2257" spans="2:2" ht="10.5" customHeight="1">
      <c r="B2257" s="49"/>
    </row>
    <row r="2258" spans="2:2" ht="10.5" customHeight="1">
      <c r="B2258" s="49"/>
    </row>
    <row r="2259" spans="2:2" ht="10.5" customHeight="1">
      <c r="B2259" s="49"/>
    </row>
    <row r="2260" spans="2:2" ht="10.5" customHeight="1">
      <c r="B2260" s="49"/>
    </row>
    <row r="2261" spans="2:2" ht="10.5" customHeight="1">
      <c r="B2261" s="49"/>
    </row>
    <row r="2262" spans="2:2" ht="10.5" customHeight="1">
      <c r="B2262" s="49"/>
    </row>
    <row r="2263" spans="2:2" ht="10.5" customHeight="1">
      <c r="B2263" s="49"/>
    </row>
    <row r="2264" spans="2:2" ht="10.5" customHeight="1">
      <c r="B2264" s="49"/>
    </row>
    <row r="2265" spans="2:2" ht="10.5" customHeight="1">
      <c r="B2265" s="49"/>
    </row>
    <row r="2266" spans="2:2" ht="10.5" customHeight="1">
      <c r="B2266" s="49"/>
    </row>
    <row r="2267" spans="2:2" ht="10.5" customHeight="1">
      <c r="B2267" s="49"/>
    </row>
    <row r="2268" spans="2:2" ht="10.5" customHeight="1">
      <c r="B2268" s="49"/>
    </row>
    <row r="2269" spans="2:2" ht="10.5" customHeight="1">
      <c r="B2269" s="49"/>
    </row>
    <row r="2270" spans="2:2" ht="10.5" customHeight="1">
      <c r="B2270" s="49"/>
    </row>
    <row r="2271" spans="2:2" ht="10.5" customHeight="1">
      <c r="B2271" s="49"/>
    </row>
    <row r="2272" spans="2:2" ht="10.5" customHeight="1">
      <c r="B2272" s="49"/>
    </row>
    <row r="2273" spans="2:7" ht="10.5" customHeight="1">
      <c r="B2273" s="49"/>
      <c r="G2273" s="153">
        <v>33</v>
      </c>
    </row>
    <row r="2274" spans="2:7" ht="11.45" customHeight="1">
      <c r="B2274" s="49"/>
    </row>
  </sheetData>
  <customSheetViews>
    <customSheetView guid="{F4AE1968-DA35-43D0-B456-FBD0ABC8A377}" showPageBreaks="1" printArea="1" view="pageBreakPreview" showRuler="0" topLeftCell="A1654">
      <selection activeCell="H1693" sqref="H1693"/>
      <rowBreaks count="26" manualBreakCount="26">
        <brk id="57" max="20" man="1"/>
        <brk id="126" max="20" man="1"/>
        <brk id="183" max="20" man="1"/>
        <brk id="248" max="20" man="1"/>
        <brk id="306" max="20" man="1"/>
        <brk id="365" max="20" man="1"/>
        <brk id="433" max="20" man="1"/>
        <brk id="489" max="20" man="1"/>
        <brk id="566" max="20" man="1"/>
        <brk id="622" max="20" man="1"/>
        <brk id="694" max="20" man="1"/>
        <brk id="765" max="20" man="1"/>
        <brk id="834" max="20" man="1"/>
        <brk id="899" max="20" man="1"/>
        <brk id="960" max="20" man="1"/>
        <brk id="1036" max="20" man="1"/>
        <brk id="1098" max="20" man="1"/>
        <brk id="1169" max="20" man="1"/>
        <brk id="1226" max="20" man="1"/>
        <brk id="1285" max="20" man="1"/>
        <brk id="1345" max="20" man="1"/>
        <brk id="1403" max="20" man="1"/>
        <brk id="1462" max="20" man="1"/>
        <brk id="1521" max="20" man="1"/>
        <brk id="1579" max="20" man="1"/>
        <brk id="1637" max="20" man="1"/>
      </rowBreaks>
      <pageMargins left="0.43" right="0.28000000000000003" top="0.46" bottom="0.24" header="0.5" footer="0.24"/>
      <pageSetup paperSize="9" scale="90" orientation="portrait" r:id="rId1"/>
      <headerFooter alignWithMargins="0"/>
    </customSheetView>
  </customSheetViews>
  <mergeCells count="337">
    <mergeCell ref="B1379:C1379"/>
    <mergeCell ref="B1380:D1380"/>
    <mergeCell ref="B1381:G1381"/>
    <mergeCell ref="B1382:C1382"/>
    <mergeCell ref="B1383:C1383"/>
    <mergeCell ref="E1393:F1393"/>
    <mergeCell ref="E1402:F1402"/>
    <mergeCell ref="E1388:F1388"/>
    <mergeCell ref="E1394:F1394"/>
    <mergeCell ref="E1400:F1400"/>
    <mergeCell ref="E1399:F1399"/>
    <mergeCell ref="E1396:F1396"/>
    <mergeCell ref="E1387:F1387"/>
    <mergeCell ref="H1465:I1465"/>
    <mergeCell ref="E1384:F1384"/>
    <mergeCell ref="H1463:I1463"/>
    <mergeCell ref="H1442:I1442"/>
    <mergeCell ref="G1442:G1443"/>
    <mergeCell ref="H1466:I1466"/>
    <mergeCell ref="H1467:I1467"/>
    <mergeCell ref="E1442:E1443"/>
    <mergeCell ref="F1442:F1443"/>
    <mergeCell ref="E1398:F1398"/>
    <mergeCell ref="E1391:F1391"/>
    <mergeCell ref="E1390:F1390"/>
    <mergeCell ref="E1397:F1397"/>
    <mergeCell ref="E1395:F1395"/>
    <mergeCell ref="E1389:F1389"/>
    <mergeCell ref="E1392:F1392"/>
    <mergeCell ref="B1441:B1444"/>
    <mergeCell ref="E1403:F1403"/>
    <mergeCell ref="H1461:I1461"/>
    <mergeCell ref="C423:G423"/>
    <mergeCell ref="C425:G425"/>
    <mergeCell ref="C552:L552"/>
    <mergeCell ref="B594:B595"/>
    <mergeCell ref="J339:J340"/>
    <mergeCell ref="D341:G341"/>
    <mergeCell ref="H676:H677"/>
    <mergeCell ref="F676:G676"/>
    <mergeCell ref="C896:L896"/>
    <mergeCell ref="B1015:B1017"/>
    <mergeCell ref="D1015:D1016"/>
    <mergeCell ref="F1017:G1017"/>
    <mergeCell ref="H1360:H1361"/>
    <mergeCell ref="F1360:F1361"/>
    <mergeCell ref="B937:B939"/>
    <mergeCell ref="C937:C938"/>
    <mergeCell ref="I1015:I1017"/>
    <mergeCell ref="H1015:H1016"/>
    <mergeCell ref="B1099:G1099"/>
    <mergeCell ref="E1015:E1016"/>
    <mergeCell ref="C1015:C1016"/>
    <mergeCell ref="H2229:I2229"/>
    <mergeCell ref="H2228:I2228"/>
    <mergeCell ref="B1273:B1275"/>
    <mergeCell ref="G2194:K2194"/>
    <mergeCell ref="G2191:K2191"/>
    <mergeCell ref="H2222:I2222"/>
    <mergeCell ref="H2221:I2221"/>
    <mergeCell ref="H2226:I2226"/>
    <mergeCell ref="H2225:I2225"/>
    <mergeCell ref="H2224:I2224"/>
    <mergeCell ref="H2223:I2223"/>
    <mergeCell ref="H2227:I2227"/>
    <mergeCell ref="H2192:I2192"/>
    <mergeCell ref="I2109:I2110"/>
    <mergeCell ref="G1775:I1775"/>
    <mergeCell ref="E1775:E1777"/>
    <mergeCell ref="H1362:I1362"/>
    <mergeCell ref="I1275:J1275"/>
    <mergeCell ref="G1360:G1361"/>
    <mergeCell ref="C1360:C1361"/>
    <mergeCell ref="D1360:D1361"/>
    <mergeCell ref="B1345:G1345"/>
    <mergeCell ref="B1322:B1324"/>
    <mergeCell ref="B1360:B1362"/>
    <mergeCell ref="L2191:L2194"/>
    <mergeCell ref="F678:G678"/>
    <mergeCell ref="J1441:J1444"/>
    <mergeCell ref="H2247:I2247"/>
    <mergeCell ref="H2238:I2238"/>
    <mergeCell ref="H2235:I2235"/>
    <mergeCell ref="H2234:I2234"/>
    <mergeCell ref="H2237:I2237"/>
    <mergeCell ref="H2239:I2239"/>
    <mergeCell ref="H2245:I2245"/>
    <mergeCell ref="H2241:I2241"/>
    <mergeCell ref="H1468:I1468"/>
    <mergeCell ref="E1531:H1531"/>
    <mergeCell ref="C1488:L1488"/>
    <mergeCell ref="G1861:H1861"/>
    <mergeCell ref="J1859:J1860"/>
    <mergeCell ref="C1775:C1777"/>
    <mergeCell ref="H1472:I1472"/>
    <mergeCell ref="F1775:F1777"/>
    <mergeCell ref="D1859:F1859"/>
    <mergeCell ref="C1859:C1860"/>
    <mergeCell ref="I1859:I1860"/>
    <mergeCell ref="D1861:F1861"/>
    <mergeCell ref="D1775:D1777"/>
    <mergeCell ref="H2233:I2233"/>
    <mergeCell ref="H2232:I2232"/>
    <mergeCell ref="H2240:I2240"/>
    <mergeCell ref="H2231:I2231"/>
    <mergeCell ref="H2230:I2230"/>
    <mergeCell ref="G1613:H1613"/>
    <mergeCell ref="H1464:I1464"/>
    <mergeCell ref="H1273:H1274"/>
    <mergeCell ref="H937:H938"/>
    <mergeCell ref="C1067:L1067"/>
    <mergeCell ref="C1064:L1064"/>
    <mergeCell ref="C939:H939"/>
    <mergeCell ref="H1471:I1471"/>
    <mergeCell ref="E1444:I1444"/>
    <mergeCell ref="E1401:F1401"/>
    <mergeCell ref="D937:G937"/>
    <mergeCell ref="H1191:H1192"/>
    <mergeCell ref="I1193:J1193"/>
    <mergeCell ref="J1273:J1274"/>
    <mergeCell ref="C1191:C1192"/>
    <mergeCell ref="I1273:I1274"/>
    <mergeCell ref="J1360:J1362"/>
    <mergeCell ref="C1324:J1324"/>
    <mergeCell ref="C1322:J1322"/>
    <mergeCell ref="K91:L91"/>
    <mergeCell ref="C256:C258"/>
    <mergeCell ref="D256:D258"/>
    <mergeCell ref="J89:J90"/>
    <mergeCell ref="F259:I259"/>
    <mergeCell ref="K256:K259"/>
    <mergeCell ref="C193:L193"/>
    <mergeCell ref="F256:I256"/>
    <mergeCell ref="D91:G91"/>
    <mergeCell ref="H3:I3"/>
    <mergeCell ref="H88:I88"/>
    <mergeCell ref="H89:H90"/>
    <mergeCell ref="H339:I339"/>
    <mergeCell ref="B59:G59"/>
    <mergeCell ref="C171:G171"/>
    <mergeCell ref="B171:B173"/>
    <mergeCell ref="C173:G173"/>
    <mergeCell ref="F257:G257"/>
    <mergeCell ref="C88:C90"/>
    <mergeCell ref="C339:C340"/>
    <mergeCell ref="B256:B259"/>
    <mergeCell ref="B193:B196"/>
    <mergeCell ref="B339:B341"/>
    <mergeCell ref="D339:G339"/>
    <mergeCell ref="C196:L196"/>
    <mergeCell ref="J256:J258"/>
    <mergeCell ref="E256:E258"/>
    <mergeCell ref="H341:J341"/>
    <mergeCell ref="K2:K5"/>
    <mergeCell ref="J2:J4"/>
    <mergeCell ref="D2:D4"/>
    <mergeCell ref="C2:C4"/>
    <mergeCell ref="J88:L88"/>
    <mergeCell ref="F2:I2"/>
    <mergeCell ref="B1348:E1348"/>
    <mergeCell ref="I1105:I1106"/>
    <mergeCell ref="B1105:B1107"/>
    <mergeCell ref="I89:I90"/>
    <mergeCell ref="D1273:D1274"/>
    <mergeCell ref="H91:J91"/>
    <mergeCell ref="D89:E89"/>
    <mergeCell ref="F89:G89"/>
    <mergeCell ref="B2:B5"/>
    <mergeCell ref="F3:G3"/>
    <mergeCell ref="D88:G88"/>
    <mergeCell ref="F5:I5"/>
    <mergeCell ref="C457:L457"/>
    <mergeCell ref="B88:B91"/>
    <mergeCell ref="K89:L89"/>
    <mergeCell ref="B423:B425"/>
    <mergeCell ref="E2:E4"/>
    <mergeCell ref="H257:I257"/>
    <mergeCell ref="B1191:B1193"/>
    <mergeCell ref="K1191:K1193"/>
    <mergeCell ref="I1191:I1192"/>
    <mergeCell ref="C1107:H1107"/>
    <mergeCell ref="B929:G929"/>
    <mergeCell ref="F1015:G1015"/>
    <mergeCell ref="K1273:K1275"/>
    <mergeCell ref="D1191:D1192"/>
    <mergeCell ref="G1273:G1274"/>
    <mergeCell ref="B1252:D1252"/>
    <mergeCell ref="B1272:K1272"/>
    <mergeCell ref="C1105:C1106"/>
    <mergeCell ref="D1105:H1105"/>
    <mergeCell ref="C454:L454"/>
    <mergeCell ref="C722:L722"/>
    <mergeCell ref="C595:H595"/>
    <mergeCell ref="B754:G754"/>
    <mergeCell ref="C765:J765"/>
    <mergeCell ref="F844:G844"/>
    <mergeCell ref="E844:E845"/>
    <mergeCell ref="D844:D845"/>
    <mergeCell ref="B844:B846"/>
    <mergeCell ref="F846:G846"/>
    <mergeCell ref="E676:E677"/>
    <mergeCell ref="F508:G508"/>
    <mergeCell ref="B549:L549"/>
    <mergeCell ref="B676:B678"/>
    <mergeCell ref="C676:C677"/>
    <mergeCell ref="I844:I846"/>
    <mergeCell ref="D676:D677"/>
    <mergeCell ref="B507:B508"/>
    <mergeCell ref="I676:I678"/>
    <mergeCell ref="I507:I508"/>
    <mergeCell ref="C763:C764"/>
    <mergeCell ref="H763:J763"/>
    <mergeCell ref="C844:C845"/>
    <mergeCell ref="H844:H845"/>
    <mergeCell ref="B2191:B2194"/>
    <mergeCell ref="B2108:B2111"/>
    <mergeCell ref="D2111:I2111"/>
    <mergeCell ref="E2152:F2152"/>
    <mergeCell ref="I2025:J2025"/>
    <mergeCell ref="E2158:F2158"/>
    <mergeCell ref="C2191:C2193"/>
    <mergeCell ref="D2191:D2193"/>
    <mergeCell ref="E2191:E2193"/>
    <mergeCell ref="F2191:F2193"/>
    <mergeCell ref="G2192:G2193"/>
    <mergeCell ref="E2162:F2162"/>
    <mergeCell ref="E2155:F2155"/>
    <mergeCell ref="E2144:F2144"/>
    <mergeCell ref="E2151:F2151"/>
    <mergeCell ref="E2146:F2146"/>
    <mergeCell ref="E2154:F2154"/>
    <mergeCell ref="E2143:F2143"/>
    <mergeCell ref="E2156:F2156"/>
    <mergeCell ref="E2148:F2148"/>
    <mergeCell ref="B2025:B2027"/>
    <mergeCell ref="D2108:I2108"/>
    <mergeCell ref="H2109:H2110"/>
    <mergeCell ref="E2160:F2160"/>
    <mergeCell ref="E2161:F2161"/>
    <mergeCell ref="E2139:F2139"/>
    <mergeCell ref="E2149:F2149"/>
    <mergeCell ref="E2142:F2142"/>
    <mergeCell ref="E2157:F2157"/>
    <mergeCell ref="E2138:F2138"/>
    <mergeCell ref="E2109:F2109"/>
    <mergeCell ref="G2109:G2110"/>
    <mergeCell ref="E2140:F2140"/>
    <mergeCell ref="H1474:I1474"/>
    <mergeCell ref="H1473:I1473"/>
    <mergeCell ref="H1469:I1469"/>
    <mergeCell ref="H1484:I1484"/>
    <mergeCell ref="H1475:I1475"/>
    <mergeCell ref="H1691:H1692"/>
    <mergeCell ref="B1513:I1513"/>
    <mergeCell ref="C1613:F1613"/>
    <mergeCell ref="I1613:J1613"/>
    <mergeCell ref="B1691:B1693"/>
    <mergeCell ref="I1691:K1691"/>
    <mergeCell ref="C1691:C1692"/>
    <mergeCell ref="K1613:K1615"/>
    <mergeCell ref="G1691:G1692"/>
    <mergeCell ref="F1691:F1692"/>
    <mergeCell ref="H1482:I1482"/>
    <mergeCell ref="H1483:I1483"/>
    <mergeCell ref="H1470:I1470"/>
    <mergeCell ref="H1479:I1479"/>
    <mergeCell ref="H1476:I1476"/>
    <mergeCell ref="I1692:I1693"/>
    <mergeCell ref="B1530:B1531"/>
    <mergeCell ref="B1613:B1615"/>
    <mergeCell ref="E1691:E1692"/>
    <mergeCell ref="B1747:F1747"/>
    <mergeCell ref="I1776:I1777"/>
    <mergeCell ref="G1859:H1860"/>
    <mergeCell ref="D1691:D1692"/>
    <mergeCell ref="C2108:C2110"/>
    <mergeCell ref="C2025:H2025"/>
    <mergeCell ref="H1478:I1478"/>
    <mergeCell ref="C1485:L1485"/>
    <mergeCell ref="D2109:D2110"/>
    <mergeCell ref="J1775:J1778"/>
    <mergeCell ref="K1859:K1861"/>
    <mergeCell ref="I1530:I1531"/>
    <mergeCell ref="G1776:H1776"/>
    <mergeCell ref="K2025:L2025"/>
    <mergeCell ref="F1943:G1943"/>
    <mergeCell ref="B1943:B1945"/>
    <mergeCell ref="B1859:B1861"/>
    <mergeCell ref="B1775:B1778"/>
    <mergeCell ref="B454:B457"/>
    <mergeCell ref="B550:B552"/>
    <mergeCell ref="B719:B722"/>
    <mergeCell ref="B893:B896"/>
    <mergeCell ref="B1064:B1067"/>
    <mergeCell ref="E1275:F1275"/>
    <mergeCell ref="H1480:I1480"/>
    <mergeCell ref="H1481:I1481"/>
    <mergeCell ref="B1485:B1488"/>
    <mergeCell ref="C719:L719"/>
    <mergeCell ref="D763:G763"/>
    <mergeCell ref="B763:B765"/>
    <mergeCell ref="B821:F821"/>
    <mergeCell ref="C893:L893"/>
    <mergeCell ref="J1191:J1192"/>
    <mergeCell ref="K1360:K1361"/>
    <mergeCell ref="B1161:C1161"/>
    <mergeCell ref="G1191:G1192"/>
    <mergeCell ref="B1190:J1190"/>
    <mergeCell ref="E1193:F1193"/>
    <mergeCell ref="E1273:F1273"/>
    <mergeCell ref="E1191:F1191"/>
    <mergeCell ref="B1253:D1253"/>
    <mergeCell ref="B1359:J1359"/>
    <mergeCell ref="H2244:I2244"/>
    <mergeCell ref="B60:C60"/>
    <mergeCell ref="K2192:K2193"/>
    <mergeCell ref="I1360:I1361"/>
    <mergeCell ref="E1360:E1361"/>
    <mergeCell ref="D1441:D1443"/>
    <mergeCell ref="C1441:C1443"/>
    <mergeCell ref="E1385:F1385"/>
    <mergeCell ref="E1404:F1404"/>
    <mergeCell ref="D1943:D1944"/>
    <mergeCell ref="H1462:I1462"/>
    <mergeCell ref="E1386:F1386"/>
    <mergeCell ref="E1441:I1441"/>
    <mergeCell ref="E1405:F1405"/>
    <mergeCell ref="C1943:C1944"/>
    <mergeCell ref="J2192:J2193"/>
    <mergeCell ref="J2108:J2111"/>
    <mergeCell ref="F1944:F1945"/>
    <mergeCell ref="E1943:E1944"/>
    <mergeCell ref="H1477:I1477"/>
    <mergeCell ref="G1778:H1778"/>
    <mergeCell ref="E2150:F2150"/>
    <mergeCell ref="E2145:F2145"/>
    <mergeCell ref="H2243:I2243"/>
  </mergeCells>
  <phoneticPr fontId="0" type="noConversion"/>
  <pageMargins left="0.43" right="0.28000000000000003" top="0.46" bottom="0.24" header="0.5" footer="0.24"/>
  <pageSetup paperSize="9" scale="85" orientation="portrait" r:id="rId2"/>
  <headerFooter alignWithMargins="0"/>
  <rowBreaks count="26" manualBreakCount="26">
    <brk id="86" max="16383" man="1"/>
    <brk id="169" max="20" man="1"/>
    <brk id="254" max="20" man="1"/>
    <brk id="337" max="20" man="1"/>
    <brk id="421" max="20" man="1"/>
    <brk id="505" max="20" man="1"/>
    <brk id="592" max="20" man="1"/>
    <brk id="674" max="20" man="1"/>
    <brk id="761" max="20" man="1"/>
    <brk id="842" max="20" man="1"/>
    <brk id="935" max="16383" man="1"/>
    <brk id="1013" max="20" man="1"/>
    <brk id="1103" max="20" man="1"/>
    <brk id="1189" max="20" man="1"/>
    <brk id="1271" max="20" man="1"/>
    <brk id="1358" max="20" man="1"/>
    <brk id="1439" max="20" man="1"/>
    <brk id="1528" max="20" man="1"/>
    <brk id="1611" max="20" man="1"/>
    <brk id="1689" max="20" man="1"/>
    <brk id="1773" max="20" man="1"/>
    <brk id="1857" max="20" man="1"/>
    <brk id="1941" max="20" man="1"/>
    <brk id="2023" max="20" man="1"/>
    <brk id="2106" max="20" man="1"/>
    <brk id="2189" max="20" man="1"/>
  </rowBreaks>
  <ignoredErrors>
    <ignoredError sqref="I2112 I2114:I2116 I2118:I2122 I2124:I2136 G1149 G1137 G451:G453 G766:G793 G426:G448 G1119 G1131 E616:E618 E620:E624 E626:E627 G798:G801 H1128:H1135 H1120:H1126 L458:L460 L463 L466 L468:L472 G807 G946:G950 G952:G956 G958:G961 G972:G974 G940:G944 J1329 L223:L224" formulaRange="1"/>
    <ignoredError sqref="L2027 E2027 H2027 J2027 E1945 F1778 G1693 F1615 H1615 J1615 G1362 H1275 H1193 E1017 E2194 C1531 E846 E678 E508 E259 E5 J1861" numberStoredAsText="1"/>
  </ignoredErrors>
  <drawing r:id="rId3"/>
</worksheet>
</file>

<file path=xl/worksheets/sheet4.xml><?xml version="1.0" encoding="utf-8"?>
<worksheet xmlns="http://schemas.openxmlformats.org/spreadsheetml/2006/main" xmlns:r="http://schemas.openxmlformats.org/officeDocument/2006/relationships">
  <dimension ref="A1:S1403"/>
  <sheetViews>
    <sheetView view="pageBreakPreview" topLeftCell="B1" zoomScale="106" zoomScaleNormal="100" zoomScaleSheetLayoutView="106" workbookViewId="0">
      <selection activeCell="J291" sqref="J291"/>
    </sheetView>
  </sheetViews>
  <sheetFormatPr defaultRowHeight="11.45" customHeight="1"/>
  <cols>
    <col min="1" max="1" width="3.5703125" style="48" customWidth="1"/>
    <col min="2" max="3" width="9.7109375" style="48" customWidth="1"/>
    <col min="4" max="4" width="10.140625" style="48" customWidth="1"/>
    <col min="5" max="11" width="9.7109375" style="48" customWidth="1"/>
    <col min="12" max="12" width="10.140625" style="48" customWidth="1"/>
    <col min="13" max="13" width="9.7109375" style="48" customWidth="1"/>
    <col min="14" max="14" width="10.140625" style="48" customWidth="1"/>
    <col min="15" max="15" width="10.28515625" style="48" customWidth="1"/>
    <col min="16" max="16" width="9.7109375" style="48" customWidth="1"/>
    <col min="17" max="16384" width="9.140625" style="48"/>
  </cols>
  <sheetData>
    <row r="1" spans="2:13" ht="11.45" customHeight="1">
      <c r="B1" s="62" t="s">
        <v>862</v>
      </c>
      <c r="D1" s="74"/>
      <c r="E1" s="74"/>
    </row>
    <row r="2" spans="2:13" ht="11.25" customHeight="1">
      <c r="B2" s="1353" t="s">
        <v>74</v>
      </c>
      <c r="C2" s="1341" t="s">
        <v>305</v>
      </c>
      <c r="D2" s="1418" t="s">
        <v>1146</v>
      </c>
      <c r="E2" s="1420"/>
      <c r="F2" s="1418" t="s">
        <v>149</v>
      </c>
      <c r="G2" s="1420"/>
      <c r="H2" s="1418" t="s">
        <v>472</v>
      </c>
      <c r="I2" s="1420"/>
      <c r="J2" s="279" t="s">
        <v>473</v>
      </c>
      <c r="K2" s="1418" t="s">
        <v>282</v>
      </c>
      <c r="L2" s="1420"/>
      <c r="M2" s="1341" t="s">
        <v>474</v>
      </c>
    </row>
    <row r="3" spans="2:13" ht="24" customHeight="1">
      <c r="B3" s="1422"/>
      <c r="C3" s="1342"/>
      <c r="D3" s="276" t="s">
        <v>475</v>
      </c>
      <c r="E3" s="296" t="s">
        <v>476</v>
      </c>
      <c r="F3" s="296" t="s">
        <v>475</v>
      </c>
      <c r="G3" s="296" t="s">
        <v>477</v>
      </c>
      <c r="H3" s="296" t="s">
        <v>475</v>
      </c>
      <c r="I3" s="296" t="s">
        <v>476</v>
      </c>
      <c r="J3" s="296" t="s">
        <v>478</v>
      </c>
      <c r="K3" s="278" t="s">
        <v>75</v>
      </c>
      <c r="L3" s="278" t="s">
        <v>76</v>
      </c>
      <c r="M3" s="1342"/>
    </row>
    <row r="4" spans="2:13" ht="11.45" customHeight="1">
      <c r="B4" s="1354"/>
      <c r="C4" s="1329" t="s">
        <v>1383</v>
      </c>
      <c r="D4" s="1330"/>
      <c r="E4" s="471" t="s">
        <v>944</v>
      </c>
      <c r="F4" s="471" t="s">
        <v>1383</v>
      </c>
      <c r="G4" s="471" t="s">
        <v>944</v>
      </c>
      <c r="H4" s="471" t="s">
        <v>1383</v>
      </c>
      <c r="I4" s="471" t="s">
        <v>944</v>
      </c>
      <c r="J4" s="471" t="s">
        <v>1383</v>
      </c>
      <c r="K4" s="1329" t="s">
        <v>509</v>
      </c>
      <c r="L4" s="1337"/>
      <c r="M4" s="1330"/>
    </row>
    <row r="5" spans="2:13" ht="10.5" customHeight="1">
      <c r="B5" s="325" t="s">
        <v>770</v>
      </c>
      <c r="C5" s="620">
        <v>394164</v>
      </c>
      <c r="D5" s="613">
        <v>87901</v>
      </c>
      <c r="E5" s="606">
        <v>286</v>
      </c>
      <c r="F5" s="606">
        <v>169684</v>
      </c>
      <c r="G5" s="547">
        <v>211.76</v>
      </c>
      <c r="H5" s="539">
        <v>118299</v>
      </c>
      <c r="I5" s="571">
        <v>45.95</v>
      </c>
      <c r="J5" s="546">
        <v>3715</v>
      </c>
      <c r="K5" s="546">
        <v>811</v>
      </c>
      <c r="L5" s="575">
        <v>65938</v>
      </c>
      <c r="M5" s="548">
        <f>SUM(K5:L5)</f>
        <v>66749</v>
      </c>
    </row>
    <row r="6" spans="2:13" ht="10.5" customHeight="1">
      <c r="B6" s="325" t="s">
        <v>771</v>
      </c>
      <c r="C6" s="620">
        <v>460987</v>
      </c>
      <c r="D6" s="613">
        <v>99361</v>
      </c>
      <c r="E6" s="606">
        <v>324</v>
      </c>
      <c r="F6" s="606">
        <v>224373</v>
      </c>
      <c r="G6" s="547">
        <v>512.32000000000005</v>
      </c>
      <c r="H6" s="539">
        <v>115764</v>
      </c>
      <c r="I6" s="571">
        <v>61.42</v>
      </c>
      <c r="J6" s="546">
        <v>3704</v>
      </c>
      <c r="K6" s="546">
        <v>809</v>
      </c>
      <c r="L6" s="575">
        <v>153711</v>
      </c>
      <c r="M6" s="548">
        <f>SUM(K6:L6)</f>
        <v>154520</v>
      </c>
    </row>
    <row r="7" spans="2:13" ht="10.5" customHeight="1">
      <c r="B7" s="325" t="s">
        <v>772</v>
      </c>
      <c r="C7" s="620">
        <v>359547</v>
      </c>
      <c r="D7" s="613">
        <v>94285</v>
      </c>
      <c r="E7" s="606">
        <v>368</v>
      </c>
      <c r="F7" s="606">
        <v>145657</v>
      </c>
      <c r="G7" s="547">
        <v>392.98</v>
      </c>
      <c r="H7" s="539">
        <v>97373</v>
      </c>
      <c r="I7" s="571">
        <v>56.73</v>
      </c>
      <c r="J7" s="546">
        <v>2061</v>
      </c>
      <c r="K7" s="546">
        <v>423</v>
      </c>
      <c r="L7" s="575">
        <v>98269</v>
      </c>
      <c r="M7" s="548">
        <f>SUM(K7:L7)</f>
        <v>98692</v>
      </c>
    </row>
    <row r="8" spans="2:13" ht="10.5" customHeight="1">
      <c r="B8" s="325" t="s">
        <v>773</v>
      </c>
      <c r="C8" s="620">
        <v>483696</v>
      </c>
      <c r="D8" s="613">
        <v>104081</v>
      </c>
      <c r="E8" s="606">
        <v>405</v>
      </c>
      <c r="F8" s="606">
        <v>226557</v>
      </c>
      <c r="G8" s="547">
        <v>443.59</v>
      </c>
      <c r="H8" s="539">
        <v>128058</v>
      </c>
      <c r="I8" s="571">
        <v>79.72</v>
      </c>
      <c r="J8" s="546">
        <v>3630</v>
      </c>
      <c r="K8" s="546">
        <v>1012</v>
      </c>
      <c r="L8" s="575">
        <v>153529</v>
      </c>
      <c r="M8" s="548">
        <f>SUM(K8:L8)</f>
        <v>154541</v>
      </c>
    </row>
    <row r="9" spans="2:13" ht="10.5" customHeight="1">
      <c r="B9" s="325" t="s">
        <v>774</v>
      </c>
      <c r="C9" s="620">
        <v>402231</v>
      </c>
      <c r="D9" s="613">
        <v>93708</v>
      </c>
      <c r="E9" s="606">
        <v>488</v>
      </c>
      <c r="F9" s="606">
        <v>200085</v>
      </c>
      <c r="G9" s="547">
        <v>646.14</v>
      </c>
      <c r="H9" s="539">
        <v>87505</v>
      </c>
      <c r="I9" s="571">
        <v>97.1</v>
      </c>
      <c r="J9" s="546">
        <v>2036</v>
      </c>
      <c r="K9" s="546">
        <v>946</v>
      </c>
      <c r="L9" s="575">
        <v>184112</v>
      </c>
      <c r="M9" s="548">
        <f>SUM(K9:L9)</f>
        <v>185058</v>
      </c>
    </row>
    <row r="10" spans="2:13" ht="10.5" customHeight="1">
      <c r="B10" s="325"/>
      <c r="C10" s="621"/>
      <c r="D10" s="613"/>
      <c r="E10" s="606"/>
      <c r="F10" s="606"/>
      <c r="G10" s="547"/>
      <c r="H10" s="539"/>
      <c r="I10" s="571"/>
      <c r="J10" s="546"/>
      <c r="K10" s="546"/>
      <c r="L10" s="575"/>
      <c r="M10" s="548"/>
    </row>
    <row r="11" spans="2:13" ht="10.5" customHeight="1">
      <c r="B11" s="325" t="s">
        <v>775</v>
      </c>
      <c r="C11" s="621">
        <v>439836</v>
      </c>
      <c r="D11" s="613">
        <v>101649</v>
      </c>
      <c r="E11" s="606">
        <v>517</v>
      </c>
      <c r="F11" s="606">
        <v>211815</v>
      </c>
      <c r="G11" s="547">
        <v>955.87</v>
      </c>
      <c r="H11" s="539">
        <v>100999</v>
      </c>
      <c r="I11" s="571">
        <v>107.25</v>
      </c>
      <c r="J11" s="546">
        <v>4776</v>
      </c>
      <c r="K11" s="546">
        <v>2314</v>
      </c>
      <c r="L11" s="575">
        <v>266421</v>
      </c>
      <c r="M11" s="548">
        <f>SUM(K11:L11)</f>
        <v>268735</v>
      </c>
    </row>
    <row r="12" spans="2:13" ht="10.5" customHeight="1">
      <c r="B12" s="325" t="s">
        <v>776</v>
      </c>
      <c r="C12" s="620">
        <v>391556</v>
      </c>
      <c r="D12" s="613">
        <v>85638</v>
      </c>
      <c r="E12" s="606">
        <v>631</v>
      </c>
      <c r="F12" s="606">
        <v>191009</v>
      </c>
      <c r="G12" s="547">
        <v>883.77</v>
      </c>
      <c r="H12" s="539">
        <v>91954</v>
      </c>
      <c r="I12" s="571">
        <v>103.32</v>
      </c>
      <c r="J12" s="546">
        <v>5148</v>
      </c>
      <c r="K12" s="546">
        <v>2162</v>
      </c>
      <c r="L12" s="575">
        <v>233200</v>
      </c>
      <c r="M12" s="548">
        <f>SUM(K12:L12)</f>
        <v>235362</v>
      </c>
    </row>
    <row r="13" spans="2:13" ht="10.5" customHeight="1">
      <c r="B13" s="325" t="s">
        <v>777</v>
      </c>
      <c r="C13" s="621">
        <v>554742</v>
      </c>
      <c r="D13" s="613">
        <v>99695</v>
      </c>
      <c r="E13" s="606">
        <v>666</v>
      </c>
      <c r="F13" s="606">
        <v>221831</v>
      </c>
      <c r="G13" s="547">
        <v>747.23</v>
      </c>
      <c r="H13" s="539">
        <v>124094</v>
      </c>
      <c r="I13" s="571">
        <v>115.98</v>
      </c>
      <c r="J13" s="546" t="s">
        <v>381</v>
      </c>
      <c r="K13" s="546" t="s">
        <v>381</v>
      </c>
      <c r="L13" s="575">
        <v>294973</v>
      </c>
      <c r="M13" s="548">
        <f>SUM(K13:L13)</f>
        <v>294973</v>
      </c>
    </row>
    <row r="14" spans="2:13" ht="10.5" customHeight="1">
      <c r="B14" s="325" t="s">
        <v>778</v>
      </c>
      <c r="C14" s="621">
        <v>508202</v>
      </c>
      <c r="D14" s="613">
        <v>113197</v>
      </c>
      <c r="E14" s="606">
        <v>746</v>
      </c>
      <c r="F14" s="606">
        <v>227606</v>
      </c>
      <c r="G14" s="547">
        <v>924.83</v>
      </c>
      <c r="H14" s="539">
        <v>142058</v>
      </c>
      <c r="I14" s="571">
        <v>102.27</v>
      </c>
      <c r="J14" s="546">
        <v>3466</v>
      </c>
      <c r="K14" s="546">
        <v>1223</v>
      </c>
      <c r="L14" s="575">
        <v>310144</v>
      </c>
      <c r="M14" s="548">
        <f>SUM(K14:L14)</f>
        <v>311367</v>
      </c>
    </row>
    <row r="15" spans="2:13" ht="10.5" customHeight="1">
      <c r="B15" s="325" t="s">
        <v>779</v>
      </c>
      <c r="C15" s="621">
        <v>430344</v>
      </c>
      <c r="D15" s="613">
        <v>93811</v>
      </c>
      <c r="E15" s="606">
        <v>952</v>
      </c>
      <c r="F15" s="606">
        <v>220482</v>
      </c>
      <c r="G15" s="559">
        <v>1790.97</v>
      </c>
      <c r="H15" s="539">
        <v>93117</v>
      </c>
      <c r="I15" s="571">
        <v>193.29</v>
      </c>
      <c r="J15" s="546">
        <v>3828</v>
      </c>
      <c r="K15" s="546">
        <v>1413</v>
      </c>
      <c r="L15" s="575">
        <v>502747</v>
      </c>
      <c r="M15" s="548">
        <f>SUM(K15:L15)</f>
        <v>504160</v>
      </c>
    </row>
    <row r="16" spans="2:13" ht="10.5" customHeight="1">
      <c r="B16" s="325"/>
      <c r="C16" s="621"/>
      <c r="D16" s="613"/>
      <c r="E16" s="606"/>
      <c r="F16" s="606"/>
      <c r="G16" s="559"/>
      <c r="H16" s="539"/>
      <c r="I16" s="571"/>
      <c r="J16" s="546"/>
      <c r="K16" s="546"/>
      <c r="L16" s="575"/>
      <c r="M16" s="548"/>
    </row>
    <row r="17" spans="1:13" ht="10.5" customHeight="1">
      <c r="B17" s="325" t="s">
        <v>780</v>
      </c>
      <c r="C17" s="621">
        <v>515074</v>
      </c>
      <c r="D17" s="613">
        <v>108061</v>
      </c>
      <c r="E17" s="606">
        <v>1033</v>
      </c>
      <c r="F17" s="606">
        <v>221423</v>
      </c>
      <c r="G17" s="559">
        <v>1913.81</v>
      </c>
      <c r="H17" s="539">
        <v>159526</v>
      </c>
      <c r="I17" s="571">
        <v>136.86000000000001</v>
      </c>
      <c r="J17" s="546">
        <v>4777</v>
      </c>
      <c r="K17" s="546">
        <v>3267</v>
      </c>
      <c r="L17" s="575">
        <v>557826</v>
      </c>
      <c r="M17" s="548">
        <f>SUM(K17:L17)</f>
        <v>561093</v>
      </c>
    </row>
    <row r="18" spans="1:13" ht="10.5" customHeight="1">
      <c r="B18" s="325" t="s">
        <v>781</v>
      </c>
      <c r="C18" s="621">
        <v>518492</v>
      </c>
      <c r="D18" s="613">
        <v>85166</v>
      </c>
      <c r="E18" s="606">
        <v>1319</v>
      </c>
      <c r="F18" s="606">
        <v>254329</v>
      </c>
      <c r="G18" s="559">
        <v>1598.44</v>
      </c>
      <c r="H18" s="539">
        <v>159804</v>
      </c>
      <c r="I18" s="571">
        <v>323.16000000000003</v>
      </c>
      <c r="J18" s="546">
        <v>2827</v>
      </c>
      <c r="K18" s="546">
        <v>2666</v>
      </c>
      <c r="L18" s="575">
        <v>571516</v>
      </c>
      <c r="M18" s="548">
        <f>SUM(K18:L18)</f>
        <v>574182</v>
      </c>
    </row>
    <row r="19" spans="1:13" ht="10.5" customHeight="1">
      <c r="B19" s="325" t="s">
        <v>465</v>
      </c>
      <c r="C19" s="621">
        <v>589037</v>
      </c>
      <c r="D19" s="613">
        <v>114199</v>
      </c>
      <c r="E19" s="606">
        <v>1202</v>
      </c>
      <c r="F19" s="606">
        <v>211258</v>
      </c>
      <c r="G19" s="559">
        <v>927.69</v>
      </c>
      <c r="H19" s="539">
        <v>239268</v>
      </c>
      <c r="I19" s="571">
        <v>215.01</v>
      </c>
      <c r="J19" s="546">
        <v>3066</v>
      </c>
      <c r="K19" s="546">
        <v>3832</v>
      </c>
      <c r="L19" s="575">
        <v>385632</v>
      </c>
      <c r="M19" s="548">
        <f>SUM(K19:L19)</f>
        <v>389464</v>
      </c>
    </row>
    <row r="20" spans="1:13" ht="10.5" customHeight="1">
      <c r="A20" s="1553">
        <v>34</v>
      </c>
      <c r="B20" s="325" t="s">
        <v>466</v>
      </c>
      <c r="C20" s="621">
        <v>563473</v>
      </c>
      <c r="D20" s="613">
        <v>129068</v>
      </c>
      <c r="E20" s="606">
        <v>1230</v>
      </c>
      <c r="F20" s="606">
        <v>226761</v>
      </c>
      <c r="G20" s="559">
        <v>2130.2399999999998</v>
      </c>
      <c r="H20" s="539">
        <v>180790</v>
      </c>
      <c r="I20" s="571">
        <v>182.59</v>
      </c>
      <c r="J20" s="546">
        <v>1585</v>
      </c>
      <c r="K20" s="546">
        <v>2330</v>
      </c>
      <c r="L20" s="575">
        <v>676156</v>
      </c>
      <c r="M20" s="548">
        <f>SUM(K20:L20)</f>
        <v>678486</v>
      </c>
    </row>
    <row r="21" spans="1:13" ht="10.5" customHeight="1">
      <c r="A21" s="1553"/>
      <c r="B21" s="325" t="s">
        <v>467</v>
      </c>
      <c r="C21" s="621">
        <v>518268</v>
      </c>
      <c r="D21" s="613">
        <v>105020</v>
      </c>
      <c r="E21" s="606">
        <v>1694</v>
      </c>
      <c r="F21" s="606">
        <v>214796</v>
      </c>
      <c r="G21" s="559">
        <v>1720.63</v>
      </c>
      <c r="H21" s="539">
        <v>175630</v>
      </c>
      <c r="I21" s="571">
        <v>279.82</v>
      </c>
      <c r="J21" s="546">
        <v>1901</v>
      </c>
      <c r="K21" s="546">
        <v>1511</v>
      </c>
      <c r="L21" s="575">
        <v>598387</v>
      </c>
      <c r="M21" s="548">
        <f>SUM(K21:L21)</f>
        <v>599898</v>
      </c>
    </row>
    <row r="22" spans="1:13" ht="10.5" customHeight="1">
      <c r="B22" s="325"/>
      <c r="C22" s="621"/>
      <c r="D22" s="613"/>
      <c r="E22" s="606"/>
      <c r="F22" s="606"/>
      <c r="G22" s="559"/>
      <c r="H22" s="539"/>
      <c r="I22" s="571"/>
      <c r="J22" s="546"/>
      <c r="K22" s="546"/>
      <c r="L22" s="575"/>
      <c r="M22" s="548"/>
    </row>
    <row r="23" spans="1:13" ht="10.5" customHeight="1">
      <c r="B23" s="325" t="s">
        <v>330</v>
      </c>
      <c r="C23" s="620">
        <v>608408</v>
      </c>
      <c r="D23" s="613">
        <v>104295</v>
      </c>
      <c r="E23" s="606">
        <v>1716</v>
      </c>
      <c r="F23" s="606">
        <v>209120</v>
      </c>
      <c r="G23" s="559">
        <v>2597.83</v>
      </c>
      <c r="H23" s="539">
        <v>272055</v>
      </c>
      <c r="I23" s="571">
        <v>411.09</v>
      </c>
      <c r="J23" s="546">
        <v>2322</v>
      </c>
      <c r="K23" s="546">
        <v>2245</v>
      </c>
      <c r="L23" s="575">
        <v>835611</v>
      </c>
      <c r="M23" s="548">
        <f>SUM(K23:L23)</f>
        <v>837856</v>
      </c>
    </row>
    <row r="24" spans="1:13" ht="10.5" customHeight="1">
      <c r="B24" s="325" t="s">
        <v>331</v>
      </c>
      <c r="C24" s="620">
        <v>535126</v>
      </c>
      <c r="D24" s="613">
        <v>124422</v>
      </c>
      <c r="E24" s="606">
        <v>1623</v>
      </c>
      <c r="F24" s="606">
        <v>183957</v>
      </c>
      <c r="G24" s="559">
        <v>2191.94</v>
      </c>
      <c r="H24" s="539">
        <v>200977</v>
      </c>
      <c r="I24" s="571">
        <v>387.9</v>
      </c>
      <c r="J24" s="546">
        <v>2625</v>
      </c>
      <c r="K24" s="546">
        <v>2874</v>
      </c>
      <c r="L24" s="575">
        <v>684450</v>
      </c>
      <c r="M24" s="548">
        <f>SUM(K24:L24)</f>
        <v>687324</v>
      </c>
    </row>
    <row r="25" spans="1:13" ht="10.5" customHeight="1">
      <c r="B25" s="325" t="s">
        <v>332</v>
      </c>
      <c r="C25" s="620">
        <v>586346</v>
      </c>
      <c r="D25" s="613">
        <v>141517</v>
      </c>
      <c r="E25" s="606">
        <v>1646</v>
      </c>
      <c r="F25" s="606">
        <v>234573</v>
      </c>
      <c r="G25" s="559">
        <v>2420.06</v>
      </c>
      <c r="H25" s="539">
        <v>169466</v>
      </c>
      <c r="I25" s="571">
        <v>262.72000000000003</v>
      </c>
      <c r="J25" s="546">
        <v>3138</v>
      </c>
      <c r="K25" s="546">
        <v>3367</v>
      </c>
      <c r="L25" s="575">
        <v>862282</v>
      </c>
      <c r="M25" s="548">
        <f>SUM(K25:L25)</f>
        <v>865649</v>
      </c>
    </row>
    <row r="26" spans="1:13" ht="10.5" customHeight="1">
      <c r="B26" s="325" t="s">
        <v>333</v>
      </c>
      <c r="C26" s="621">
        <v>565718</v>
      </c>
      <c r="D26" s="613">
        <v>141033</v>
      </c>
      <c r="E26" s="606">
        <v>1772</v>
      </c>
      <c r="F26" s="606">
        <v>185678</v>
      </c>
      <c r="G26" s="559">
        <v>1467.75</v>
      </c>
      <c r="H26" s="539">
        <v>199826</v>
      </c>
      <c r="I26" s="571">
        <v>271.64999999999998</v>
      </c>
      <c r="J26" s="546">
        <v>790</v>
      </c>
      <c r="K26" s="546">
        <v>861</v>
      </c>
      <c r="L26" s="575">
        <v>594374</v>
      </c>
      <c r="M26" s="548">
        <f>SUM(K26:L26)</f>
        <v>595235</v>
      </c>
    </row>
    <row r="27" spans="1:13" ht="10.5" customHeight="1">
      <c r="B27" s="325" t="s">
        <v>289</v>
      </c>
      <c r="C27" s="620">
        <v>593173</v>
      </c>
      <c r="D27" s="613">
        <v>155548</v>
      </c>
      <c r="E27" s="606">
        <v>1800</v>
      </c>
      <c r="F27" s="606">
        <v>165880</v>
      </c>
      <c r="G27" s="559">
        <v>2191.4899999999998</v>
      </c>
      <c r="H27" s="539">
        <v>229087</v>
      </c>
      <c r="I27" s="571">
        <v>397.94</v>
      </c>
      <c r="J27" s="546">
        <v>2000</v>
      </c>
      <c r="K27" s="546">
        <v>2220</v>
      </c>
      <c r="L27" s="575">
        <v>753509</v>
      </c>
      <c r="M27" s="548">
        <f>SUM(K27:L27)</f>
        <v>755729</v>
      </c>
    </row>
    <row r="28" spans="1:13" ht="10.5" customHeight="1">
      <c r="B28" s="325"/>
      <c r="C28" s="620"/>
      <c r="D28" s="613"/>
      <c r="E28" s="606"/>
      <c r="F28" s="606"/>
      <c r="G28" s="559"/>
      <c r="H28" s="539"/>
      <c r="I28" s="571"/>
      <c r="J28" s="546"/>
      <c r="K28" s="546"/>
      <c r="L28" s="575"/>
      <c r="M28" s="548"/>
    </row>
    <row r="29" spans="1:13" ht="10.5" customHeight="1">
      <c r="B29" s="544" t="s">
        <v>334</v>
      </c>
      <c r="C29" s="621">
        <v>608079</v>
      </c>
      <c r="D29" s="613">
        <v>144674</v>
      </c>
      <c r="E29" s="606">
        <v>1907</v>
      </c>
      <c r="F29" s="606">
        <v>228199</v>
      </c>
      <c r="G29" s="559">
        <v>2158.96</v>
      </c>
      <c r="H29" s="539">
        <v>195571</v>
      </c>
      <c r="I29" s="571">
        <v>387.58</v>
      </c>
      <c r="J29" s="546">
        <v>1100</v>
      </c>
      <c r="K29" s="546">
        <v>1410</v>
      </c>
      <c r="L29" s="575">
        <v>879244</v>
      </c>
      <c r="M29" s="548">
        <f>SUM(K29:L29)</f>
        <v>880654</v>
      </c>
    </row>
    <row r="30" spans="1:13" ht="10.5" customHeight="1">
      <c r="B30" s="325" t="s">
        <v>335</v>
      </c>
      <c r="C30" s="621">
        <v>626125</v>
      </c>
      <c r="D30" s="613">
        <v>152792</v>
      </c>
      <c r="E30" s="606">
        <v>2282</v>
      </c>
      <c r="F30" s="613">
        <v>245584</v>
      </c>
      <c r="G30" s="561">
        <v>3440.85</v>
      </c>
      <c r="H30" s="540">
        <v>187290</v>
      </c>
      <c r="I30" s="572">
        <v>521.89</v>
      </c>
      <c r="J30" s="548">
        <v>800</v>
      </c>
      <c r="K30" s="548">
        <v>1068</v>
      </c>
      <c r="L30" s="548">
        <v>1316408</v>
      </c>
      <c r="M30" s="548">
        <f>SUM(K30:L30)</f>
        <v>1317476</v>
      </c>
    </row>
    <row r="31" spans="1:13" ht="10.5" customHeight="1">
      <c r="B31" s="544" t="s">
        <v>288</v>
      </c>
      <c r="C31" s="621">
        <v>792678</v>
      </c>
      <c r="D31" s="613">
        <v>158938</v>
      </c>
      <c r="E31" s="606">
        <v>2409</v>
      </c>
      <c r="F31" s="613">
        <v>328151</v>
      </c>
      <c r="G31" s="561">
        <v>3245.69</v>
      </c>
      <c r="H31" s="540">
        <v>253046</v>
      </c>
      <c r="I31" s="572">
        <v>415.19</v>
      </c>
      <c r="J31" s="548">
        <v>890</v>
      </c>
      <c r="K31" s="548">
        <v>1356</v>
      </c>
      <c r="L31" s="548">
        <v>1601189</v>
      </c>
      <c r="M31" s="548">
        <f>SUM(K31:L31)</f>
        <v>1602545</v>
      </c>
    </row>
    <row r="32" spans="1:13" ht="10.5" customHeight="1">
      <c r="B32" s="325" t="s">
        <v>735</v>
      </c>
      <c r="C32" s="621">
        <v>822047</v>
      </c>
      <c r="D32" s="613">
        <v>181001</v>
      </c>
      <c r="E32" s="606">
        <v>2481</v>
      </c>
      <c r="F32" s="613">
        <v>335412</v>
      </c>
      <c r="G32" s="561">
        <v>3793.64</v>
      </c>
      <c r="H32" s="540">
        <v>245948</v>
      </c>
      <c r="I32" s="572">
        <v>336.07</v>
      </c>
      <c r="J32" s="548">
        <v>860</v>
      </c>
      <c r="K32" s="548">
        <v>1367</v>
      </c>
      <c r="L32" s="548">
        <v>1860923</v>
      </c>
      <c r="M32" s="548">
        <f>SUM(K32:L32)</f>
        <v>1862290</v>
      </c>
    </row>
    <row r="33" spans="2:13" ht="10.5" customHeight="1">
      <c r="B33" s="325" t="s">
        <v>763</v>
      </c>
      <c r="C33" s="621">
        <v>698710</v>
      </c>
      <c r="D33" s="613">
        <v>177748</v>
      </c>
      <c r="E33" s="606">
        <v>2717</v>
      </c>
      <c r="F33" s="613">
        <v>270651</v>
      </c>
      <c r="G33" s="561">
        <v>3637.88</v>
      </c>
      <c r="H33" s="540">
        <v>191632</v>
      </c>
      <c r="I33" s="572">
        <v>341.18</v>
      </c>
      <c r="J33" s="548">
        <v>910</v>
      </c>
      <c r="K33" s="548">
        <v>1463</v>
      </c>
      <c r="L33" s="548">
        <v>1593922</v>
      </c>
      <c r="M33" s="548">
        <f>SUM(K33:L33)</f>
        <v>1595385</v>
      </c>
    </row>
    <row r="34" spans="2:13" ht="10.5" customHeight="1">
      <c r="B34" s="325"/>
      <c r="C34" s="621"/>
      <c r="D34" s="613"/>
      <c r="E34" s="606"/>
      <c r="F34" s="613"/>
      <c r="G34" s="561"/>
      <c r="H34" s="540"/>
      <c r="I34" s="572"/>
      <c r="J34" s="548"/>
      <c r="K34" s="548"/>
      <c r="L34" s="548"/>
      <c r="M34" s="548"/>
    </row>
    <row r="35" spans="2:13" ht="10.5" customHeight="1">
      <c r="B35" s="325" t="s">
        <v>512</v>
      </c>
      <c r="C35" s="613">
        <v>627091</v>
      </c>
      <c r="D35" s="613">
        <v>154055</v>
      </c>
      <c r="E35" s="613">
        <v>3035</v>
      </c>
      <c r="F35" s="613">
        <v>266413</v>
      </c>
      <c r="G35" s="561">
        <v>3790.86</v>
      </c>
      <c r="H35" s="540">
        <v>153003</v>
      </c>
      <c r="I35" s="572">
        <v>372.68</v>
      </c>
      <c r="J35" s="548">
        <v>250</v>
      </c>
      <c r="K35" s="548">
        <v>438</v>
      </c>
      <c r="L35" s="548">
        <v>1606060</v>
      </c>
      <c r="M35" s="548">
        <f>SUM(K35:L35)</f>
        <v>1606498</v>
      </c>
    </row>
    <row r="36" spans="2:13" ht="10.5" customHeight="1">
      <c r="B36" s="325" t="s">
        <v>142</v>
      </c>
      <c r="C36" s="621">
        <v>710172</v>
      </c>
      <c r="D36" s="613">
        <v>168718</v>
      </c>
      <c r="E36" s="606">
        <v>3293</v>
      </c>
      <c r="F36" s="613">
        <v>296776</v>
      </c>
      <c r="G36" s="561">
        <v>4362.8100000000004</v>
      </c>
      <c r="H36" s="540">
        <v>188624</v>
      </c>
      <c r="I36" s="572">
        <v>447.23</v>
      </c>
      <c r="J36" s="548">
        <v>1220</v>
      </c>
      <c r="K36" s="548">
        <v>2972</v>
      </c>
      <c r="L36" s="548">
        <v>2004814</v>
      </c>
      <c r="M36" s="548">
        <f>SUM(K36:L36)</f>
        <v>2007786</v>
      </c>
    </row>
    <row r="37" spans="2:13" ht="10.5" customHeight="1">
      <c r="B37" s="351" t="s">
        <v>350</v>
      </c>
      <c r="C37" s="621">
        <v>757680</v>
      </c>
      <c r="D37" s="613">
        <v>136209</v>
      </c>
      <c r="E37" s="606">
        <v>4257</v>
      </c>
      <c r="F37" s="613">
        <v>338647</v>
      </c>
      <c r="G37" s="561">
        <v>5418.73</v>
      </c>
      <c r="H37" s="540">
        <v>236833</v>
      </c>
      <c r="I37" s="572">
        <v>1071.45</v>
      </c>
      <c r="J37" s="548">
        <v>1720</v>
      </c>
      <c r="K37" s="548">
        <v>4266</v>
      </c>
      <c r="L37" s="548">
        <v>2741771</v>
      </c>
      <c r="M37" s="548">
        <f>SUM(K37:L37)</f>
        <v>2746037</v>
      </c>
    </row>
    <row r="38" spans="2:13" ht="10.5" customHeight="1">
      <c r="B38" s="351" t="s">
        <v>351</v>
      </c>
      <c r="C38" s="621">
        <v>800803</v>
      </c>
      <c r="D38" s="613">
        <v>155326</v>
      </c>
      <c r="E38" s="606">
        <v>4197</v>
      </c>
      <c r="F38" s="613">
        <v>332684</v>
      </c>
      <c r="G38" s="561">
        <v>5834.04</v>
      </c>
      <c r="H38" s="540">
        <v>261191</v>
      </c>
      <c r="I38" s="572">
        <v>786.41</v>
      </c>
      <c r="J38" s="548">
        <v>1120</v>
      </c>
      <c r="K38" s="548">
        <v>3136</v>
      </c>
      <c r="L38" s="548">
        <v>2880575</v>
      </c>
      <c r="M38" s="548">
        <f>SUM(K38:L38)</f>
        <v>2883711</v>
      </c>
    </row>
    <row r="39" spans="2:13" ht="10.5" customHeight="1">
      <c r="B39" s="327">
        <v>40087</v>
      </c>
      <c r="C39" s="613">
        <v>753167</v>
      </c>
      <c r="D39" s="613">
        <v>161634</v>
      </c>
      <c r="E39" s="613">
        <v>4301</v>
      </c>
      <c r="F39" s="613">
        <v>298574</v>
      </c>
      <c r="G39" s="561">
        <v>5880.7</v>
      </c>
      <c r="H39" s="540">
        <v>232473</v>
      </c>
      <c r="I39" s="572">
        <v>534.49</v>
      </c>
      <c r="J39" s="548">
        <v>990</v>
      </c>
      <c r="K39" s="548">
        <v>2610</v>
      </c>
      <c r="L39" s="548">
        <v>2688532</v>
      </c>
      <c r="M39" s="548">
        <f>SUM(K39:L39)</f>
        <v>2691142</v>
      </c>
    </row>
    <row r="40" spans="2:13" ht="10.5" customHeight="1">
      <c r="B40" s="351"/>
      <c r="C40" s="621"/>
      <c r="D40" s="613"/>
      <c r="E40" s="606"/>
      <c r="F40" s="613"/>
      <c r="G40" s="561"/>
      <c r="H40" s="540"/>
      <c r="I40" s="572"/>
      <c r="J40" s="548"/>
      <c r="K40" s="548"/>
      <c r="L40" s="548"/>
      <c r="M40" s="548"/>
    </row>
    <row r="41" spans="2:13" ht="10.5" customHeight="1">
      <c r="B41" s="351" t="s">
        <v>344</v>
      </c>
      <c r="C41" s="613">
        <v>768125</v>
      </c>
      <c r="D41" s="613">
        <v>142044</v>
      </c>
      <c r="E41" s="606">
        <v>5091</v>
      </c>
      <c r="F41" s="613">
        <v>318993</v>
      </c>
      <c r="G41" s="561">
        <v>6210.32</v>
      </c>
      <c r="H41" s="540">
        <v>216257</v>
      </c>
      <c r="I41" s="572">
        <v>737.22</v>
      </c>
      <c r="J41" s="548">
        <v>1590</v>
      </c>
      <c r="K41" s="548">
        <v>5800</v>
      </c>
      <c r="L41" s="548">
        <v>3141017</v>
      </c>
      <c r="M41" s="548">
        <f>SUM(K41:L41)</f>
        <v>3146817</v>
      </c>
    </row>
    <row r="42" spans="2:13" ht="10.5" customHeight="1">
      <c r="B42" s="351" t="s">
        <v>347</v>
      </c>
      <c r="C42" s="613">
        <v>790562</v>
      </c>
      <c r="D42" s="613">
        <v>157885</v>
      </c>
      <c r="E42" s="613">
        <v>5258</v>
      </c>
      <c r="F42" s="613">
        <v>335827</v>
      </c>
      <c r="G42" s="561">
        <v>6531.15</v>
      </c>
      <c r="H42" s="540">
        <v>244427</v>
      </c>
      <c r="I42" s="572">
        <v>1146.2</v>
      </c>
      <c r="J42" s="548">
        <v>1110</v>
      </c>
      <c r="K42" s="548">
        <v>2976</v>
      </c>
      <c r="L42" s="548">
        <v>3408525</v>
      </c>
      <c r="M42" s="548">
        <f>SUM(K42:L42)</f>
        <v>3411501</v>
      </c>
    </row>
    <row r="43" spans="2:13" ht="10.5" customHeight="1">
      <c r="B43" s="352" t="s">
        <v>1502</v>
      </c>
      <c r="C43" s="622">
        <v>880433</v>
      </c>
      <c r="D43" s="614">
        <v>153337</v>
      </c>
      <c r="E43" s="614">
        <v>5700</v>
      </c>
      <c r="F43" s="614">
        <v>410249</v>
      </c>
      <c r="G43" s="569">
        <v>8658.44</v>
      </c>
      <c r="H43" s="543">
        <v>266031</v>
      </c>
      <c r="I43" s="573">
        <v>1137.1600000000001</v>
      </c>
      <c r="J43" s="566">
        <v>980</v>
      </c>
      <c r="K43" s="566">
        <v>2627</v>
      </c>
      <c r="L43" s="566">
        <v>4839087</v>
      </c>
      <c r="M43" s="566">
        <f>SUM(K43:L43)</f>
        <v>4841714</v>
      </c>
    </row>
    <row r="44" spans="2:13" ht="10.5" customHeight="1">
      <c r="B44" s="503" t="s">
        <v>1430</v>
      </c>
      <c r="C44" s="233"/>
      <c r="D44" s="233"/>
      <c r="E44" s="233"/>
      <c r="F44" s="233"/>
      <c r="G44" s="233"/>
      <c r="H44" s="233"/>
    </row>
    <row r="45" spans="2:13" ht="10.5" customHeight="1">
      <c r="B45" s="503" t="s">
        <v>1431</v>
      </c>
      <c r="C45" s="233"/>
      <c r="D45" s="233"/>
      <c r="E45" s="233"/>
      <c r="F45" s="233"/>
      <c r="G45" s="233"/>
      <c r="H45" s="233"/>
    </row>
    <row r="46" spans="2:13" ht="10.5" customHeight="1">
      <c r="B46" s="503" t="s">
        <v>1432</v>
      </c>
      <c r="C46" s="233"/>
      <c r="D46" s="233"/>
      <c r="E46" s="233"/>
      <c r="F46" s="233"/>
      <c r="G46" s="233"/>
      <c r="H46" s="233"/>
    </row>
    <row r="47" spans="2:13" ht="10.5" customHeight="1">
      <c r="B47" s="503" t="s">
        <v>1433</v>
      </c>
      <c r="C47" s="233"/>
      <c r="D47" s="233"/>
      <c r="E47" s="233"/>
      <c r="F47" s="233"/>
      <c r="G47" s="233"/>
      <c r="H47" s="233"/>
    </row>
    <row r="48" spans="2:13" ht="10.5" customHeight="1">
      <c r="B48" s="503" t="s">
        <v>1434</v>
      </c>
      <c r="C48" s="233"/>
      <c r="D48" s="233"/>
      <c r="E48" s="233"/>
      <c r="F48" s="233"/>
      <c r="G48" s="233"/>
      <c r="H48" s="233"/>
    </row>
    <row r="49" spans="2:13" ht="10.5" customHeight="1">
      <c r="B49" s="1531" t="s">
        <v>1435</v>
      </c>
      <c r="C49" s="1531"/>
      <c r="D49" s="1531"/>
      <c r="E49" s="1531"/>
      <c r="F49" s="1531"/>
      <c r="G49" s="1531"/>
      <c r="H49" s="1531"/>
    </row>
    <row r="50" spans="2:13" ht="10.5" customHeight="1">
      <c r="B50" s="504" t="s">
        <v>1436</v>
      </c>
      <c r="C50" s="353"/>
      <c r="D50" s="353"/>
      <c r="E50" s="353"/>
      <c r="F50" s="353"/>
      <c r="G50" s="353"/>
      <c r="H50" s="353"/>
      <c r="K50" s="61"/>
    </row>
    <row r="51" spans="2:13" ht="10.5" customHeight="1">
      <c r="B51" s="1131" t="s">
        <v>1437</v>
      </c>
      <c r="C51" s="353"/>
      <c r="D51" s="353"/>
      <c r="E51" s="353"/>
      <c r="F51" s="353"/>
      <c r="G51" s="353"/>
      <c r="H51" s="353"/>
    </row>
    <row r="52" spans="2:13" ht="10.5" customHeight="1">
      <c r="B52" s="503" t="s">
        <v>1462</v>
      </c>
      <c r="C52" s="353"/>
      <c r="D52" s="353"/>
      <c r="E52" s="353"/>
      <c r="F52" s="353"/>
      <c r="G52" s="353"/>
      <c r="H52" s="353"/>
    </row>
    <row r="53" spans="2:13" ht="10.5" customHeight="1">
      <c r="B53" s="252"/>
      <c r="C53" s="255"/>
      <c r="D53" s="255"/>
      <c r="E53" s="255"/>
      <c r="F53" s="255"/>
      <c r="G53" s="255"/>
      <c r="H53" s="255"/>
    </row>
    <row r="54" spans="2:13" ht="10.5" customHeight="1">
      <c r="B54" s="252"/>
      <c r="C54" s="255"/>
      <c r="D54" s="255"/>
      <c r="E54" s="255"/>
      <c r="F54" s="255"/>
      <c r="G54" s="255"/>
      <c r="H54" s="255"/>
    </row>
    <row r="55" spans="2:13" ht="10.5" customHeight="1">
      <c r="B55" s="252"/>
      <c r="C55" s="255"/>
      <c r="D55" s="255"/>
      <c r="E55" s="255"/>
      <c r="F55" s="255"/>
      <c r="G55" s="255"/>
      <c r="H55" s="255"/>
    </row>
    <row r="56" spans="2:13" ht="10.5" customHeight="1">
      <c r="B56" s="252"/>
      <c r="C56" s="255"/>
      <c r="D56" s="255"/>
      <c r="E56" s="255"/>
      <c r="F56" s="255"/>
      <c r="G56" s="255"/>
      <c r="H56" s="255"/>
    </row>
    <row r="57" spans="2:13" ht="10.5" customHeight="1">
      <c r="B57" s="49"/>
      <c r="C57" s="198"/>
      <c r="D57" s="198"/>
      <c r="E57" s="198"/>
      <c r="F57" s="198"/>
      <c r="G57" s="198"/>
      <c r="H57" s="198"/>
      <c r="I57" s="198"/>
      <c r="J57" s="198"/>
      <c r="K57" s="198"/>
      <c r="L57" s="198"/>
      <c r="M57" s="198"/>
    </row>
    <row r="58" spans="2:13" ht="11.45" customHeight="1">
      <c r="B58" s="63" t="s">
        <v>863</v>
      </c>
      <c r="D58" s="74"/>
    </row>
    <row r="59" spans="2:13" ht="11.25" customHeight="1">
      <c r="B59" s="1353" t="s">
        <v>972</v>
      </c>
      <c r="C59" s="1341" t="s">
        <v>305</v>
      </c>
      <c r="D59" s="1418" t="s">
        <v>1146</v>
      </c>
      <c r="E59" s="1420"/>
      <c r="F59" s="1418" t="s">
        <v>149</v>
      </c>
      <c r="G59" s="1420"/>
      <c r="H59" s="1418" t="s">
        <v>472</v>
      </c>
      <c r="I59" s="1420"/>
      <c r="J59" s="279" t="s">
        <v>1147</v>
      </c>
      <c r="K59" s="1418" t="s">
        <v>282</v>
      </c>
      <c r="L59" s="1420"/>
      <c r="M59" s="1341" t="s">
        <v>474</v>
      </c>
    </row>
    <row r="60" spans="2:13" ht="23.25" customHeight="1">
      <c r="B60" s="1422"/>
      <c r="C60" s="1342"/>
      <c r="D60" s="323" t="s">
        <v>475</v>
      </c>
      <c r="E60" s="296" t="s">
        <v>476</v>
      </c>
      <c r="F60" s="296" t="s">
        <v>475</v>
      </c>
      <c r="G60" s="296" t="s">
        <v>477</v>
      </c>
      <c r="H60" s="296" t="s">
        <v>475</v>
      </c>
      <c r="I60" s="296" t="s">
        <v>476</v>
      </c>
      <c r="J60" s="296" t="s">
        <v>478</v>
      </c>
      <c r="K60" s="296" t="s">
        <v>1038</v>
      </c>
      <c r="L60" s="296" t="s">
        <v>1039</v>
      </c>
      <c r="M60" s="1342"/>
    </row>
    <row r="61" spans="2:13" ht="11.45" customHeight="1">
      <c r="B61" s="1354"/>
      <c r="C61" s="1329" t="s">
        <v>1383</v>
      </c>
      <c r="D61" s="1330"/>
      <c r="E61" s="471" t="s">
        <v>944</v>
      </c>
      <c r="F61" s="471" t="s">
        <v>1383</v>
      </c>
      <c r="G61" s="471" t="s">
        <v>944</v>
      </c>
      <c r="H61" s="471" t="s">
        <v>1383</v>
      </c>
      <c r="I61" s="471" t="s">
        <v>944</v>
      </c>
      <c r="J61" s="471" t="s">
        <v>1383</v>
      </c>
      <c r="K61" s="1329" t="s">
        <v>509</v>
      </c>
      <c r="L61" s="1337"/>
      <c r="M61" s="1330"/>
    </row>
    <row r="62" spans="2:13" ht="10.5" customHeight="1">
      <c r="B62" s="325" t="s">
        <v>770</v>
      </c>
      <c r="C62" s="608">
        <v>38863</v>
      </c>
      <c r="D62" s="608">
        <v>2348</v>
      </c>
      <c r="E62" s="615">
        <v>257</v>
      </c>
      <c r="F62" s="615">
        <v>267</v>
      </c>
      <c r="G62" s="559">
        <v>864.66</v>
      </c>
      <c r="H62" s="546">
        <v>25133</v>
      </c>
      <c r="I62" s="547">
        <v>121.52</v>
      </c>
      <c r="J62" s="546">
        <v>10029</v>
      </c>
      <c r="K62" s="546">
        <v>3864</v>
      </c>
      <c r="L62" s="546">
        <v>4026</v>
      </c>
      <c r="M62" s="546">
        <f>SUM(K62:L62)</f>
        <v>7890</v>
      </c>
    </row>
    <row r="63" spans="2:13" ht="10.5" customHeight="1">
      <c r="B63" s="325" t="s">
        <v>771</v>
      </c>
      <c r="C63" s="608">
        <v>45842</v>
      </c>
      <c r="D63" s="608">
        <v>2850</v>
      </c>
      <c r="E63" s="615">
        <v>270</v>
      </c>
      <c r="F63" s="615">
        <v>309</v>
      </c>
      <c r="G63" s="559">
        <v>1148.8900000000001</v>
      </c>
      <c r="H63" s="546">
        <v>30475</v>
      </c>
      <c r="I63" s="547">
        <v>143.21</v>
      </c>
      <c r="J63" s="546">
        <v>10836</v>
      </c>
      <c r="K63" s="546">
        <v>4973</v>
      </c>
      <c r="L63" s="546">
        <v>5682</v>
      </c>
      <c r="M63" s="546">
        <f>SUM(K63:L63)</f>
        <v>10655</v>
      </c>
    </row>
    <row r="64" spans="2:13" ht="10.5" customHeight="1">
      <c r="B64" s="325" t="s">
        <v>772</v>
      </c>
      <c r="C64" s="608">
        <v>34944</v>
      </c>
      <c r="D64" s="608">
        <v>2971</v>
      </c>
      <c r="E64" s="615">
        <v>280</v>
      </c>
      <c r="F64" s="615">
        <v>281</v>
      </c>
      <c r="G64" s="559">
        <v>1148.51</v>
      </c>
      <c r="H64" s="546">
        <v>18482</v>
      </c>
      <c r="I64" s="547">
        <v>131.66999999999999</v>
      </c>
      <c r="J64" s="546">
        <v>11938</v>
      </c>
      <c r="K64" s="546">
        <v>5321</v>
      </c>
      <c r="L64" s="546">
        <v>3767</v>
      </c>
      <c r="M64" s="546">
        <f>SUM(K64:L64)</f>
        <v>9088</v>
      </c>
    </row>
    <row r="65" spans="1:13" ht="10.5" customHeight="1">
      <c r="B65" s="325" t="s">
        <v>773</v>
      </c>
      <c r="C65" s="608">
        <v>46169</v>
      </c>
      <c r="D65" s="608">
        <v>2178</v>
      </c>
      <c r="E65" s="615">
        <v>394</v>
      </c>
      <c r="F65" s="615">
        <v>399</v>
      </c>
      <c r="G65" s="559">
        <v>1191.73</v>
      </c>
      <c r="H65" s="546">
        <v>30570</v>
      </c>
      <c r="I65" s="547">
        <v>152.27000000000001</v>
      </c>
      <c r="J65" s="546">
        <v>12090</v>
      </c>
      <c r="K65" s="546">
        <v>5892</v>
      </c>
      <c r="L65" s="546">
        <v>6173</v>
      </c>
      <c r="M65" s="546">
        <f>SUM(K65:L65)</f>
        <v>12065</v>
      </c>
    </row>
    <row r="66" spans="1:13" ht="10.5" customHeight="1">
      <c r="B66" s="325" t="s">
        <v>774</v>
      </c>
      <c r="C66" s="608">
        <v>28545</v>
      </c>
      <c r="D66" s="608">
        <v>2233</v>
      </c>
      <c r="E66" s="615">
        <v>504</v>
      </c>
      <c r="F66" s="615">
        <v>170</v>
      </c>
      <c r="G66" s="559">
        <v>2110.64</v>
      </c>
      <c r="H66" s="546">
        <v>18956</v>
      </c>
      <c r="I66" s="547">
        <v>212.51</v>
      </c>
      <c r="J66" s="546">
        <v>6230</v>
      </c>
      <c r="K66" s="546">
        <v>5470</v>
      </c>
      <c r="L66" s="546">
        <v>5754</v>
      </c>
      <c r="M66" s="546">
        <f>SUM(K66:L66)</f>
        <v>11224</v>
      </c>
    </row>
    <row r="67" spans="1:13" ht="10.5" customHeight="1">
      <c r="B67" s="325"/>
      <c r="C67" s="608"/>
      <c r="D67" s="608"/>
      <c r="E67" s="615"/>
      <c r="F67" s="615"/>
      <c r="G67" s="559"/>
      <c r="H67" s="546"/>
      <c r="I67" s="547"/>
      <c r="J67" s="546"/>
      <c r="K67" s="546"/>
      <c r="L67" s="546"/>
      <c r="M67" s="546"/>
    </row>
    <row r="68" spans="1:13" ht="10.5" customHeight="1">
      <c r="B68" s="325" t="s">
        <v>775</v>
      </c>
      <c r="C68" s="608">
        <v>41304</v>
      </c>
      <c r="D68" s="608">
        <v>2481</v>
      </c>
      <c r="E68" s="615">
        <v>457</v>
      </c>
      <c r="F68" s="615">
        <v>301</v>
      </c>
      <c r="G68" s="559">
        <v>2642.42</v>
      </c>
      <c r="H68" s="546">
        <v>26205</v>
      </c>
      <c r="I68" s="547">
        <v>163.34</v>
      </c>
      <c r="J68" s="546">
        <v>11255</v>
      </c>
      <c r="K68" s="546">
        <v>9219</v>
      </c>
      <c r="L68" s="546">
        <v>6451</v>
      </c>
      <c r="M68" s="546">
        <f>SUM(K68:L68)</f>
        <v>15670</v>
      </c>
    </row>
    <row r="69" spans="1:13" ht="10.5" customHeight="1">
      <c r="B69" s="325" t="s">
        <v>776</v>
      </c>
      <c r="C69" s="608">
        <v>65988</v>
      </c>
      <c r="D69" s="608">
        <v>1965</v>
      </c>
      <c r="E69" s="615">
        <v>561</v>
      </c>
      <c r="F69" s="615">
        <v>625</v>
      </c>
      <c r="G69" s="559">
        <v>1803.16</v>
      </c>
      <c r="H69" s="546">
        <v>48000</v>
      </c>
      <c r="I69" s="547">
        <v>267.13</v>
      </c>
      <c r="J69" s="546">
        <v>14557</v>
      </c>
      <c r="K69" s="546">
        <v>9594</v>
      </c>
      <c r="L69" s="546">
        <v>15288</v>
      </c>
      <c r="M69" s="546">
        <f>SUM(K69:L69)</f>
        <v>24882</v>
      </c>
    </row>
    <row r="70" spans="1:13" ht="10.5" customHeight="1">
      <c r="B70" s="325" t="s">
        <v>777</v>
      </c>
      <c r="C70" s="608">
        <v>56390</v>
      </c>
      <c r="D70" s="608">
        <v>2298</v>
      </c>
      <c r="E70" s="615">
        <v>680</v>
      </c>
      <c r="F70" s="615">
        <v>482</v>
      </c>
      <c r="G70" s="559">
        <v>2683.92</v>
      </c>
      <c r="H70" s="546">
        <v>42412</v>
      </c>
      <c r="I70" s="547">
        <v>313.10000000000002</v>
      </c>
      <c r="J70" s="546">
        <v>10214</v>
      </c>
      <c r="K70" s="546">
        <v>7490</v>
      </c>
      <c r="L70" s="546">
        <v>16470</v>
      </c>
      <c r="M70" s="546">
        <f>SUM(K70:L70)</f>
        <v>23960</v>
      </c>
    </row>
    <row r="71" spans="1:13" ht="10.5" customHeight="1">
      <c r="B71" s="325" t="s">
        <v>778</v>
      </c>
      <c r="C71" s="608">
        <v>57584</v>
      </c>
      <c r="D71" s="608">
        <v>2828</v>
      </c>
      <c r="E71" s="615">
        <v>678</v>
      </c>
      <c r="F71" s="615">
        <v>686</v>
      </c>
      <c r="G71" s="559">
        <v>3371.15</v>
      </c>
      <c r="H71" s="546">
        <v>42640</v>
      </c>
      <c r="I71" s="547">
        <v>341.1</v>
      </c>
      <c r="J71" s="546">
        <v>10220</v>
      </c>
      <c r="K71" s="546">
        <v>7680</v>
      </c>
      <c r="L71" s="546">
        <v>19184</v>
      </c>
      <c r="M71" s="546">
        <f>SUM(K71:L71)</f>
        <v>26864</v>
      </c>
    </row>
    <row r="72" spans="1:13" ht="10.5" customHeight="1">
      <c r="B72" s="325" t="s">
        <v>779</v>
      </c>
      <c r="C72" s="608">
        <v>55702</v>
      </c>
      <c r="D72" s="608">
        <v>3413</v>
      </c>
      <c r="E72" s="615">
        <v>880</v>
      </c>
      <c r="F72" s="615">
        <v>1090</v>
      </c>
      <c r="G72" s="559">
        <v>3739.69</v>
      </c>
      <c r="H72" s="546">
        <v>35794</v>
      </c>
      <c r="I72" s="547">
        <v>419.01</v>
      </c>
      <c r="J72" s="546">
        <v>13944</v>
      </c>
      <c r="K72" s="546">
        <v>12173</v>
      </c>
      <c r="L72" s="546">
        <v>22721</v>
      </c>
      <c r="M72" s="546">
        <f>SUM(K72:L72)</f>
        <v>34894</v>
      </c>
    </row>
    <row r="73" spans="1:13" ht="10.5" customHeight="1">
      <c r="B73" s="325"/>
      <c r="C73" s="608"/>
      <c r="D73" s="608"/>
      <c r="E73" s="615"/>
      <c r="F73" s="615"/>
      <c r="G73" s="559"/>
      <c r="H73" s="546"/>
      <c r="I73" s="547"/>
      <c r="J73" s="546"/>
      <c r="K73" s="546"/>
      <c r="L73" s="546"/>
      <c r="M73" s="546"/>
    </row>
    <row r="74" spans="1:13" ht="10.5" customHeight="1">
      <c r="B74" s="325" t="s">
        <v>780</v>
      </c>
      <c r="C74" s="608">
        <v>48469</v>
      </c>
      <c r="D74" s="608">
        <v>3471</v>
      </c>
      <c r="E74" s="615">
        <v>884</v>
      </c>
      <c r="F74" s="615">
        <v>1722</v>
      </c>
      <c r="G74" s="559">
        <v>3990.32</v>
      </c>
      <c r="H74" s="546">
        <v>34803</v>
      </c>
      <c r="I74" s="547">
        <v>287.63</v>
      </c>
      <c r="J74" s="546">
        <v>6987</v>
      </c>
      <c r="K74" s="546">
        <v>9115</v>
      </c>
      <c r="L74" s="546">
        <v>20604</v>
      </c>
      <c r="M74" s="546">
        <f>SUM(K74:L74)</f>
        <v>29719</v>
      </c>
    </row>
    <row r="75" spans="1:13" ht="10.5" customHeight="1">
      <c r="B75" s="325" t="s">
        <v>781</v>
      </c>
      <c r="C75" s="608">
        <v>56346</v>
      </c>
      <c r="D75" s="608">
        <v>3291</v>
      </c>
      <c r="E75" s="615">
        <v>981</v>
      </c>
      <c r="F75" s="615">
        <v>2512</v>
      </c>
      <c r="G75" s="559">
        <v>3078.48</v>
      </c>
      <c r="H75" s="546">
        <v>42726</v>
      </c>
      <c r="I75" s="547">
        <v>451</v>
      </c>
      <c r="J75" s="546">
        <v>6409</v>
      </c>
      <c r="K75" s="546">
        <v>9671</v>
      </c>
      <c r="L75" s="546">
        <v>30921</v>
      </c>
      <c r="M75" s="546">
        <f>SUM(K75:L75)</f>
        <v>40592</v>
      </c>
    </row>
    <row r="76" spans="1:13" ht="10.5" customHeight="1">
      <c r="B76" s="325" t="s">
        <v>465</v>
      </c>
      <c r="C76" s="608">
        <v>56676</v>
      </c>
      <c r="D76" s="608">
        <v>3634</v>
      </c>
      <c r="E76" s="615">
        <v>1084</v>
      </c>
      <c r="F76" s="615">
        <v>1809</v>
      </c>
      <c r="G76" s="559">
        <v>4274.5200000000004</v>
      </c>
      <c r="H76" s="546">
        <v>39058</v>
      </c>
      <c r="I76" s="547">
        <v>468.67</v>
      </c>
      <c r="J76" s="546">
        <v>10620</v>
      </c>
      <c r="K76" s="546">
        <v>21227</v>
      </c>
      <c r="L76" s="546">
        <v>30822</v>
      </c>
      <c r="M76" s="546">
        <f>SUM(K76:L76)</f>
        <v>52049</v>
      </c>
    </row>
    <row r="77" spans="1:13" ht="10.5" customHeight="1">
      <c r="B77" s="325" t="s">
        <v>466</v>
      </c>
      <c r="C77" s="608">
        <v>54232</v>
      </c>
      <c r="D77" s="608">
        <v>4591</v>
      </c>
      <c r="E77" s="615">
        <v>946</v>
      </c>
      <c r="F77" s="615">
        <v>2584</v>
      </c>
      <c r="G77" s="559">
        <v>2693.08</v>
      </c>
      <c r="H77" s="546">
        <v>36203</v>
      </c>
      <c r="I77" s="547">
        <v>371.74</v>
      </c>
      <c r="J77" s="546">
        <v>8888</v>
      </c>
      <c r="K77" s="546">
        <v>14423</v>
      </c>
      <c r="L77" s="546">
        <v>25689</v>
      </c>
      <c r="M77" s="546">
        <f>SUM(K77:L77)</f>
        <v>40112</v>
      </c>
    </row>
    <row r="78" spans="1:13" ht="10.5" customHeight="1">
      <c r="A78" s="1530">
        <v>35</v>
      </c>
      <c r="B78" s="325" t="s">
        <v>467</v>
      </c>
      <c r="C78" s="608">
        <v>58187</v>
      </c>
      <c r="D78" s="608">
        <v>4038</v>
      </c>
      <c r="E78" s="615">
        <v>1261</v>
      </c>
      <c r="F78" s="615">
        <v>2340</v>
      </c>
      <c r="G78" s="559">
        <v>4325.72</v>
      </c>
      <c r="H78" s="546">
        <v>40037</v>
      </c>
      <c r="I78" s="547">
        <v>424.65</v>
      </c>
      <c r="J78" s="546">
        <v>10044</v>
      </c>
      <c r="K78" s="546">
        <v>20148</v>
      </c>
      <c r="L78" s="546">
        <v>33303</v>
      </c>
      <c r="M78" s="546">
        <f>SUM(K78:L78)</f>
        <v>53451</v>
      </c>
    </row>
    <row r="79" spans="1:13" ht="10.5" customHeight="1">
      <c r="A79" s="1530"/>
      <c r="B79" s="325"/>
      <c r="C79" s="608"/>
      <c r="D79" s="608"/>
      <c r="E79" s="615"/>
      <c r="F79" s="615"/>
      <c r="G79" s="559"/>
      <c r="H79" s="546"/>
      <c r="I79" s="547"/>
      <c r="J79" s="546"/>
      <c r="K79" s="546"/>
      <c r="L79" s="546"/>
      <c r="M79" s="546"/>
    </row>
    <row r="80" spans="1:13" ht="10.5" customHeight="1">
      <c r="B80" s="325" t="s">
        <v>330</v>
      </c>
      <c r="C80" s="608">
        <v>67570</v>
      </c>
      <c r="D80" s="608">
        <v>4208</v>
      </c>
      <c r="E80" s="615">
        <v>1317</v>
      </c>
      <c r="F80" s="615">
        <v>1939</v>
      </c>
      <c r="G80" s="559">
        <v>6758.19</v>
      </c>
      <c r="H80" s="546">
        <v>53568</v>
      </c>
      <c r="I80" s="547">
        <v>494.26</v>
      </c>
      <c r="J80" s="546">
        <v>6053</v>
      </c>
      <c r="K80" s="546">
        <v>12837</v>
      </c>
      <c r="L80" s="546">
        <v>46306</v>
      </c>
      <c r="M80" s="546">
        <f>SUM(K80:L80)</f>
        <v>59143</v>
      </c>
    </row>
    <row r="81" spans="2:13" ht="10.5" customHeight="1">
      <c r="B81" s="325" t="s">
        <v>331</v>
      </c>
      <c r="C81" s="608">
        <v>95930</v>
      </c>
      <c r="D81" s="608">
        <v>3104</v>
      </c>
      <c r="E81" s="615">
        <v>1548</v>
      </c>
      <c r="F81" s="615">
        <v>2541</v>
      </c>
      <c r="G81" s="559">
        <v>5459.54</v>
      </c>
      <c r="H81" s="546">
        <v>80670</v>
      </c>
      <c r="I81" s="547">
        <v>590.66999999999996</v>
      </c>
      <c r="J81" s="546">
        <v>8287</v>
      </c>
      <c r="K81" s="546">
        <v>14399</v>
      </c>
      <c r="L81" s="546">
        <v>67353</v>
      </c>
      <c r="M81" s="546">
        <f>SUM(K81:L81)</f>
        <v>81752</v>
      </c>
    </row>
    <row r="82" spans="2:13" ht="10.5" customHeight="1">
      <c r="B82" s="325" t="s">
        <v>332</v>
      </c>
      <c r="C82" s="608">
        <v>64217</v>
      </c>
      <c r="D82" s="608">
        <v>2605</v>
      </c>
      <c r="E82" s="615">
        <v>1658</v>
      </c>
      <c r="F82" s="615">
        <v>3108</v>
      </c>
      <c r="G82" s="559">
        <v>5908.23</v>
      </c>
      <c r="H82" s="546">
        <v>49887</v>
      </c>
      <c r="I82" s="547">
        <v>448.34</v>
      </c>
      <c r="J82" s="546">
        <v>7502</v>
      </c>
      <c r="K82" s="546">
        <v>13002</v>
      </c>
      <c r="L82" s="546">
        <v>45969</v>
      </c>
      <c r="M82" s="546">
        <f>SUM(K82:L82)</f>
        <v>58971</v>
      </c>
    </row>
    <row r="83" spans="2:13" ht="10.5" customHeight="1">
      <c r="B83" s="325" t="s">
        <v>333</v>
      </c>
      <c r="C83" s="608">
        <v>68396</v>
      </c>
      <c r="D83" s="608">
        <v>2986</v>
      </c>
      <c r="E83" s="615">
        <v>1854</v>
      </c>
      <c r="F83" s="615">
        <v>4771</v>
      </c>
      <c r="G83" s="559">
        <v>6903.48</v>
      </c>
      <c r="H83" s="546">
        <v>50121</v>
      </c>
      <c r="I83" s="547">
        <v>566.32000000000005</v>
      </c>
      <c r="J83" s="546">
        <v>9240</v>
      </c>
      <c r="K83" s="546">
        <v>16922</v>
      </c>
      <c r="L83" s="546">
        <v>68041</v>
      </c>
      <c r="M83" s="546">
        <f>SUM(K83:L83)</f>
        <v>84963</v>
      </c>
    </row>
    <row r="84" spans="2:13" ht="10.5" customHeight="1">
      <c r="B84" s="325" t="s">
        <v>289</v>
      </c>
      <c r="C84" s="608">
        <v>57258</v>
      </c>
      <c r="D84" s="608">
        <v>2148</v>
      </c>
      <c r="E84" s="615">
        <v>1985</v>
      </c>
      <c r="F84" s="615">
        <v>3209</v>
      </c>
      <c r="G84" s="559">
        <v>10898.9</v>
      </c>
      <c r="H84" s="546">
        <v>45872</v>
      </c>
      <c r="I84" s="547">
        <v>525.03</v>
      </c>
      <c r="J84" s="546">
        <v>5110</v>
      </c>
      <c r="K84" s="546">
        <v>9369</v>
      </c>
      <c r="L84" s="546">
        <v>64235</v>
      </c>
      <c r="M84" s="546">
        <f>SUM(K84:L84)</f>
        <v>73604</v>
      </c>
    </row>
    <row r="85" spans="2:13" ht="10.5" customHeight="1">
      <c r="B85" s="325"/>
      <c r="C85" s="608"/>
      <c r="D85" s="608"/>
      <c r="E85" s="615"/>
      <c r="F85" s="615"/>
      <c r="G85" s="559"/>
      <c r="H85" s="546"/>
      <c r="I85" s="547"/>
      <c r="J85" s="546"/>
      <c r="K85" s="546"/>
      <c r="L85" s="546"/>
      <c r="M85" s="546"/>
    </row>
    <row r="86" spans="2:13" ht="10.5" customHeight="1">
      <c r="B86" s="544" t="s">
        <v>334</v>
      </c>
      <c r="C86" s="608">
        <v>62554</v>
      </c>
      <c r="D86" s="608">
        <v>2415</v>
      </c>
      <c r="E86" s="615">
        <v>2110</v>
      </c>
      <c r="F86" s="615">
        <v>5062</v>
      </c>
      <c r="G86" s="559">
        <v>10183.92</v>
      </c>
      <c r="H86" s="546">
        <v>45982</v>
      </c>
      <c r="I86" s="547">
        <v>703.24</v>
      </c>
      <c r="J86" s="546">
        <v>8060</v>
      </c>
      <c r="K86" s="546">
        <v>20190</v>
      </c>
      <c r="L86" s="546">
        <v>90075</v>
      </c>
      <c r="M86" s="546">
        <f>SUM(K86:L86)</f>
        <v>110265</v>
      </c>
    </row>
    <row r="87" spans="2:13" ht="10.5" customHeight="1">
      <c r="B87" s="544" t="s">
        <v>335</v>
      </c>
      <c r="C87" s="608">
        <v>56672</v>
      </c>
      <c r="D87" s="608">
        <v>1817</v>
      </c>
      <c r="E87" s="615">
        <v>2177</v>
      </c>
      <c r="F87" s="608">
        <v>4362</v>
      </c>
      <c r="G87" s="561">
        <v>5418.25</v>
      </c>
      <c r="H87" s="548">
        <v>42602</v>
      </c>
      <c r="I87" s="331">
        <v>793.04</v>
      </c>
      <c r="J87" s="548">
        <v>7115</v>
      </c>
      <c r="K87" s="548">
        <v>14653</v>
      </c>
      <c r="L87" s="548">
        <v>62220</v>
      </c>
      <c r="M87" s="546">
        <f>SUM(K87:L87)</f>
        <v>76873</v>
      </c>
    </row>
    <row r="88" spans="2:13" ht="10.5" customHeight="1">
      <c r="B88" s="623" t="s">
        <v>288</v>
      </c>
      <c r="C88" s="608">
        <v>50006</v>
      </c>
      <c r="D88" s="608">
        <v>1652</v>
      </c>
      <c r="E88" s="615">
        <v>2723</v>
      </c>
      <c r="F88" s="608">
        <v>4638</v>
      </c>
      <c r="G88" s="561">
        <v>7032.99</v>
      </c>
      <c r="H88" s="548">
        <v>35129</v>
      </c>
      <c r="I88" s="561">
        <v>1062.69</v>
      </c>
      <c r="J88" s="548">
        <v>7880</v>
      </c>
      <c r="K88" s="548">
        <v>27305</v>
      </c>
      <c r="L88" s="548">
        <v>75409</v>
      </c>
      <c r="M88" s="546">
        <f>SUM(K88:L88)</f>
        <v>102714</v>
      </c>
    </row>
    <row r="89" spans="2:13" ht="10.5" customHeight="1">
      <c r="B89" s="623" t="s">
        <v>735</v>
      </c>
      <c r="C89" s="608">
        <v>96968</v>
      </c>
      <c r="D89" s="608">
        <v>2066</v>
      </c>
      <c r="E89" s="615">
        <v>3230</v>
      </c>
      <c r="F89" s="608">
        <v>5376</v>
      </c>
      <c r="G89" s="561">
        <v>5699.49</v>
      </c>
      <c r="H89" s="548">
        <v>80002</v>
      </c>
      <c r="I89" s="561">
        <v>1142.07</v>
      </c>
      <c r="J89" s="548">
        <v>8640</v>
      </c>
      <c r="K89" s="548">
        <v>26369</v>
      </c>
      <c r="L89" s="548">
        <v>130108</v>
      </c>
      <c r="M89" s="546">
        <f>SUM(K89:L89)</f>
        <v>156477</v>
      </c>
    </row>
    <row r="90" spans="2:13" ht="10.5" customHeight="1">
      <c r="B90" s="623" t="s">
        <v>763</v>
      </c>
      <c r="C90" s="608">
        <v>43687</v>
      </c>
      <c r="D90" s="608">
        <v>1248</v>
      </c>
      <c r="E90" s="615">
        <v>3654</v>
      </c>
      <c r="F90" s="608">
        <v>3501</v>
      </c>
      <c r="G90" s="561">
        <v>7185.67</v>
      </c>
      <c r="H90" s="548">
        <v>31923</v>
      </c>
      <c r="I90" s="561">
        <v>1017.44</v>
      </c>
      <c r="J90" s="548">
        <v>6480</v>
      </c>
      <c r="K90" s="548">
        <v>19233</v>
      </c>
      <c r="L90" s="625">
        <v>63170</v>
      </c>
      <c r="M90" s="546">
        <f>SUM(K90:L90)</f>
        <v>82403</v>
      </c>
    </row>
    <row r="91" spans="2:13" ht="10.5" customHeight="1">
      <c r="B91" s="623"/>
      <c r="C91" s="608"/>
      <c r="D91" s="608"/>
      <c r="E91" s="615"/>
      <c r="F91" s="608"/>
      <c r="G91" s="561"/>
      <c r="H91" s="548"/>
      <c r="I91" s="561"/>
      <c r="J91" s="548"/>
      <c r="K91" s="548"/>
      <c r="L91" s="548"/>
      <c r="M91" s="546"/>
    </row>
    <row r="92" spans="2:13" ht="10.5" customHeight="1">
      <c r="B92" s="623" t="s">
        <v>512</v>
      </c>
      <c r="C92" s="608">
        <v>84311</v>
      </c>
      <c r="D92" s="615">
        <v>1922</v>
      </c>
      <c r="E92" s="615">
        <v>3609</v>
      </c>
      <c r="F92" s="608">
        <v>5326</v>
      </c>
      <c r="G92" s="561">
        <v>7276.75</v>
      </c>
      <c r="H92" s="548">
        <v>68641</v>
      </c>
      <c r="I92" s="561">
        <v>874.67</v>
      </c>
      <c r="J92" s="548">
        <v>7600</v>
      </c>
      <c r="K92" s="548">
        <v>22785</v>
      </c>
      <c r="L92" s="548">
        <v>107213</v>
      </c>
      <c r="M92" s="546">
        <f>SUM(K92:L92)</f>
        <v>129998</v>
      </c>
    </row>
    <row r="93" spans="2:13" ht="10.5" customHeight="1">
      <c r="B93" s="623" t="s">
        <v>396</v>
      </c>
      <c r="C93" s="608">
        <v>43212</v>
      </c>
      <c r="D93" s="615">
        <v>1116</v>
      </c>
      <c r="E93" s="624">
        <v>4499</v>
      </c>
      <c r="F93" s="608">
        <v>3114</v>
      </c>
      <c r="G93" s="561">
        <v>4033.51</v>
      </c>
      <c r="H93" s="548">
        <v>31749</v>
      </c>
      <c r="I93" s="561">
        <v>1057.4100000000001</v>
      </c>
      <c r="J93" s="548">
        <v>6755</v>
      </c>
      <c r="K93" s="548">
        <v>19941</v>
      </c>
      <c r="L93" s="548">
        <v>52227</v>
      </c>
      <c r="M93" s="546">
        <f>SUM(K93:L93)</f>
        <v>72168</v>
      </c>
    </row>
    <row r="94" spans="2:13" ht="10.5" customHeight="1">
      <c r="B94" s="327">
        <v>39295</v>
      </c>
      <c r="C94" s="608">
        <v>61221</v>
      </c>
      <c r="D94" s="615">
        <v>1797</v>
      </c>
      <c r="E94" s="615">
        <v>4653</v>
      </c>
      <c r="F94" s="608">
        <v>3865</v>
      </c>
      <c r="G94" s="561">
        <v>6520.85</v>
      </c>
      <c r="H94" s="548">
        <v>49076</v>
      </c>
      <c r="I94" s="561">
        <v>1189.67</v>
      </c>
      <c r="J94" s="548">
        <v>5715</v>
      </c>
      <c r="K94" s="548">
        <v>25169</v>
      </c>
      <c r="L94" s="548">
        <v>93736</v>
      </c>
      <c r="M94" s="546">
        <f>SUM(K94:L94)</f>
        <v>118905</v>
      </c>
    </row>
    <row r="95" spans="2:13" ht="10.5" customHeight="1">
      <c r="B95" s="351" t="s">
        <v>351</v>
      </c>
      <c r="C95" s="608">
        <v>50100</v>
      </c>
      <c r="D95" s="615">
        <v>1121</v>
      </c>
      <c r="E95" s="615">
        <v>6138</v>
      </c>
      <c r="F95" s="608">
        <v>4922</v>
      </c>
      <c r="G95" s="561">
        <v>10050.09</v>
      </c>
      <c r="H95" s="625">
        <v>36932</v>
      </c>
      <c r="I95" s="561">
        <v>1564.5</v>
      </c>
      <c r="J95" s="548">
        <v>6645</v>
      </c>
      <c r="K95" s="548">
        <v>27989</v>
      </c>
      <c r="L95" s="548">
        <v>115605</v>
      </c>
      <c r="M95" s="546">
        <f>SUM(K95:L95)</f>
        <v>143594</v>
      </c>
    </row>
    <row r="96" spans="2:13" ht="10.5" customHeight="1">
      <c r="B96" s="327">
        <v>40087</v>
      </c>
      <c r="C96" s="608">
        <v>56302</v>
      </c>
      <c r="D96" s="608">
        <v>1487</v>
      </c>
      <c r="E96" s="608">
        <v>6052</v>
      </c>
      <c r="F96" s="608">
        <v>4637</v>
      </c>
      <c r="G96" s="561">
        <v>10392.780000000001</v>
      </c>
      <c r="H96" s="548">
        <v>39981</v>
      </c>
      <c r="I96" s="561">
        <v>1457.21</v>
      </c>
      <c r="J96" s="548">
        <v>9560</v>
      </c>
      <c r="K96" s="548">
        <v>27399</v>
      </c>
      <c r="L96" s="548">
        <v>117368</v>
      </c>
      <c r="M96" s="546">
        <f>SUM(K96:L96)</f>
        <v>144767</v>
      </c>
    </row>
    <row r="97" spans="2:15" ht="10.5" customHeight="1">
      <c r="B97" s="351"/>
      <c r="C97" s="608"/>
      <c r="D97" s="615"/>
      <c r="E97" s="615"/>
      <c r="F97" s="608"/>
      <c r="G97" s="561"/>
      <c r="H97" s="625"/>
      <c r="I97" s="561"/>
      <c r="J97" s="548"/>
      <c r="K97" s="548"/>
      <c r="L97" s="548"/>
      <c r="M97" s="548"/>
    </row>
    <row r="98" spans="2:15" ht="10.5" customHeight="1">
      <c r="B98" s="351" t="s">
        <v>344</v>
      </c>
      <c r="C98" s="608">
        <v>50451</v>
      </c>
      <c r="D98" s="608">
        <v>1535</v>
      </c>
      <c r="E98" s="608">
        <v>6605</v>
      </c>
      <c r="F98" s="608">
        <v>4190</v>
      </c>
      <c r="G98" s="561">
        <v>12209.92</v>
      </c>
      <c r="H98" s="548">
        <v>37747</v>
      </c>
      <c r="I98" s="561">
        <v>1048.28</v>
      </c>
      <c r="J98" s="548">
        <v>6325</v>
      </c>
      <c r="K98" s="548">
        <v>14193</v>
      </c>
      <c r="L98" s="548">
        <v>103028</v>
      </c>
      <c r="M98" s="546">
        <f>SUM(K98:L98)</f>
        <v>117221</v>
      </c>
      <c r="O98" s="61"/>
    </row>
    <row r="99" spans="2:15" ht="10.5" customHeight="1">
      <c r="B99" s="351" t="s">
        <v>347</v>
      </c>
      <c r="C99" s="608">
        <v>66805</v>
      </c>
      <c r="D99" s="608">
        <v>2352</v>
      </c>
      <c r="E99" s="608">
        <v>6364</v>
      </c>
      <c r="F99" s="608">
        <v>5929</v>
      </c>
      <c r="G99" s="561">
        <v>12952.15</v>
      </c>
      <c r="H99" s="548">
        <v>48792</v>
      </c>
      <c r="I99" s="561">
        <v>2120.6</v>
      </c>
      <c r="J99" s="548">
        <v>8725</v>
      </c>
      <c r="K99" s="548">
        <v>38774</v>
      </c>
      <c r="L99" s="548">
        <v>198431</v>
      </c>
      <c r="M99" s="546">
        <f>SUM(K99:L99)</f>
        <v>237205</v>
      </c>
    </row>
    <row r="100" spans="2:15" ht="10.5" customHeight="1">
      <c r="B100" s="352" t="s">
        <v>1464</v>
      </c>
      <c r="C100" s="609">
        <v>60560</v>
      </c>
      <c r="D100" s="609">
        <v>2055</v>
      </c>
      <c r="E100" s="609">
        <v>6618</v>
      </c>
      <c r="F100" s="609">
        <v>5197</v>
      </c>
      <c r="G100" s="569">
        <v>12648.77</v>
      </c>
      <c r="H100" s="566">
        <v>44370</v>
      </c>
      <c r="I100" s="569">
        <v>1417.79</v>
      </c>
      <c r="J100" s="566">
        <v>8060</v>
      </c>
      <c r="K100" s="566">
        <v>35819</v>
      </c>
      <c r="L100" s="566">
        <v>145143</v>
      </c>
      <c r="M100" s="566">
        <f>SUM(K100:L100)</f>
        <v>180962</v>
      </c>
    </row>
    <row r="101" spans="2:15" ht="10.5" customHeight="1">
      <c r="B101" s="503" t="s">
        <v>1430</v>
      </c>
      <c r="C101" s="233"/>
      <c r="D101" s="233"/>
      <c r="E101" s="233"/>
      <c r="F101" s="233"/>
      <c r="G101" s="233"/>
      <c r="H101" s="233"/>
    </row>
    <row r="102" spans="2:15" ht="10.5" customHeight="1">
      <c r="B102" s="503" t="s">
        <v>1431</v>
      </c>
      <c r="C102" s="233"/>
      <c r="D102" s="233"/>
      <c r="E102" s="233"/>
      <c r="F102" s="233"/>
      <c r="G102" s="233"/>
      <c r="H102" s="233"/>
    </row>
    <row r="103" spans="2:15" ht="10.5" customHeight="1">
      <c r="B103" s="503" t="s">
        <v>1432</v>
      </c>
      <c r="C103" s="233"/>
      <c r="D103" s="233"/>
      <c r="E103" s="233"/>
      <c r="F103" s="233"/>
      <c r="G103" s="233"/>
      <c r="H103" s="233"/>
    </row>
    <row r="104" spans="2:15" ht="10.5" customHeight="1">
      <c r="B104" s="503" t="s">
        <v>1433</v>
      </c>
      <c r="C104" s="233"/>
      <c r="D104" s="233"/>
      <c r="E104" s="233"/>
      <c r="F104" s="233"/>
      <c r="G104" s="233"/>
      <c r="H104" s="233"/>
    </row>
    <row r="105" spans="2:15" ht="10.5" customHeight="1">
      <c r="B105" s="503" t="s">
        <v>1434</v>
      </c>
      <c r="C105" s="233"/>
      <c r="D105" s="233"/>
      <c r="E105" s="233"/>
      <c r="F105" s="233"/>
      <c r="G105" s="233"/>
      <c r="H105" s="233"/>
    </row>
    <row r="106" spans="2:15" ht="10.5" customHeight="1">
      <c r="B106" s="1531" t="s">
        <v>1435</v>
      </c>
      <c r="C106" s="1531"/>
      <c r="D106" s="1531"/>
      <c r="E106" s="1531"/>
      <c r="F106" s="1531"/>
      <c r="G106" s="1531"/>
      <c r="H106" s="1531"/>
    </row>
    <row r="107" spans="2:15" ht="10.5" customHeight="1">
      <c r="B107" s="504" t="s">
        <v>1436</v>
      </c>
      <c r="C107" s="353"/>
      <c r="D107" s="353"/>
      <c r="E107" s="353"/>
      <c r="F107" s="353"/>
      <c r="G107" s="353"/>
      <c r="H107" s="353"/>
    </row>
    <row r="108" spans="2:15" ht="10.5" customHeight="1">
      <c r="B108" s="504" t="s">
        <v>1437</v>
      </c>
      <c r="C108" s="353"/>
      <c r="D108" s="353"/>
      <c r="E108" s="353"/>
      <c r="F108" s="353"/>
      <c r="G108" s="353"/>
      <c r="H108" s="353"/>
    </row>
    <row r="109" spans="2:15" ht="10.5" customHeight="1">
      <c r="B109" s="503" t="s">
        <v>1463</v>
      </c>
      <c r="C109" s="233"/>
      <c r="D109" s="233"/>
      <c r="E109" s="233"/>
      <c r="F109" s="233"/>
      <c r="G109" s="233"/>
      <c r="H109" s="233"/>
    </row>
    <row r="110" spans="2:15" ht="10.5" customHeight="1">
      <c r="B110" s="503" t="s">
        <v>1429</v>
      </c>
      <c r="C110" s="233"/>
      <c r="D110" s="233"/>
      <c r="E110" s="233"/>
      <c r="F110" s="233"/>
      <c r="G110" s="233"/>
      <c r="H110" s="233"/>
    </row>
    <row r="111" spans="2:15" ht="10.5" customHeight="1">
      <c r="B111" s="49"/>
    </row>
    <row r="112" spans="2:15" ht="10.5" customHeight="1">
      <c r="B112" s="49"/>
      <c r="C112" s="60"/>
      <c r="D112" s="60"/>
      <c r="E112" s="60"/>
      <c r="F112" s="60"/>
      <c r="G112" s="60"/>
      <c r="H112" s="60"/>
      <c r="I112" s="60"/>
      <c r="J112" s="60"/>
      <c r="K112" s="60"/>
      <c r="L112" s="60"/>
      <c r="M112" s="60"/>
    </row>
    <row r="113" spans="2:16" ht="11.45" customHeight="1">
      <c r="B113" s="63" t="s">
        <v>864</v>
      </c>
      <c r="D113" s="74"/>
      <c r="E113" s="74"/>
    </row>
    <row r="114" spans="2:16" ht="11.25" customHeight="1">
      <c r="B114" s="1353" t="s">
        <v>74</v>
      </c>
      <c r="C114" s="1341" t="s">
        <v>305</v>
      </c>
      <c r="D114" s="1418" t="s">
        <v>1146</v>
      </c>
      <c r="E114" s="1420"/>
      <c r="F114" s="1418" t="s">
        <v>149</v>
      </c>
      <c r="G114" s="1420"/>
      <c r="H114" s="1418" t="s">
        <v>472</v>
      </c>
      <c r="I114" s="1420"/>
      <c r="J114" s="279" t="s">
        <v>473</v>
      </c>
      <c r="K114" s="279" t="s">
        <v>489</v>
      </c>
      <c r="L114" s="1418" t="s">
        <v>282</v>
      </c>
      <c r="M114" s="1533"/>
      <c r="N114" s="1534"/>
      <c r="O114" s="1341" t="s">
        <v>474</v>
      </c>
    </row>
    <row r="115" spans="2:16" ht="23.25" customHeight="1">
      <c r="B115" s="1422"/>
      <c r="C115" s="1342"/>
      <c r="D115" s="323" t="s">
        <v>475</v>
      </c>
      <c r="E115" s="296" t="s">
        <v>476</v>
      </c>
      <c r="F115" s="296" t="s">
        <v>475</v>
      </c>
      <c r="G115" s="296" t="s">
        <v>477</v>
      </c>
      <c r="H115" s="296" t="s">
        <v>475</v>
      </c>
      <c r="I115" s="296" t="s">
        <v>476</v>
      </c>
      <c r="J115" s="296" t="s">
        <v>478</v>
      </c>
      <c r="K115" s="296" t="s">
        <v>478</v>
      </c>
      <c r="L115" s="296" t="s">
        <v>970</v>
      </c>
      <c r="M115" s="296" t="s">
        <v>971</v>
      </c>
      <c r="N115" s="296" t="s">
        <v>490</v>
      </c>
      <c r="O115" s="1342"/>
    </row>
    <row r="116" spans="2:16" ht="11.25" customHeight="1">
      <c r="B116" s="1354"/>
      <c r="C116" s="1329" t="s">
        <v>1383</v>
      </c>
      <c r="D116" s="1330"/>
      <c r="E116" s="471" t="s">
        <v>944</v>
      </c>
      <c r="F116" s="471" t="s">
        <v>1383</v>
      </c>
      <c r="G116" s="471" t="s">
        <v>944</v>
      </c>
      <c r="H116" s="471" t="s">
        <v>1383</v>
      </c>
      <c r="I116" s="471" t="s">
        <v>944</v>
      </c>
      <c r="J116" s="1329" t="s">
        <v>1383</v>
      </c>
      <c r="K116" s="1330"/>
      <c r="L116" s="1329" t="s">
        <v>509</v>
      </c>
      <c r="M116" s="1337"/>
      <c r="N116" s="1337"/>
      <c r="O116" s="1330"/>
    </row>
    <row r="117" spans="2:16" ht="10.5" customHeight="1">
      <c r="B117" s="325" t="s">
        <v>770</v>
      </c>
      <c r="C117" s="548">
        <v>1031342</v>
      </c>
      <c r="D117" s="615">
        <v>14167</v>
      </c>
      <c r="E117" s="557">
        <v>426</v>
      </c>
      <c r="F117" s="539">
        <v>30922</v>
      </c>
      <c r="G117" s="559">
        <v>832.9</v>
      </c>
      <c r="H117" s="539">
        <v>5319</v>
      </c>
      <c r="I117" s="547">
        <v>124.23</v>
      </c>
      <c r="J117" s="539">
        <v>103540</v>
      </c>
      <c r="K117" s="539">
        <v>864195</v>
      </c>
      <c r="L117" s="539">
        <v>160629</v>
      </c>
      <c r="M117" s="539">
        <v>21496</v>
      </c>
      <c r="N117" s="539">
        <v>36240</v>
      </c>
      <c r="O117" s="539">
        <f>SUM(L117:N117)</f>
        <v>218365</v>
      </c>
      <c r="P117" s="127"/>
    </row>
    <row r="118" spans="2:16" ht="10.5" customHeight="1">
      <c r="B118" s="325" t="s">
        <v>771</v>
      </c>
      <c r="C118" s="548">
        <v>1176087</v>
      </c>
      <c r="D118" s="615">
        <v>18130</v>
      </c>
      <c r="E118" s="557">
        <v>476</v>
      </c>
      <c r="F118" s="539">
        <v>37483</v>
      </c>
      <c r="G118" s="559">
        <v>1037.48</v>
      </c>
      <c r="H118" s="539">
        <v>3763</v>
      </c>
      <c r="I118" s="547">
        <v>129.61000000000001</v>
      </c>
      <c r="J118" s="539">
        <v>108407</v>
      </c>
      <c r="K118" s="539">
        <v>991483</v>
      </c>
      <c r="L118" s="539">
        <v>212920</v>
      </c>
      <c r="M118" s="539">
        <v>22483</v>
      </c>
      <c r="N118" s="539">
        <v>53315</v>
      </c>
      <c r="O118" s="539">
        <f>SUM(L118:N118)</f>
        <v>288718</v>
      </c>
    </row>
    <row r="119" spans="2:16" ht="10.5" customHeight="1">
      <c r="B119" s="325" t="s">
        <v>772</v>
      </c>
      <c r="C119" s="548">
        <v>1244793</v>
      </c>
      <c r="D119" s="615">
        <v>19936</v>
      </c>
      <c r="E119" s="557">
        <v>569</v>
      </c>
      <c r="F119" s="539">
        <v>41403</v>
      </c>
      <c r="G119" s="559">
        <v>962.73</v>
      </c>
      <c r="H119" s="539">
        <v>4430</v>
      </c>
      <c r="I119" s="547">
        <v>148.32</v>
      </c>
      <c r="J119" s="539">
        <v>142396</v>
      </c>
      <c r="K119" s="539">
        <v>1022712</v>
      </c>
      <c r="L119" s="539">
        <v>217275</v>
      </c>
      <c r="M119" s="539">
        <v>24429</v>
      </c>
      <c r="N119" s="539">
        <v>56640</v>
      </c>
      <c r="O119" s="539">
        <f>SUM(L119:N119)</f>
        <v>298344</v>
      </c>
    </row>
    <row r="120" spans="2:16" ht="10.5" customHeight="1">
      <c r="B120" s="325" t="s">
        <v>773</v>
      </c>
      <c r="C120" s="548">
        <v>1225334</v>
      </c>
      <c r="D120" s="615">
        <v>25877</v>
      </c>
      <c r="E120" s="539">
        <v>510</v>
      </c>
      <c r="F120" s="539">
        <v>42178</v>
      </c>
      <c r="G120" s="559">
        <v>7060.75</v>
      </c>
      <c r="H120" s="539">
        <v>4482</v>
      </c>
      <c r="I120" s="547">
        <v>174.79</v>
      </c>
      <c r="J120" s="539">
        <v>128832</v>
      </c>
      <c r="K120" s="539">
        <v>1005053</v>
      </c>
      <c r="L120" s="539">
        <v>242600</v>
      </c>
      <c r="M120" s="539">
        <v>26159</v>
      </c>
      <c r="N120" s="539">
        <v>64573</v>
      </c>
      <c r="O120" s="539">
        <f>SUM(L120:N120)</f>
        <v>333332</v>
      </c>
    </row>
    <row r="121" spans="2:16" ht="10.5" customHeight="1">
      <c r="B121" s="325" t="s">
        <v>774</v>
      </c>
      <c r="C121" s="548">
        <v>1148694</v>
      </c>
      <c r="D121" s="615">
        <v>23520</v>
      </c>
      <c r="E121" s="539">
        <v>596</v>
      </c>
      <c r="F121" s="539">
        <v>50026</v>
      </c>
      <c r="G121" s="559">
        <v>1336.88</v>
      </c>
      <c r="H121" s="539">
        <v>3957</v>
      </c>
      <c r="I121" s="547">
        <v>173.26</v>
      </c>
      <c r="J121" s="539">
        <v>123072</v>
      </c>
      <c r="K121" s="539">
        <v>931034</v>
      </c>
      <c r="L121" s="539">
        <v>254400</v>
      </c>
      <c r="M121" s="539">
        <v>34210</v>
      </c>
      <c r="N121" s="539">
        <v>87671</v>
      </c>
      <c r="O121" s="539">
        <f>SUM(L121:N121)</f>
        <v>376281</v>
      </c>
    </row>
    <row r="122" spans="2:16" ht="10.5" customHeight="1">
      <c r="B122" s="325"/>
      <c r="C122" s="548"/>
      <c r="D122" s="615"/>
      <c r="E122" s="539"/>
      <c r="F122" s="539"/>
      <c r="G122" s="559"/>
      <c r="H122" s="539"/>
      <c r="I122" s="547"/>
      <c r="J122" s="539"/>
      <c r="K122" s="539"/>
      <c r="L122" s="539"/>
      <c r="M122" s="539"/>
      <c r="N122" s="539"/>
      <c r="O122" s="539"/>
    </row>
    <row r="123" spans="2:16" ht="10.5" customHeight="1">
      <c r="B123" s="325" t="s">
        <v>775</v>
      </c>
      <c r="C123" s="548">
        <v>1055492</v>
      </c>
      <c r="D123" s="615">
        <v>20400</v>
      </c>
      <c r="E123" s="539">
        <v>715</v>
      </c>
      <c r="F123" s="539">
        <v>31570</v>
      </c>
      <c r="G123" s="559">
        <v>2323.5300000000002</v>
      </c>
      <c r="H123" s="539">
        <v>3140</v>
      </c>
      <c r="I123" s="547">
        <v>192.14</v>
      </c>
      <c r="J123" s="539">
        <v>160341</v>
      </c>
      <c r="K123" s="539">
        <v>825687</v>
      </c>
      <c r="L123" s="539">
        <v>246463</v>
      </c>
      <c r="M123" s="539">
        <v>52425</v>
      </c>
      <c r="N123" s="539">
        <v>94559</v>
      </c>
      <c r="O123" s="539">
        <f>SUM(L123:N123)</f>
        <v>393447</v>
      </c>
    </row>
    <row r="124" spans="2:16" ht="10.5" customHeight="1">
      <c r="B124" s="325" t="s">
        <v>776</v>
      </c>
      <c r="C124" s="548">
        <v>1200799</v>
      </c>
      <c r="D124" s="615">
        <v>27102</v>
      </c>
      <c r="E124" s="539">
        <v>800</v>
      </c>
      <c r="F124" s="539">
        <v>44776</v>
      </c>
      <c r="G124" s="559">
        <v>2381.65</v>
      </c>
      <c r="H124" s="539">
        <v>7131</v>
      </c>
      <c r="I124" s="547">
        <v>266.27</v>
      </c>
      <c r="J124" s="539">
        <v>133051</v>
      </c>
      <c r="K124" s="539">
        <v>969241</v>
      </c>
      <c r="L124" s="539">
        <v>301600</v>
      </c>
      <c r="M124" s="539">
        <v>46623</v>
      </c>
      <c r="N124" s="539">
        <v>139335</v>
      </c>
      <c r="O124" s="539">
        <f>SUM(L124:N124)</f>
        <v>487558</v>
      </c>
    </row>
    <row r="125" spans="2:16" ht="10.5" customHeight="1">
      <c r="B125" s="325" t="s">
        <v>777</v>
      </c>
      <c r="C125" s="548">
        <v>1237346</v>
      </c>
      <c r="D125" s="615">
        <v>27156</v>
      </c>
      <c r="E125" s="539">
        <v>873</v>
      </c>
      <c r="F125" s="539">
        <v>50137</v>
      </c>
      <c r="G125" s="559">
        <v>2707.76</v>
      </c>
      <c r="H125" s="539">
        <v>4788</v>
      </c>
      <c r="I125" s="547">
        <v>304.08999999999997</v>
      </c>
      <c r="J125" s="539">
        <v>120547</v>
      </c>
      <c r="K125" s="539">
        <v>1015181</v>
      </c>
      <c r="L125" s="539">
        <v>423600</v>
      </c>
      <c r="M125" s="539">
        <v>44653</v>
      </c>
      <c r="N125" s="539">
        <v>170959</v>
      </c>
      <c r="O125" s="539">
        <f>SUM(L125:N125)</f>
        <v>639212</v>
      </c>
    </row>
    <row r="126" spans="2:16" ht="10.5" customHeight="1">
      <c r="B126" s="325" t="s">
        <v>778</v>
      </c>
      <c r="C126" s="548">
        <v>1264097</v>
      </c>
      <c r="D126" s="615">
        <v>22781</v>
      </c>
      <c r="E126" s="539">
        <v>1127</v>
      </c>
      <c r="F126" s="539">
        <v>54543</v>
      </c>
      <c r="G126" s="559">
        <v>2723.04</v>
      </c>
      <c r="H126" s="539">
        <v>5286</v>
      </c>
      <c r="I126" s="547">
        <v>327.97</v>
      </c>
      <c r="J126" s="539">
        <v>92460</v>
      </c>
      <c r="K126" s="539">
        <v>1072775</v>
      </c>
      <c r="L126" s="539">
        <v>445100</v>
      </c>
      <c r="M126" s="539">
        <v>40440</v>
      </c>
      <c r="N126" s="539">
        <v>186562</v>
      </c>
      <c r="O126" s="539">
        <f>SUM(L126:N126)</f>
        <v>672102</v>
      </c>
    </row>
    <row r="127" spans="2:16" ht="10.5" customHeight="1">
      <c r="B127" s="325" t="s">
        <v>779</v>
      </c>
      <c r="C127" s="548">
        <v>1317920</v>
      </c>
      <c r="D127" s="615">
        <v>22845</v>
      </c>
      <c r="E127" s="539">
        <v>1311</v>
      </c>
      <c r="F127" s="539">
        <v>64551</v>
      </c>
      <c r="G127" s="559">
        <v>3031.52</v>
      </c>
      <c r="H127" s="539">
        <v>4591</v>
      </c>
      <c r="I127" s="547">
        <v>361.43</v>
      </c>
      <c r="J127" s="539">
        <v>148301</v>
      </c>
      <c r="K127" s="539">
        <v>1061257</v>
      </c>
      <c r="L127" s="539">
        <v>594152</v>
      </c>
      <c r="M127" s="539">
        <v>77885</v>
      </c>
      <c r="N127" s="539">
        <v>239639</v>
      </c>
      <c r="O127" s="539">
        <f>SUM(L127:N127)</f>
        <v>911676</v>
      </c>
    </row>
    <row r="128" spans="2:16" ht="10.5" customHeight="1">
      <c r="B128" s="325"/>
      <c r="C128" s="548"/>
      <c r="D128" s="615"/>
      <c r="E128" s="539"/>
      <c r="F128" s="539"/>
      <c r="G128" s="559"/>
      <c r="H128" s="539"/>
      <c r="I128" s="547"/>
      <c r="J128" s="539"/>
      <c r="K128" s="539"/>
      <c r="L128" s="539"/>
      <c r="M128" s="539"/>
      <c r="N128" s="539"/>
      <c r="O128" s="539"/>
    </row>
    <row r="129" spans="1:15" ht="10.5" customHeight="1">
      <c r="B129" s="325" t="s">
        <v>780</v>
      </c>
      <c r="C129" s="548">
        <v>1317766</v>
      </c>
      <c r="D129" s="615">
        <v>22172</v>
      </c>
      <c r="E129" s="539">
        <v>1539</v>
      </c>
      <c r="F129" s="539">
        <v>65627</v>
      </c>
      <c r="G129" s="559">
        <v>3365.81</v>
      </c>
      <c r="H129" s="539">
        <v>4399</v>
      </c>
      <c r="I129" s="547">
        <v>389.96</v>
      </c>
      <c r="J129" s="539">
        <v>136392</v>
      </c>
      <c r="K129" s="539">
        <v>1073750</v>
      </c>
      <c r="L129" s="539">
        <v>653095</v>
      </c>
      <c r="M129" s="539">
        <v>67869</v>
      </c>
      <c r="N129" s="539">
        <v>270350</v>
      </c>
      <c r="O129" s="539">
        <f>SUM(L129:N129)</f>
        <v>991314</v>
      </c>
    </row>
    <row r="130" spans="1:15" ht="10.5" customHeight="1">
      <c r="B130" s="325" t="s">
        <v>781</v>
      </c>
      <c r="C130" s="548">
        <v>1407157</v>
      </c>
      <c r="D130" s="615">
        <v>22632</v>
      </c>
      <c r="E130" s="539">
        <v>1800</v>
      </c>
      <c r="F130" s="539">
        <v>77741</v>
      </c>
      <c r="G130" s="559">
        <v>3868.85</v>
      </c>
      <c r="H130" s="539">
        <v>5155</v>
      </c>
      <c r="I130" s="547">
        <v>449.47</v>
      </c>
      <c r="J130" s="539">
        <v>174660</v>
      </c>
      <c r="K130" s="539">
        <v>1111046</v>
      </c>
      <c r="L130" s="539">
        <v>707791</v>
      </c>
      <c r="M130" s="539">
        <v>98293</v>
      </c>
      <c r="N130" s="539">
        <v>360465</v>
      </c>
      <c r="O130" s="539">
        <f>SUM(L130:N130)</f>
        <v>1166549</v>
      </c>
    </row>
    <row r="131" spans="1:15" ht="10.5" customHeight="1">
      <c r="B131" s="325" t="s">
        <v>465</v>
      </c>
      <c r="C131" s="548">
        <v>1248862</v>
      </c>
      <c r="D131" s="615">
        <v>21472</v>
      </c>
      <c r="E131" s="539">
        <v>1964</v>
      </c>
      <c r="F131" s="539">
        <v>67175</v>
      </c>
      <c r="G131" s="559">
        <v>4495.95</v>
      </c>
      <c r="H131" s="539">
        <v>2954</v>
      </c>
      <c r="I131" s="547">
        <v>601.49</v>
      </c>
      <c r="J131" s="539">
        <v>119093</v>
      </c>
      <c r="K131" s="539">
        <v>1023506</v>
      </c>
      <c r="L131" s="539">
        <v>692455</v>
      </c>
      <c r="M131" s="539">
        <v>95889</v>
      </c>
      <c r="N131" s="539">
        <v>362490</v>
      </c>
      <c r="O131" s="539">
        <f>SUM(L131:N131)</f>
        <v>1150834</v>
      </c>
    </row>
    <row r="132" spans="1:15" ht="10.5" customHeight="1">
      <c r="B132" s="325" t="s">
        <v>466</v>
      </c>
      <c r="C132" s="548">
        <v>1292201</v>
      </c>
      <c r="D132" s="615">
        <v>21964</v>
      </c>
      <c r="E132" s="539">
        <v>2024</v>
      </c>
      <c r="F132" s="539">
        <v>93972</v>
      </c>
      <c r="G132" s="559">
        <v>4556.4399999999996</v>
      </c>
      <c r="H132" s="539">
        <v>2699</v>
      </c>
      <c r="I132" s="547">
        <v>556.97</v>
      </c>
      <c r="J132" s="539">
        <v>139422</v>
      </c>
      <c r="K132" s="539">
        <v>1020337</v>
      </c>
      <c r="L132" s="539">
        <v>866400</v>
      </c>
      <c r="M132" s="539">
        <v>101014</v>
      </c>
      <c r="N132" s="539">
        <v>489530</v>
      </c>
      <c r="O132" s="539">
        <f>SUM(L132:N132)</f>
        <v>1456944</v>
      </c>
    </row>
    <row r="133" spans="1:15" ht="10.5" customHeight="1">
      <c r="A133" s="1530">
        <v>36</v>
      </c>
      <c r="B133" s="325" t="s">
        <v>467</v>
      </c>
      <c r="C133" s="548">
        <v>1362820</v>
      </c>
      <c r="D133" s="615">
        <v>23088</v>
      </c>
      <c r="E133" s="539">
        <v>2343</v>
      </c>
      <c r="F133" s="539">
        <v>98859</v>
      </c>
      <c r="G133" s="559">
        <v>4881.09</v>
      </c>
      <c r="H133" s="539">
        <v>2980</v>
      </c>
      <c r="I133" s="547">
        <v>589.59</v>
      </c>
      <c r="J133" s="539">
        <v>158629</v>
      </c>
      <c r="K133" s="539">
        <v>1063915</v>
      </c>
      <c r="L133" s="539">
        <v>963243</v>
      </c>
      <c r="M133" s="539">
        <v>115215</v>
      </c>
      <c r="N133" s="539">
        <v>558288</v>
      </c>
      <c r="O133" s="539">
        <f>SUM(L133:N133)</f>
        <v>1636746</v>
      </c>
    </row>
    <row r="134" spans="1:15" ht="10.5" customHeight="1">
      <c r="A134" s="1530"/>
      <c r="B134" s="325"/>
      <c r="C134" s="548"/>
      <c r="D134" s="615"/>
      <c r="E134" s="539"/>
      <c r="F134" s="539"/>
      <c r="G134" s="559"/>
      <c r="H134" s="539"/>
      <c r="I134" s="547"/>
      <c r="J134" s="539"/>
      <c r="K134" s="539"/>
      <c r="L134" s="539"/>
      <c r="M134" s="539"/>
      <c r="N134" s="539"/>
      <c r="O134" s="539"/>
    </row>
    <row r="135" spans="1:15" ht="10.5" customHeight="1">
      <c r="B135" s="325" t="s">
        <v>330</v>
      </c>
      <c r="C135" s="548">
        <v>1411310</v>
      </c>
      <c r="D135" s="615">
        <v>22229</v>
      </c>
      <c r="E135" s="539">
        <v>2527</v>
      </c>
      <c r="F135" s="539">
        <v>103016</v>
      </c>
      <c r="G135" s="559">
        <v>5021.04</v>
      </c>
      <c r="H135" s="539">
        <v>3337</v>
      </c>
      <c r="I135" s="547">
        <v>782.02</v>
      </c>
      <c r="J135" s="539">
        <v>120309</v>
      </c>
      <c r="K135" s="539">
        <v>1148114</v>
      </c>
      <c r="L135" s="539">
        <v>1233107</v>
      </c>
      <c r="M135" s="539">
        <v>103213</v>
      </c>
      <c r="N135" s="539">
        <v>595598</v>
      </c>
      <c r="O135" s="539">
        <f>SUM(L135:N135)</f>
        <v>1931918</v>
      </c>
    </row>
    <row r="136" spans="1:15" ht="10.5" customHeight="1">
      <c r="B136" s="325" t="s">
        <v>331</v>
      </c>
      <c r="C136" s="548">
        <v>1438550</v>
      </c>
      <c r="D136" s="615">
        <v>20972</v>
      </c>
      <c r="E136" s="539">
        <v>2321</v>
      </c>
      <c r="F136" s="539">
        <v>109907</v>
      </c>
      <c r="G136" s="559">
        <v>5698.82</v>
      </c>
      <c r="H136" s="539">
        <v>5370</v>
      </c>
      <c r="I136" s="547">
        <v>906.08</v>
      </c>
      <c r="J136" s="539">
        <v>167942</v>
      </c>
      <c r="K136" s="539">
        <v>1120603</v>
      </c>
      <c r="L136" s="539">
        <v>1462523</v>
      </c>
      <c r="M136" s="539">
        <v>136553</v>
      </c>
      <c r="N136" s="539">
        <v>703191</v>
      </c>
      <c r="O136" s="539">
        <f>SUM(L136:N136)</f>
        <v>2302267</v>
      </c>
    </row>
    <row r="137" spans="1:15" ht="10.5" customHeight="1">
      <c r="B137" s="325" t="s">
        <v>332</v>
      </c>
      <c r="C137" s="548">
        <v>1333481</v>
      </c>
      <c r="D137" s="615">
        <v>21659</v>
      </c>
      <c r="E137" s="539">
        <v>2992</v>
      </c>
      <c r="F137" s="539">
        <v>141591</v>
      </c>
      <c r="G137" s="559">
        <v>6935.47</v>
      </c>
      <c r="H137" s="539">
        <v>3308</v>
      </c>
      <c r="I137" s="547">
        <v>885.75</v>
      </c>
      <c r="J137" s="539">
        <v>113339</v>
      </c>
      <c r="K137" s="539">
        <v>1041004</v>
      </c>
      <c r="L137" s="539">
        <v>1412591</v>
      </c>
      <c r="M137" s="539">
        <v>123044</v>
      </c>
      <c r="N137" s="539">
        <v>1071522</v>
      </c>
      <c r="O137" s="539">
        <f>SUM(L137:N137)</f>
        <v>2607157</v>
      </c>
    </row>
    <row r="138" spans="1:15" ht="10.5" customHeight="1">
      <c r="B138" s="325" t="s">
        <v>333</v>
      </c>
      <c r="C138" s="548">
        <v>1555659</v>
      </c>
      <c r="D138" s="615">
        <v>23826</v>
      </c>
      <c r="E138" s="539">
        <v>2936</v>
      </c>
      <c r="F138" s="539">
        <v>167747</v>
      </c>
      <c r="G138" s="559">
        <v>7493.87</v>
      </c>
      <c r="H138" s="539">
        <v>4693</v>
      </c>
      <c r="I138" s="559">
        <v>1019.56</v>
      </c>
      <c r="J138" s="539">
        <v>170376</v>
      </c>
      <c r="K138" s="539">
        <v>1173596</v>
      </c>
      <c r="L138" s="539">
        <v>1435912</v>
      </c>
      <c r="M138" s="539">
        <v>231366</v>
      </c>
      <c r="N138" s="539">
        <v>1355754</v>
      </c>
      <c r="O138" s="539">
        <f>SUM(L138:N138)</f>
        <v>3023032</v>
      </c>
    </row>
    <row r="139" spans="1:15" ht="10.5" customHeight="1">
      <c r="B139" s="325" t="s">
        <v>289</v>
      </c>
      <c r="C139" s="548">
        <v>1460677</v>
      </c>
      <c r="D139" s="615">
        <v>22910</v>
      </c>
      <c r="E139" s="539">
        <v>2785</v>
      </c>
      <c r="F139" s="539">
        <v>168327</v>
      </c>
      <c r="G139" s="559">
        <v>6340.93</v>
      </c>
      <c r="H139" s="539">
        <v>4082</v>
      </c>
      <c r="I139" s="559">
        <v>1027.07</v>
      </c>
      <c r="J139" s="539">
        <v>152568</v>
      </c>
      <c r="K139" s="539">
        <v>1098170</v>
      </c>
      <c r="L139" s="539">
        <v>1458135</v>
      </c>
      <c r="M139" s="539">
        <v>190943</v>
      </c>
      <c r="N139" s="539">
        <v>1157131</v>
      </c>
      <c r="O139" s="539">
        <f>SUM(L139:N139)</f>
        <v>2806209</v>
      </c>
    </row>
    <row r="140" spans="1:15" ht="10.5" customHeight="1">
      <c r="B140" s="325"/>
      <c r="C140" s="548"/>
      <c r="D140" s="615"/>
      <c r="E140" s="539"/>
      <c r="F140" s="539"/>
      <c r="G140" s="559"/>
      <c r="H140" s="539"/>
      <c r="I140" s="559"/>
      <c r="J140" s="539"/>
      <c r="K140" s="539"/>
      <c r="L140" s="539"/>
      <c r="M140" s="539"/>
      <c r="N140" s="539"/>
      <c r="O140" s="539"/>
    </row>
    <row r="141" spans="1:15" ht="10.5" customHeight="1">
      <c r="B141" s="325" t="s">
        <v>334</v>
      </c>
      <c r="C141" s="548">
        <v>1328635</v>
      </c>
      <c r="D141" s="615">
        <v>23566</v>
      </c>
      <c r="E141" s="539">
        <v>3210</v>
      </c>
      <c r="F141" s="539">
        <v>170379</v>
      </c>
      <c r="G141" s="559">
        <v>8386.42</v>
      </c>
      <c r="H141" s="539">
        <v>3044</v>
      </c>
      <c r="I141" s="559">
        <v>1069.6500000000001</v>
      </c>
      <c r="J141" s="539">
        <v>139372</v>
      </c>
      <c r="K141" s="539">
        <v>977461</v>
      </c>
      <c r="L141" s="539">
        <v>1595747</v>
      </c>
      <c r="M141" s="539">
        <v>147661</v>
      </c>
      <c r="N141" s="539">
        <v>1534281</v>
      </c>
      <c r="O141" s="539">
        <f>SUM(L141:N141)</f>
        <v>3277689</v>
      </c>
    </row>
    <row r="142" spans="1:15" ht="10.5" customHeight="1">
      <c r="B142" s="325" t="s">
        <v>335</v>
      </c>
      <c r="C142" s="548">
        <v>1494345</v>
      </c>
      <c r="D142" s="615">
        <v>26980</v>
      </c>
      <c r="E142" s="539">
        <v>3418</v>
      </c>
      <c r="F142" s="540">
        <v>196906</v>
      </c>
      <c r="G142" s="561">
        <v>5789.03</v>
      </c>
      <c r="H142" s="540">
        <v>2915</v>
      </c>
      <c r="I142" s="561">
        <v>1115.73</v>
      </c>
      <c r="J142" s="540">
        <v>169420</v>
      </c>
      <c r="K142" s="540">
        <v>1079875</v>
      </c>
      <c r="L142" s="539">
        <v>2075450</v>
      </c>
      <c r="M142" s="539">
        <v>134681</v>
      </c>
      <c r="N142" s="539">
        <v>1270091</v>
      </c>
      <c r="O142" s="539">
        <f>SUM(L142:N142)</f>
        <v>3480222</v>
      </c>
    </row>
    <row r="143" spans="1:15" ht="10.5" customHeight="1">
      <c r="B143" s="325" t="s">
        <v>288</v>
      </c>
      <c r="C143" s="548">
        <v>1642547</v>
      </c>
      <c r="D143" s="615">
        <v>29978</v>
      </c>
      <c r="E143" s="539">
        <v>3623</v>
      </c>
      <c r="F143" s="540">
        <v>210209</v>
      </c>
      <c r="G143" s="561">
        <v>6760.75</v>
      </c>
      <c r="H143" s="540">
        <v>2273</v>
      </c>
      <c r="I143" s="561">
        <v>1744.93</v>
      </c>
      <c r="J143" s="540">
        <v>146908</v>
      </c>
      <c r="K143" s="540">
        <v>1233689</v>
      </c>
      <c r="L143" s="539">
        <v>2576101</v>
      </c>
      <c r="M143" s="539">
        <v>170212</v>
      </c>
      <c r="N143" s="539">
        <v>1571401</v>
      </c>
      <c r="O143" s="539">
        <f>SUM(L143:N143)</f>
        <v>4317714</v>
      </c>
    </row>
    <row r="144" spans="1:15" ht="10.5" customHeight="1">
      <c r="B144" s="325" t="s">
        <v>735</v>
      </c>
      <c r="C144" s="548">
        <v>1761798</v>
      </c>
      <c r="D144" s="615">
        <v>29920</v>
      </c>
      <c r="E144" s="539">
        <v>3982</v>
      </c>
      <c r="F144" s="540">
        <v>239376</v>
      </c>
      <c r="G144" s="561">
        <v>7440.62</v>
      </c>
      <c r="H144" s="540">
        <v>3018</v>
      </c>
      <c r="I144" s="561">
        <v>1216.72</v>
      </c>
      <c r="J144" s="540">
        <v>158064</v>
      </c>
      <c r="K144" s="457">
        <v>1312184</v>
      </c>
      <c r="L144" s="540">
        <v>2810649</v>
      </c>
      <c r="M144" s="540">
        <v>168043</v>
      </c>
      <c r="N144" s="540">
        <v>1944463</v>
      </c>
      <c r="O144" s="539">
        <f>SUM(L144:N144)</f>
        <v>4923155</v>
      </c>
    </row>
    <row r="145" spans="2:16" ht="10.5" customHeight="1">
      <c r="B145" s="325" t="s">
        <v>763</v>
      </c>
      <c r="C145" s="548">
        <v>1548143</v>
      </c>
      <c r="D145" s="615">
        <v>25743</v>
      </c>
      <c r="E145" s="539">
        <v>4152</v>
      </c>
      <c r="F145" s="540">
        <v>210401</v>
      </c>
      <c r="G145" s="561">
        <v>7698.03</v>
      </c>
      <c r="H145" s="540">
        <v>2632</v>
      </c>
      <c r="I145" s="561">
        <v>1491.37</v>
      </c>
      <c r="J145" s="540">
        <v>121664</v>
      </c>
      <c r="K145" s="457">
        <v>1171632</v>
      </c>
      <c r="L145" s="540">
        <v>2643812</v>
      </c>
      <c r="M145" s="540">
        <v>169065</v>
      </c>
      <c r="N145" s="540">
        <v>1764282</v>
      </c>
      <c r="O145" s="539">
        <f>SUM(L145:N145)</f>
        <v>4577159</v>
      </c>
    </row>
    <row r="146" spans="2:16" ht="10.5" customHeight="1">
      <c r="B146" s="325"/>
      <c r="C146" s="548"/>
      <c r="D146" s="615"/>
      <c r="E146" s="539"/>
      <c r="F146" s="540"/>
      <c r="G146" s="561"/>
      <c r="H146" s="540"/>
      <c r="I146" s="561"/>
      <c r="J146" s="540"/>
      <c r="K146" s="457"/>
      <c r="L146" s="540"/>
      <c r="M146" s="540"/>
      <c r="N146" s="540"/>
      <c r="O146" s="539"/>
    </row>
    <row r="147" spans="2:16" ht="10.5" customHeight="1">
      <c r="B147" s="325" t="s">
        <v>512</v>
      </c>
      <c r="C147" s="548">
        <v>1757447</v>
      </c>
      <c r="D147" s="608">
        <v>29110</v>
      </c>
      <c r="E147" s="539">
        <v>4587</v>
      </c>
      <c r="F147" s="540">
        <v>240656</v>
      </c>
      <c r="G147" s="561">
        <v>6071.72</v>
      </c>
      <c r="H147" s="540">
        <v>3151</v>
      </c>
      <c r="I147" s="561">
        <v>1470.12</v>
      </c>
      <c r="J147" s="540">
        <v>164916</v>
      </c>
      <c r="K147" s="540">
        <v>1301578</v>
      </c>
      <c r="L147" s="540">
        <v>2636879</v>
      </c>
      <c r="M147" s="540">
        <v>216280</v>
      </c>
      <c r="N147" s="540">
        <v>1639635</v>
      </c>
      <c r="O147" s="539">
        <f>SUM(L147:N147)</f>
        <v>4492794</v>
      </c>
    </row>
    <row r="148" spans="2:16" ht="10.5" customHeight="1">
      <c r="B148" s="325" t="s">
        <v>396</v>
      </c>
      <c r="C148" s="548">
        <v>1812410</v>
      </c>
      <c r="D148" s="608">
        <v>26974</v>
      </c>
      <c r="E148" s="539">
        <v>5117</v>
      </c>
      <c r="F148" s="540">
        <v>237394</v>
      </c>
      <c r="G148" s="561">
        <v>7786.81</v>
      </c>
      <c r="H148" s="540">
        <v>3468</v>
      </c>
      <c r="I148" s="561">
        <v>1589.73</v>
      </c>
      <c r="J148" s="540">
        <v>176128</v>
      </c>
      <c r="K148" s="540">
        <v>1351447</v>
      </c>
      <c r="L148" s="540">
        <v>2852543</v>
      </c>
      <c r="M148" s="540">
        <v>267993</v>
      </c>
      <c r="N148" s="540">
        <v>2039444</v>
      </c>
      <c r="O148" s="539">
        <f>SUM(L148:N148)</f>
        <v>5159980</v>
      </c>
    </row>
    <row r="149" spans="2:16" ht="10.5" customHeight="1">
      <c r="B149" s="327">
        <v>39295</v>
      </c>
      <c r="C149" s="548">
        <v>1865282</v>
      </c>
      <c r="D149" s="608">
        <v>25663</v>
      </c>
      <c r="E149" s="539">
        <v>5719</v>
      </c>
      <c r="F149" s="540">
        <v>224872</v>
      </c>
      <c r="G149" s="561">
        <v>9629.16</v>
      </c>
      <c r="H149" s="540">
        <v>2762</v>
      </c>
      <c r="I149" s="561">
        <v>1632.11</v>
      </c>
      <c r="J149" s="540">
        <v>169760</v>
      </c>
      <c r="K149" s="540">
        <v>1425612</v>
      </c>
      <c r="L149" s="540">
        <v>3319899</v>
      </c>
      <c r="M149" s="540">
        <v>317762</v>
      </c>
      <c r="N149" s="540">
        <v>2364875</v>
      </c>
      <c r="O149" s="539">
        <f>SUM(L149:N149)</f>
        <v>6002536</v>
      </c>
    </row>
    <row r="150" spans="2:16" ht="10.5" customHeight="1">
      <c r="B150" s="327">
        <v>39692</v>
      </c>
      <c r="C150" s="548">
        <v>1748590</v>
      </c>
      <c r="D150" s="608">
        <v>23835</v>
      </c>
      <c r="E150" s="540">
        <v>6680</v>
      </c>
      <c r="F150" s="540">
        <v>228050</v>
      </c>
      <c r="G150" s="561">
        <v>11122.51</v>
      </c>
      <c r="H150" s="540">
        <v>3010</v>
      </c>
      <c r="I150" s="561">
        <v>1707.42</v>
      </c>
      <c r="J150" s="540">
        <v>130876</v>
      </c>
      <c r="K150" s="540">
        <v>1347620</v>
      </c>
      <c r="L150" s="540">
        <v>3648903</v>
      </c>
      <c r="M150" s="540">
        <v>443913</v>
      </c>
      <c r="N150" s="540">
        <v>2753557</v>
      </c>
      <c r="O150" s="539">
        <f>SUM(L150:N150)</f>
        <v>6846373</v>
      </c>
    </row>
    <row r="151" spans="2:16" ht="10.5" customHeight="1">
      <c r="B151" s="327">
        <v>40087</v>
      </c>
      <c r="C151" s="548">
        <v>1743496</v>
      </c>
      <c r="D151" s="608">
        <v>23499</v>
      </c>
      <c r="E151" s="540">
        <v>6962</v>
      </c>
      <c r="F151" s="540">
        <v>239343</v>
      </c>
      <c r="G151" s="561">
        <v>11783.68</v>
      </c>
      <c r="H151" s="540">
        <v>1752</v>
      </c>
      <c r="I151" s="561">
        <v>1749.82</v>
      </c>
      <c r="J151" s="540">
        <v>202512</v>
      </c>
      <c r="K151" s="540">
        <v>1261309</v>
      </c>
      <c r="L151" s="540">
        <v>3619398</v>
      </c>
      <c r="M151" s="540">
        <v>509348</v>
      </c>
      <c r="N151" s="540">
        <v>3042947</v>
      </c>
      <c r="O151" s="539">
        <f>SUM(L151:N151)</f>
        <v>7171693</v>
      </c>
    </row>
    <row r="152" spans="2:16" ht="10.5" customHeight="1">
      <c r="B152" s="327"/>
      <c r="C152" s="548"/>
      <c r="D152" s="608"/>
      <c r="E152" s="540"/>
      <c r="F152" s="540"/>
      <c r="G152" s="561"/>
      <c r="H152" s="540"/>
      <c r="I152" s="561"/>
      <c r="J152" s="540"/>
      <c r="K152" s="540"/>
      <c r="L152" s="540"/>
      <c r="M152" s="540"/>
      <c r="N152" s="540"/>
      <c r="O152" s="540"/>
    </row>
    <row r="153" spans="2:16" ht="10.5" customHeight="1">
      <c r="B153" s="351" t="s">
        <v>344</v>
      </c>
      <c r="C153" s="548">
        <v>1683927</v>
      </c>
      <c r="D153" s="608">
        <v>23201</v>
      </c>
      <c r="E153" s="540">
        <v>7601</v>
      </c>
      <c r="F153" s="540">
        <v>222715</v>
      </c>
      <c r="G153" s="561">
        <v>12281.94</v>
      </c>
      <c r="H153" s="540">
        <v>2375</v>
      </c>
      <c r="I153" s="561">
        <v>2010</v>
      </c>
      <c r="J153" s="540">
        <v>114800</v>
      </c>
      <c r="K153" s="540">
        <v>1306044</v>
      </c>
      <c r="L153" s="540">
        <v>3594378</v>
      </c>
      <c r="M153" s="540">
        <v>371106</v>
      </c>
      <c r="N153" s="540">
        <v>2975543</v>
      </c>
      <c r="O153" s="539">
        <f>SUM(L153:N153)</f>
        <v>6941027</v>
      </c>
    </row>
    <row r="154" spans="2:16" ht="10.5" customHeight="1">
      <c r="B154" s="351" t="s">
        <v>347</v>
      </c>
      <c r="C154" s="548">
        <v>1840435</v>
      </c>
      <c r="D154" s="608">
        <v>24118</v>
      </c>
      <c r="E154" s="540">
        <v>7937</v>
      </c>
      <c r="F154" s="540">
        <v>232902</v>
      </c>
      <c r="G154" s="561">
        <v>13261.61</v>
      </c>
      <c r="H154" s="540">
        <v>1649</v>
      </c>
      <c r="I154" s="561">
        <v>2529.69</v>
      </c>
      <c r="J154" s="540">
        <v>151628</v>
      </c>
      <c r="K154" s="540">
        <v>1413533</v>
      </c>
      <c r="L154" s="540">
        <v>3890198</v>
      </c>
      <c r="M154" s="540">
        <v>546813</v>
      </c>
      <c r="N154" s="540">
        <v>3354300</v>
      </c>
      <c r="O154" s="539">
        <f>SUM(L154:N154)</f>
        <v>7791311</v>
      </c>
    </row>
    <row r="155" spans="2:16" ht="10.5" customHeight="1">
      <c r="B155" s="352" t="s">
        <v>1502</v>
      </c>
      <c r="C155" s="566">
        <v>1892499</v>
      </c>
      <c r="D155" s="609">
        <v>19966</v>
      </c>
      <c r="E155" s="543">
        <v>9825</v>
      </c>
      <c r="F155" s="543">
        <v>219926</v>
      </c>
      <c r="G155" s="569">
        <v>15025.43</v>
      </c>
      <c r="H155" s="543">
        <v>2458</v>
      </c>
      <c r="I155" s="569">
        <v>2613.5</v>
      </c>
      <c r="J155" s="543">
        <v>223156</v>
      </c>
      <c r="K155" s="543" t="s">
        <v>468</v>
      </c>
      <c r="L155" s="543" t="s">
        <v>468</v>
      </c>
      <c r="M155" s="543">
        <v>754914</v>
      </c>
      <c r="N155" s="543">
        <v>3577146</v>
      </c>
      <c r="O155" s="543">
        <v>8222259</v>
      </c>
    </row>
    <row r="156" spans="2:16" ht="10.5" customHeight="1">
      <c r="B156" s="487" t="s">
        <v>1409</v>
      </c>
      <c r="C156" s="233"/>
      <c r="D156" s="233"/>
      <c r="E156" s="233"/>
      <c r="F156" s="233"/>
      <c r="G156" s="233"/>
      <c r="H156" s="233"/>
    </row>
    <row r="157" spans="2:16" ht="10.5" customHeight="1">
      <c r="B157" s="487" t="s">
        <v>1410</v>
      </c>
      <c r="C157" s="233"/>
      <c r="D157" s="233"/>
      <c r="E157" s="233"/>
      <c r="F157" s="233"/>
      <c r="G157" s="233"/>
      <c r="H157" s="233"/>
      <c r="P157" s="61"/>
    </row>
    <row r="158" spans="2:16" ht="10.5" customHeight="1">
      <c r="B158" s="487" t="s">
        <v>1411</v>
      </c>
      <c r="C158" s="233"/>
      <c r="D158" s="233"/>
      <c r="E158" s="233"/>
      <c r="F158" s="233"/>
      <c r="G158" s="233"/>
      <c r="H158" s="233"/>
    </row>
    <row r="159" spans="2:16" ht="10.5" customHeight="1">
      <c r="B159" s="487" t="s">
        <v>1412</v>
      </c>
      <c r="C159" s="233"/>
      <c r="D159" s="233"/>
      <c r="E159" s="233"/>
      <c r="F159" s="233"/>
      <c r="G159" s="233"/>
      <c r="H159" s="233"/>
    </row>
    <row r="160" spans="2:16" ht="10.5" customHeight="1">
      <c r="B160" s="487" t="s">
        <v>1413</v>
      </c>
      <c r="C160" s="233"/>
      <c r="D160" s="233"/>
      <c r="E160" s="233"/>
      <c r="F160" s="233"/>
      <c r="G160" s="233"/>
      <c r="H160" s="233"/>
    </row>
    <row r="161" spans="2:15" ht="10.5" customHeight="1">
      <c r="B161" s="1531" t="s">
        <v>1414</v>
      </c>
      <c r="C161" s="1531"/>
      <c r="D161" s="1531"/>
      <c r="E161" s="1531"/>
      <c r="F161" s="1531"/>
      <c r="G161" s="1531"/>
      <c r="H161" s="1531"/>
    </row>
    <row r="162" spans="2:15" ht="10.5" customHeight="1">
      <c r="B162" s="491" t="s">
        <v>1415</v>
      </c>
      <c r="C162" s="353"/>
      <c r="D162" s="353"/>
      <c r="E162" s="353"/>
      <c r="F162" s="353"/>
      <c r="G162" s="353"/>
      <c r="H162" s="353"/>
    </row>
    <row r="163" spans="2:15" ht="10.5" customHeight="1">
      <c r="B163" s="491" t="s">
        <v>1416</v>
      </c>
      <c r="C163" s="353"/>
      <c r="D163" s="353"/>
      <c r="E163" s="353"/>
      <c r="F163" s="353"/>
      <c r="G163" s="353"/>
      <c r="H163" s="353"/>
    </row>
    <row r="164" spans="2:15" ht="10.5" customHeight="1">
      <c r="B164" s="487" t="s">
        <v>1408</v>
      </c>
      <c r="C164" s="233"/>
      <c r="D164" s="233"/>
      <c r="E164" s="233"/>
      <c r="F164" s="233"/>
      <c r="G164" s="233"/>
      <c r="H164" s="233"/>
    </row>
    <row r="165" spans="2:15" ht="10.5" customHeight="1">
      <c r="C165" s="60"/>
      <c r="D165" s="60"/>
      <c r="E165" s="60"/>
      <c r="F165" s="60"/>
      <c r="G165" s="60"/>
      <c r="H165" s="60"/>
      <c r="I165" s="60"/>
      <c r="J165" s="60"/>
      <c r="K165" s="60"/>
      <c r="L165" s="60"/>
      <c r="M165" s="60"/>
      <c r="N165" s="60"/>
      <c r="O165" s="60"/>
    </row>
    <row r="166" spans="2:15" ht="10.5" customHeight="1">
      <c r="B166" s="49"/>
    </row>
    <row r="167" spans="2:15" ht="11.45" customHeight="1">
      <c r="B167" s="62" t="s">
        <v>8</v>
      </c>
      <c r="D167" s="74"/>
      <c r="E167" s="74"/>
    </row>
    <row r="168" spans="2:15" ht="11.25" customHeight="1">
      <c r="B168" s="1353" t="s">
        <v>972</v>
      </c>
      <c r="C168" s="1341" t="s">
        <v>305</v>
      </c>
      <c r="D168" s="1418" t="s">
        <v>1146</v>
      </c>
      <c r="E168" s="1420"/>
      <c r="F168" s="1418" t="s">
        <v>149</v>
      </c>
      <c r="G168" s="1420"/>
      <c r="H168" s="1418" t="s">
        <v>472</v>
      </c>
      <c r="I168" s="1420"/>
      <c r="J168" s="279" t="s">
        <v>473</v>
      </c>
      <c r="K168" s="1418" t="s">
        <v>282</v>
      </c>
      <c r="L168" s="1420"/>
      <c r="M168" s="1341" t="s">
        <v>474</v>
      </c>
    </row>
    <row r="169" spans="2:15" ht="23.25" customHeight="1">
      <c r="B169" s="1422"/>
      <c r="C169" s="1342"/>
      <c r="D169" s="323" t="s">
        <v>475</v>
      </c>
      <c r="E169" s="296" t="s">
        <v>476</v>
      </c>
      <c r="F169" s="296" t="s">
        <v>475</v>
      </c>
      <c r="G169" s="296" t="s">
        <v>477</v>
      </c>
      <c r="H169" s="296" t="s">
        <v>475</v>
      </c>
      <c r="I169" s="296" t="s">
        <v>476</v>
      </c>
      <c r="J169" s="296" t="s">
        <v>478</v>
      </c>
      <c r="K169" s="296" t="s">
        <v>975</v>
      </c>
      <c r="L169" s="296" t="s">
        <v>976</v>
      </c>
      <c r="M169" s="1342"/>
    </row>
    <row r="170" spans="2:15" ht="11.45" customHeight="1">
      <c r="B170" s="1354"/>
      <c r="C170" s="1329" t="s">
        <v>1383</v>
      </c>
      <c r="D170" s="1330"/>
      <c r="E170" s="471" t="s">
        <v>944</v>
      </c>
      <c r="F170" s="471" t="s">
        <v>1383</v>
      </c>
      <c r="G170" s="471" t="s">
        <v>944</v>
      </c>
      <c r="H170" s="471" t="s">
        <v>1383</v>
      </c>
      <c r="I170" s="471" t="s">
        <v>944</v>
      </c>
      <c r="J170" s="471" t="s">
        <v>1383</v>
      </c>
      <c r="K170" s="1329" t="s">
        <v>509</v>
      </c>
      <c r="L170" s="1337"/>
      <c r="M170" s="1330"/>
    </row>
    <row r="171" spans="2:15" ht="10.5" customHeight="1">
      <c r="B171" s="325" t="s">
        <v>770</v>
      </c>
      <c r="C171" s="608">
        <v>136208</v>
      </c>
      <c r="D171" s="615">
        <v>13108</v>
      </c>
      <c r="E171" s="571">
        <v>296</v>
      </c>
      <c r="F171" s="606">
        <v>46803</v>
      </c>
      <c r="G171" s="571">
        <v>411.01</v>
      </c>
      <c r="H171" s="615">
        <v>61664</v>
      </c>
      <c r="I171" s="547">
        <v>104.85</v>
      </c>
      <c r="J171" s="615">
        <v>12976</v>
      </c>
      <c r="K171" s="615">
        <v>1747</v>
      </c>
      <c r="L171" s="615">
        <v>29381</v>
      </c>
      <c r="M171" s="615">
        <f>SUM(K171:L171)</f>
        <v>31128</v>
      </c>
    </row>
    <row r="172" spans="2:15" ht="10.5" customHeight="1">
      <c r="B172" s="325" t="s">
        <v>771</v>
      </c>
      <c r="C172" s="608">
        <v>138647</v>
      </c>
      <c r="D172" s="615">
        <v>17773</v>
      </c>
      <c r="E172" s="571">
        <v>327</v>
      </c>
      <c r="F172" s="606">
        <v>45871</v>
      </c>
      <c r="G172" s="571">
        <v>601.01</v>
      </c>
      <c r="H172" s="615">
        <v>64942</v>
      </c>
      <c r="I172" s="547">
        <v>89.68</v>
      </c>
      <c r="J172" s="615">
        <v>7383</v>
      </c>
      <c r="K172" s="615">
        <v>1271</v>
      </c>
      <c r="L172" s="615">
        <v>38975</v>
      </c>
      <c r="M172" s="615">
        <f>SUM(K172:L172)</f>
        <v>40246</v>
      </c>
    </row>
    <row r="173" spans="2:15" ht="10.5" customHeight="1">
      <c r="B173" s="325" t="s">
        <v>772</v>
      </c>
      <c r="C173" s="608">
        <v>155987</v>
      </c>
      <c r="D173" s="615">
        <v>17819</v>
      </c>
      <c r="E173" s="571">
        <v>347</v>
      </c>
      <c r="F173" s="606">
        <v>54785</v>
      </c>
      <c r="G173" s="571">
        <v>369.48</v>
      </c>
      <c r="H173" s="615">
        <v>69790</v>
      </c>
      <c r="I173" s="547">
        <v>76.650000000000006</v>
      </c>
      <c r="J173" s="615">
        <v>10833</v>
      </c>
      <c r="K173" s="615">
        <v>1666</v>
      </c>
      <c r="L173" s="615">
        <v>31618</v>
      </c>
      <c r="M173" s="615">
        <f>SUM(K173:L173)</f>
        <v>33284</v>
      </c>
    </row>
    <row r="174" spans="2:15" ht="10.5" customHeight="1">
      <c r="B174" s="325" t="s">
        <v>773</v>
      </c>
      <c r="C174" s="608">
        <v>150102</v>
      </c>
      <c r="D174" s="615">
        <v>16267</v>
      </c>
      <c r="E174" s="571">
        <v>436</v>
      </c>
      <c r="F174" s="606">
        <v>42163</v>
      </c>
      <c r="G174" s="571">
        <v>551.5</v>
      </c>
      <c r="H174" s="615">
        <v>77975</v>
      </c>
      <c r="I174" s="547">
        <v>100.83</v>
      </c>
      <c r="J174" s="615">
        <v>11112</v>
      </c>
      <c r="K174" s="615">
        <v>2364</v>
      </c>
      <c r="L174" s="615">
        <v>38029</v>
      </c>
      <c r="M174" s="615">
        <f>SUM(K174:L174)</f>
        <v>40393</v>
      </c>
    </row>
    <row r="175" spans="2:15" ht="10.5" customHeight="1">
      <c r="B175" s="325" t="s">
        <v>774</v>
      </c>
      <c r="C175" s="608">
        <v>161661</v>
      </c>
      <c r="D175" s="615">
        <v>19809</v>
      </c>
      <c r="E175" s="571">
        <v>479</v>
      </c>
      <c r="F175" s="606">
        <v>48531</v>
      </c>
      <c r="G175" s="571">
        <v>805.31</v>
      </c>
      <c r="H175" s="615">
        <v>73513</v>
      </c>
      <c r="I175" s="547">
        <v>131.65</v>
      </c>
      <c r="J175" s="615">
        <v>9792</v>
      </c>
      <c r="K175" s="615">
        <v>3267</v>
      </c>
      <c r="L175" s="615">
        <v>58372</v>
      </c>
      <c r="M175" s="615">
        <f>SUM(K175:L175)</f>
        <v>61639</v>
      </c>
    </row>
    <row r="176" spans="2:15" ht="10.5" customHeight="1">
      <c r="B176" s="325"/>
      <c r="C176" s="608"/>
      <c r="D176" s="615"/>
      <c r="E176" s="571"/>
      <c r="F176" s="606"/>
      <c r="G176" s="571"/>
      <c r="H176" s="615"/>
      <c r="I176" s="547"/>
      <c r="J176" s="615"/>
      <c r="K176" s="615"/>
      <c r="L176" s="615"/>
      <c r="M176" s="615"/>
    </row>
    <row r="177" spans="1:13" ht="10.5" customHeight="1">
      <c r="B177" s="325" t="s">
        <v>775</v>
      </c>
      <c r="C177" s="608">
        <v>135720</v>
      </c>
      <c r="D177" s="615">
        <v>17017</v>
      </c>
      <c r="E177" s="571">
        <v>591</v>
      </c>
      <c r="F177" s="606">
        <v>46944</v>
      </c>
      <c r="G177" s="571">
        <v>1250.4000000000001</v>
      </c>
      <c r="H177" s="615">
        <v>58249</v>
      </c>
      <c r="I177" s="547">
        <v>152.93</v>
      </c>
      <c r="J177" s="615">
        <v>10864</v>
      </c>
      <c r="K177" s="615">
        <v>3849</v>
      </c>
      <c r="L177" s="615">
        <v>77334</v>
      </c>
      <c r="M177" s="615">
        <f>SUM(K177:L177)</f>
        <v>81183</v>
      </c>
    </row>
    <row r="178" spans="1:13" ht="10.5" customHeight="1">
      <c r="B178" s="325" t="s">
        <v>776</v>
      </c>
      <c r="C178" s="608">
        <v>189449</v>
      </c>
      <c r="D178" s="615">
        <v>21556</v>
      </c>
      <c r="E178" s="571">
        <v>596</v>
      </c>
      <c r="F178" s="606">
        <v>68150</v>
      </c>
      <c r="G178" s="571">
        <v>1033.4100000000001</v>
      </c>
      <c r="H178" s="615">
        <v>81072</v>
      </c>
      <c r="I178" s="547">
        <v>180.86</v>
      </c>
      <c r="J178" s="615">
        <v>15664</v>
      </c>
      <c r="K178" s="615">
        <v>4703</v>
      </c>
      <c r="L178" s="615">
        <v>97443</v>
      </c>
      <c r="M178" s="615">
        <f>SUM(K178:L178)</f>
        <v>102146</v>
      </c>
    </row>
    <row r="179" spans="1:13" ht="10.5" customHeight="1">
      <c r="B179" s="325" t="s">
        <v>777</v>
      </c>
      <c r="C179" s="608">
        <v>200479</v>
      </c>
      <c r="D179" s="615">
        <v>24813</v>
      </c>
      <c r="E179" s="571">
        <v>677</v>
      </c>
      <c r="F179" s="606">
        <v>80552</v>
      </c>
      <c r="G179" s="571">
        <v>1024.1500000000001</v>
      </c>
      <c r="H179" s="615">
        <v>79733</v>
      </c>
      <c r="I179" s="547">
        <v>176.66</v>
      </c>
      <c r="J179" s="615">
        <v>8180</v>
      </c>
      <c r="K179" s="615">
        <v>2330</v>
      </c>
      <c r="L179" s="615">
        <v>114892</v>
      </c>
      <c r="M179" s="615">
        <f>SUM(K179:L179)</f>
        <v>117222</v>
      </c>
    </row>
    <row r="180" spans="1:13" ht="10.5" customHeight="1">
      <c r="B180" s="325" t="s">
        <v>778</v>
      </c>
      <c r="C180" s="608">
        <v>196982</v>
      </c>
      <c r="D180" s="615">
        <v>26892</v>
      </c>
      <c r="E180" s="571">
        <v>737</v>
      </c>
      <c r="F180" s="606">
        <v>67567</v>
      </c>
      <c r="G180" s="571">
        <v>1649.69</v>
      </c>
      <c r="H180" s="615">
        <v>89870</v>
      </c>
      <c r="I180" s="547">
        <v>219.05</v>
      </c>
      <c r="J180" s="615">
        <v>8576</v>
      </c>
      <c r="K180" s="615">
        <v>2691</v>
      </c>
      <c r="L180" s="615">
        <v>150313</v>
      </c>
      <c r="M180" s="615">
        <f>SUM(K180:L180)</f>
        <v>153004</v>
      </c>
    </row>
    <row r="181" spans="1:13" ht="10.5" customHeight="1">
      <c r="B181" s="325" t="s">
        <v>779</v>
      </c>
      <c r="C181" s="608">
        <v>195237</v>
      </c>
      <c r="D181" s="615">
        <v>25967</v>
      </c>
      <c r="E181" s="571">
        <v>833</v>
      </c>
      <c r="F181" s="606">
        <v>87531</v>
      </c>
      <c r="G181" s="571">
        <v>1790.8</v>
      </c>
      <c r="H181" s="615">
        <v>73933</v>
      </c>
      <c r="I181" s="547">
        <v>242.63</v>
      </c>
      <c r="J181" s="615">
        <v>3841</v>
      </c>
      <c r="K181" s="615">
        <v>1434</v>
      </c>
      <c r="L181" s="615">
        <v>195566</v>
      </c>
      <c r="M181" s="615">
        <f>SUM(K181:L181)</f>
        <v>197000</v>
      </c>
    </row>
    <row r="182" spans="1:13" ht="10.5" customHeight="1">
      <c r="B182" s="325"/>
      <c r="C182" s="608"/>
      <c r="D182" s="615"/>
      <c r="E182" s="571"/>
      <c r="F182" s="606"/>
      <c r="G182" s="571"/>
      <c r="H182" s="615"/>
      <c r="I182" s="547"/>
      <c r="J182" s="615"/>
      <c r="K182" s="615"/>
      <c r="L182" s="615"/>
      <c r="M182" s="615"/>
    </row>
    <row r="183" spans="1:13" ht="10.5" customHeight="1">
      <c r="B183" s="325" t="s">
        <v>780</v>
      </c>
      <c r="C183" s="608">
        <v>208900</v>
      </c>
      <c r="D183" s="615">
        <v>24886</v>
      </c>
      <c r="E183" s="571">
        <v>1000</v>
      </c>
      <c r="F183" s="606">
        <v>94445</v>
      </c>
      <c r="G183" s="571">
        <v>1688.37</v>
      </c>
      <c r="H183" s="615">
        <v>77484</v>
      </c>
      <c r="I183" s="547">
        <v>266.92</v>
      </c>
      <c r="J183" s="615">
        <v>8369</v>
      </c>
      <c r="K183" s="615">
        <v>4435</v>
      </c>
      <c r="L183" s="615">
        <v>204055</v>
      </c>
      <c r="M183" s="615">
        <f>SUM(K183:L183)</f>
        <v>208490</v>
      </c>
    </row>
    <row r="184" spans="1:13" ht="10.5" customHeight="1">
      <c r="B184" s="325" t="s">
        <v>781</v>
      </c>
      <c r="C184" s="608">
        <v>212901</v>
      </c>
      <c r="D184" s="615">
        <v>23177</v>
      </c>
      <c r="E184" s="571">
        <v>1188</v>
      </c>
      <c r="F184" s="606">
        <v>100588</v>
      </c>
      <c r="G184" s="571">
        <v>2064.54</v>
      </c>
      <c r="H184" s="615">
        <v>80153</v>
      </c>
      <c r="I184" s="547">
        <v>347.25</v>
      </c>
      <c r="J184" s="615">
        <v>5858</v>
      </c>
      <c r="K184" s="615">
        <v>4095</v>
      </c>
      <c r="L184" s="615">
        <v>261809</v>
      </c>
      <c r="M184" s="615">
        <f>SUM(K184:L184)</f>
        <v>265904</v>
      </c>
    </row>
    <row r="185" spans="1:13" ht="10.5" customHeight="1">
      <c r="B185" s="325" t="s">
        <v>465</v>
      </c>
      <c r="C185" s="608">
        <v>247460</v>
      </c>
      <c r="D185" s="615">
        <v>37794</v>
      </c>
      <c r="E185" s="571">
        <v>972</v>
      </c>
      <c r="F185" s="606">
        <v>115338</v>
      </c>
      <c r="G185" s="571">
        <v>1113.2</v>
      </c>
      <c r="H185" s="615">
        <v>81457</v>
      </c>
      <c r="I185" s="547">
        <v>241.88</v>
      </c>
      <c r="J185" s="615">
        <v>8126</v>
      </c>
      <c r="K185" s="615">
        <v>4957</v>
      </c>
      <c r="L185" s="615">
        <v>183116</v>
      </c>
      <c r="M185" s="615">
        <f>SUM(K185:L185)</f>
        <v>188073</v>
      </c>
    </row>
    <row r="186" spans="1:13" ht="10.5" customHeight="1">
      <c r="A186" s="1530">
        <v>37</v>
      </c>
      <c r="B186" s="325" t="s">
        <v>466</v>
      </c>
      <c r="C186" s="608">
        <v>222589</v>
      </c>
      <c r="D186" s="615">
        <v>39867</v>
      </c>
      <c r="E186" s="571">
        <v>1119</v>
      </c>
      <c r="F186" s="606">
        <v>87796</v>
      </c>
      <c r="G186" s="571">
        <v>1881.7</v>
      </c>
      <c r="H186" s="615">
        <v>83621</v>
      </c>
      <c r="I186" s="547">
        <v>298.97000000000003</v>
      </c>
      <c r="J186" s="615">
        <v>5548</v>
      </c>
      <c r="K186" s="615">
        <v>3821</v>
      </c>
      <c r="L186" s="615">
        <v>233119</v>
      </c>
      <c r="M186" s="615">
        <f>SUM(K186:L186)</f>
        <v>236940</v>
      </c>
    </row>
    <row r="187" spans="1:13" ht="10.5" customHeight="1">
      <c r="A187" s="1530"/>
      <c r="B187" s="325" t="s">
        <v>467</v>
      </c>
      <c r="C187" s="608">
        <v>225489</v>
      </c>
      <c r="D187" s="615">
        <v>32420</v>
      </c>
      <c r="E187" s="571">
        <v>1505</v>
      </c>
      <c r="F187" s="606">
        <v>100340</v>
      </c>
      <c r="G187" s="571">
        <v>2218.61</v>
      </c>
      <c r="H187" s="615">
        <v>83978</v>
      </c>
      <c r="I187" s="547">
        <v>329.52</v>
      </c>
      <c r="J187" s="615">
        <v>4052</v>
      </c>
      <c r="K187" s="615">
        <v>3150</v>
      </c>
      <c r="L187" s="615">
        <v>297150</v>
      </c>
      <c r="M187" s="615">
        <f>SUM(K187:L187)</f>
        <v>300300</v>
      </c>
    </row>
    <row r="188" spans="1:13" ht="10.5" customHeight="1">
      <c r="B188" s="325"/>
      <c r="C188" s="608"/>
      <c r="D188" s="615"/>
      <c r="E188" s="571"/>
      <c r="F188" s="606"/>
      <c r="G188" s="571"/>
      <c r="H188" s="615"/>
      <c r="I188" s="547"/>
      <c r="J188" s="615"/>
      <c r="K188" s="615"/>
      <c r="L188" s="615"/>
      <c r="M188" s="615"/>
    </row>
    <row r="189" spans="1:13" ht="10.5" customHeight="1">
      <c r="B189" s="325" t="s">
        <v>330</v>
      </c>
      <c r="C189" s="608">
        <v>228705</v>
      </c>
      <c r="D189" s="615">
        <v>37517</v>
      </c>
      <c r="E189" s="571">
        <v>1454</v>
      </c>
      <c r="F189" s="606">
        <v>85088</v>
      </c>
      <c r="G189" s="571">
        <v>2783.85</v>
      </c>
      <c r="H189" s="615">
        <v>98208</v>
      </c>
      <c r="I189" s="547">
        <v>565.14</v>
      </c>
      <c r="J189" s="615">
        <v>3167</v>
      </c>
      <c r="K189" s="615">
        <v>3250</v>
      </c>
      <c r="L189" s="615">
        <v>344247</v>
      </c>
      <c r="M189" s="615">
        <f>SUM(K189:L189)</f>
        <v>347497</v>
      </c>
    </row>
    <row r="190" spans="1:13" ht="10.5" customHeight="1">
      <c r="B190" s="325" t="s">
        <v>331</v>
      </c>
      <c r="C190" s="608">
        <v>296979</v>
      </c>
      <c r="D190" s="615">
        <v>48149</v>
      </c>
      <c r="E190" s="571">
        <v>1314</v>
      </c>
      <c r="F190" s="606">
        <v>119159</v>
      </c>
      <c r="G190" s="571">
        <v>1663.55</v>
      </c>
      <c r="H190" s="615">
        <v>118372</v>
      </c>
      <c r="I190" s="547">
        <v>443.24</v>
      </c>
      <c r="J190" s="615">
        <v>5693</v>
      </c>
      <c r="K190" s="615">
        <v>4519</v>
      </c>
      <c r="L190" s="615">
        <v>310396</v>
      </c>
      <c r="M190" s="615">
        <f>SUM(K190:L190)</f>
        <v>314915</v>
      </c>
    </row>
    <row r="191" spans="1:13" ht="10.5" customHeight="1">
      <c r="B191" s="325" t="s">
        <v>332</v>
      </c>
      <c r="C191" s="608">
        <v>264842</v>
      </c>
      <c r="D191" s="615">
        <v>47798</v>
      </c>
      <c r="E191" s="571">
        <v>1497</v>
      </c>
      <c r="F191" s="606">
        <v>122364</v>
      </c>
      <c r="G191" s="571">
        <v>2532.91</v>
      </c>
      <c r="H191" s="615">
        <v>81124</v>
      </c>
      <c r="I191" s="547">
        <v>482.77</v>
      </c>
      <c r="J191" s="615">
        <v>6125</v>
      </c>
      <c r="K191" s="615">
        <v>4831</v>
      </c>
      <c r="L191" s="615">
        <v>419225</v>
      </c>
      <c r="M191" s="615">
        <f>SUM(K191:L191)</f>
        <v>424056</v>
      </c>
    </row>
    <row r="192" spans="1:13" ht="10.5" customHeight="1">
      <c r="B192" s="325" t="s">
        <v>333</v>
      </c>
      <c r="C192" s="608">
        <v>283943</v>
      </c>
      <c r="D192" s="615">
        <v>46982</v>
      </c>
      <c r="E192" s="571">
        <v>1428</v>
      </c>
      <c r="F192" s="606">
        <v>115042</v>
      </c>
      <c r="G192" s="571">
        <v>2438.13</v>
      </c>
      <c r="H192" s="615">
        <v>108059</v>
      </c>
      <c r="I192" s="547">
        <v>396.63</v>
      </c>
      <c r="J192" s="615">
        <v>5576</v>
      </c>
      <c r="K192" s="615">
        <v>4398</v>
      </c>
      <c r="L192" s="615">
        <v>389997</v>
      </c>
      <c r="M192" s="615">
        <f>SUM(K192:L192)</f>
        <v>394395</v>
      </c>
    </row>
    <row r="193" spans="2:13" ht="10.5" customHeight="1">
      <c r="B193" s="325" t="s">
        <v>289</v>
      </c>
      <c r="C193" s="608">
        <v>307249</v>
      </c>
      <c r="D193" s="615">
        <v>60153</v>
      </c>
      <c r="E193" s="571">
        <v>1337</v>
      </c>
      <c r="F193" s="606">
        <v>101237</v>
      </c>
      <c r="G193" s="571">
        <v>2863.14</v>
      </c>
      <c r="H193" s="615">
        <v>126237</v>
      </c>
      <c r="I193" s="547">
        <v>246.04</v>
      </c>
      <c r="J193" s="615">
        <v>9440</v>
      </c>
      <c r="K193" s="615">
        <v>8378</v>
      </c>
      <c r="L193" s="615">
        <v>400289</v>
      </c>
      <c r="M193" s="615">
        <f>SUM(K193:L193)</f>
        <v>408667</v>
      </c>
    </row>
    <row r="194" spans="2:13" ht="10.5" customHeight="1">
      <c r="B194" s="325"/>
      <c r="C194" s="608"/>
      <c r="D194" s="615"/>
      <c r="E194" s="571"/>
      <c r="F194" s="606"/>
      <c r="G194" s="571"/>
      <c r="H194" s="615"/>
      <c r="I194" s="547"/>
      <c r="J194" s="615"/>
      <c r="K194" s="615"/>
      <c r="L194" s="615"/>
      <c r="M194" s="615"/>
    </row>
    <row r="195" spans="2:13" ht="10.5" customHeight="1">
      <c r="B195" s="544" t="s">
        <v>334</v>
      </c>
      <c r="C195" s="608">
        <v>271241</v>
      </c>
      <c r="D195" s="615">
        <v>55777</v>
      </c>
      <c r="E195" s="571">
        <v>1507</v>
      </c>
      <c r="F195" s="606">
        <v>101228</v>
      </c>
      <c r="G195" s="571">
        <v>2965.23</v>
      </c>
      <c r="H195" s="615">
        <v>102959</v>
      </c>
      <c r="I195" s="547">
        <v>420.31</v>
      </c>
      <c r="J195" s="615">
        <v>3840</v>
      </c>
      <c r="K195" s="615">
        <v>2429</v>
      </c>
      <c r="L195" s="615">
        <v>426569</v>
      </c>
      <c r="M195" s="615">
        <f>SUM(K195:L195)</f>
        <v>428998</v>
      </c>
    </row>
    <row r="196" spans="2:13" ht="10.5" customHeight="1">
      <c r="B196" s="544" t="s">
        <v>335</v>
      </c>
      <c r="C196" s="608">
        <v>337329</v>
      </c>
      <c r="D196" s="615">
        <v>53782</v>
      </c>
      <c r="E196" s="571">
        <v>1712</v>
      </c>
      <c r="F196" s="613">
        <v>132407</v>
      </c>
      <c r="G196" s="572">
        <v>3226.84</v>
      </c>
      <c r="H196" s="608">
        <v>137219</v>
      </c>
      <c r="I196" s="331">
        <v>606.59</v>
      </c>
      <c r="J196" s="608">
        <v>4768</v>
      </c>
      <c r="K196" s="608">
        <v>2610</v>
      </c>
      <c r="L196" s="608">
        <v>603207</v>
      </c>
      <c r="M196" s="615">
        <f>SUM(K196:L196)</f>
        <v>605817</v>
      </c>
    </row>
    <row r="197" spans="2:13" ht="10.5" customHeight="1">
      <c r="B197" s="325" t="s">
        <v>288</v>
      </c>
      <c r="C197" s="608">
        <v>325274</v>
      </c>
      <c r="D197" s="615">
        <v>51980</v>
      </c>
      <c r="E197" s="571">
        <v>1996</v>
      </c>
      <c r="F197" s="613">
        <v>115022</v>
      </c>
      <c r="G197" s="572">
        <v>3187.2</v>
      </c>
      <c r="H197" s="608">
        <v>143554</v>
      </c>
      <c r="I197" s="331">
        <v>548.66</v>
      </c>
      <c r="J197" s="608">
        <v>5696</v>
      </c>
      <c r="K197" s="608">
        <v>6536</v>
      </c>
      <c r="L197" s="608">
        <v>549811</v>
      </c>
      <c r="M197" s="615">
        <f>SUM(K197:L197)</f>
        <v>556347</v>
      </c>
    </row>
    <row r="198" spans="2:13" ht="10.5" customHeight="1">
      <c r="B198" s="325" t="s">
        <v>735</v>
      </c>
      <c r="C198" s="608">
        <v>328538</v>
      </c>
      <c r="D198" s="615">
        <v>45152</v>
      </c>
      <c r="E198" s="571">
        <v>2302</v>
      </c>
      <c r="F198" s="613">
        <v>152333</v>
      </c>
      <c r="G198" s="572">
        <v>4059.1</v>
      </c>
      <c r="H198" s="608">
        <v>118922</v>
      </c>
      <c r="I198" s="331">
        <v>495.46</v>
      </c>
      <c r="J198" s="608">
        <v>4344</v>
      </c>
      <c r="K198" s="608">
        <v>4968</v>
      </c>
      <c r="L198" s="608">
        <v>781904</v>
      </c>
      <c r="M198" s="615">
        <f>SUM(K198:L198)</f>
        <v>786872</v>
      </c>
    </row>
    <row r="199" spans="2:13" ht="10.5" customHeight="1">
      <c r="B199" s="325" t="s">
        <v>763</v>
      </c>
      <c r="C199" s="608">
        <v>315244</v>
      </c>
      <c r="D199" s="615">
        <v>48545</v>
      </c>
      <c r="E199" s="571">
        <v>2469</v>
      </c>
      <c r="F199" s="613">
        <v>141157</v>
      </c>
      <c r="G199" s="572">
        <v>3861.49</v>
      </c>
      <c r="H199" s="608">
        <v>111935</v>
      </c>
      <c r="I199" s="331">
        <v>490.71</v>
      </c>
      <c r="J199" s="608">
        <v>5440</v>
      </c>
      <c r="K199" s="608">
        <v>5331</v>
      </c>
      <c r="L199" s="608">
        <v>720685</v>
      </c>
      <c r="M199" s="615">
        <f>SUM(K199:L199)</f>
        <v>726016</v>
      </c>
    </row>
    <row r="200" spans="2:13" ht="10.5" customHeight="1">
      <c r="B200" s="325"/>
      <c r="C200" s="608"/>
      <c r="D200" s="615"/>
      <c r="E200" s="571"/>
      <c r="F200" s="613"/>
      <c r="G200" s="572"/>
      <c r="H200" s="608"/>
      <c r="I200" s="331"/>
      <c r="J200" s="608"/>
      <c r="K200" s="608"/>
      <c r="L200" s="608"/>
      <c r="M200" s="608"/>
    </row>
    <row r="201" spans="2:13" ht="10.5" customHeight="1">
      <c r="B201" s="325" t="s">
        <v>512</v>
      </c>
      <c r="C201" s="608">
        <v>323777</v>
      </c>
      <c r="D201" s="608">
        <v>49254</v>
      </c>
      <c r="E201" s="571">
        <v>2657</v>
      </c>
      <c r="F201" s="613">
        <v>124692</v>
      </c>
      <c r="G201" s="572">
        <v>3785.82</v>
      </c>
      <c r="H201" s="608">
        <v>134386</v>
      </c>
      <c r="I201" s="331">
        <v>573.49</v>
      </c>
      <c r="J201" s="608">
        <v>7504</v>
      </c>
      <c r="K201" s="608">
        <v>8723</v>
      </c>
      <c r="L201" s="548">
        <v>680887</v>
      </c>
      <c r="M201" s="546">
        <f>SUM(K201:L201)</f>
        <v>689610</v>
      </c>
    </row>
    <row r="202" spans="2:13" ht="10.5" customHeight="1">
      <c r="B202" s="351" t="s">
        <v>396</v>
      </c>
      <c r="C202" s="608">
        <v>346403</v>
      </c>
      <c r="D202" s="608">
        <v>48334</v>
      </c>
      <c r="E202" s="571">
        <v>3078</v>
      </c>
      <c r="F202" s="613">
        <v>162067</v>
      </c>
      <c r="G202" s="572">
        <v>4680.1400000000003</v>
      </c>
      <c r="H202" s="608">
        <v>119516</v>
      </c>
      <c r="I202" s="331">
        <v>714.75</v>
      </c>
      <c r="J202" s="608">
        <v>8592</v>
      </c>
      <c r="K202" s="608">
        <v>9398</v>
      </c>
      <c r="L202" s="548">
        <v>993706</v>
      </c>
      <c r="M202" s="546">
        <f>SUM(K202:L202)</f>
        <v>1003104</v>
      </c>
    </row>
    <row r="203" spans="2:13" ht="10.5" customHeight="1">
      <c r="B203" s="351" t="s">
        <v>815</v>
      </c>
      <c r="C203" s="608">
        <v>345276</v>
      </c>
      <c r="D203" s="608">
        <v>41165</v>
      </c>
      <c r="E203" s="571">
        <v>3727</v>
      </c>
      <c r="F203" s="613">
        <v>164635</v>
      </c>
      <c r="G203" s="572">
        <v>5704.29</v>
      </c>
      <c r="H203" s="608">
        <v>124018</v>
      </c>
      <c r="I203" s="331">
        <v>973.16</v>
      </c>
      <c r="J203" s="608">
        <v>8688</v>
      </c>
      <c r="K203" s="608">
        <v>9502</v>
      </c>
      <c r="L203" s="548">
        <v>1214271</v>
      </c>
      <c r="M203" s="546">
        <f>SUM(K203:L203)</f>
        <v>1223773</v>
      </c>
    </row>
    <row r="204" spans="2:13" ht="10.5" customHeight="1">
      <c r="B204" s="351" t="s">
        <v>506</v>
      </c>
      <c r="C204" s="608">
        <v>348383</v>
      </c>
      <c r="D204" s="608">
        <v>38976</v>
      </c>
      <c r="E204" s="571">
        <v>3988</v>
      </c>
      <c r="F204" s="613">
        <v>180593</v>
      </c>
      <c r="G204" s="572">
        <v>6336.06</v>
      </c>
      <c r="H204" s="608">
        <v>114361</v>
      </c>
      <c r="I204" s="331">
        <v>1034.6099999999999</v>
      </c>
      <c r="J204" s="608">
        <v>8096</v>
      </c>
      <c r="K204" s="608">
        <v>15170</v>
      </c>
      <c r="L204" s="548">
        <v>1419048</v>
      </c>
      <c r="M204" s="546">
        <f>SUM(K204:L204)</f>
        <v>1434218</v>
      </c>
    </row>
    <row r="205" spans="2:13" ht="10.5" customHeight="1">
      <c r="B205" s="351" t="s">
        <v>729</v>
      </c>
      <c r="C205" s="608">
        <v>373722</v>
      </c>
      <c r="D205" s="608">
        <v>44357</v>
      </c>
      <c r="E205" s="572">
        <v>4008</v>
      </c>
      <c r="F205" s="613">
        <v>183096</v>
      </c>
      <c r="G205" s="572">
        <v>6143.64</v>
      </c>
      <c r="H205" s="608">
        <v>130723</v>
      </c>
      <c r="I205" s="331">
        <v>809.52</v>
      </c>
      <c r="J205" s="608">
        <v>8072</v>
      </c>
      <c r="K205" s="608">
        <v>16568</v>
      </c>
      <c r="L205" s="548">
        <v>1409712</v>
      </c>
      <c r="M205" s="546">
        <f>SUM(K205:L205)</f>
        <v>1426280</v>
      </c>
    </row>
    <row r="206" spans="2:13" ht="10.5" customHeight="1">
      <c r="B206" s="351"/>
      <c r="C206" s="608"/>
      <c r="D206" s="608"/>
      <c r="E206" s="571"/>
      <c r="F206" s="613"/>
      <c r="G206" s="572"/>
      <c r="H206" s="608"/>
      <c r="I206" s="331"/>
      <c r="J206" s="608"/>
      <c r="K206" s="608"/>
      <c r="L206" s="548"/>
      <c r="M206" s="546"/>
    </row>
    <row r="207" spans="2:13" ht="10.5" customHeight="1">
      <c r="B207" s="351" t="s">
        <v>344</v>
      </c>
      <c r="C207" s="608">
        <v>359851</v>
      </c>
      <c r="D207" s="608">
        <v>45442</v>
      </c>
      <c r="E207" s="572">
        <v>4472</v>
      </c>
      <c r="F207" s="613">
        <v>176646</v>
      </c>
      <c r="G207" s="572">
        <v>6612.3</v>
      </c>
      <c r="H207" s="608">
        <v>107722</v>
      </c>
      <c r="I207" s="331">
        <v>895.51</v>
      </c>
      <c r="J207" s="608">
        <v>8104</v>
      </c>
      <c r="K207" s="608">
        <v>17636</v>
      </c>
      <c r="L207" s="548">
        <v>1524345</v>
      </c>
      <c r="M207" s="546">
        <f>SUM(K207:L207)</f>
        <v>1541981</v>
      </c>
    </row>
    <row r="208" spans="2:13" ht="10.5" customHeight="1">
      <c r="B208" s="351" t="s">
        <v>347</v>
      </c>
      <c r="C208" s="608">
        <v>346642</v>
      </c>
      <c r="D208" s="608">
        <v>44987</v>
      </c>
      <c r="E208" s="572">
        <v>4841</v>
      </c>
      <c r="F208" s="613">
        <v>163636</v>
      </c>
      <c r="G208" s="572">
        <v>6802.77</v>
      </c>
      <c r="H208" s="608">
        <v>120811</v>
      </c>
      <c r="I208" s="331">
        <v>1114.83</v>
      </c>
      <c r="J208" s="608">
        <v>9872</v>
      </c>
      <c r="K208" s="608">
        <v>23668</v>
      </c>
      <c r="L208" s="548">
        <v>1467150</v>
      </c>
      <c r="M208" s="546">
        <f>SUM(K208:L208)</f>
        <v>1490818</v>
      </c>
    </row>
    <row r="209" spans="2:13" ht="10.5" customHeight="1">
      <c r="B209" s="352" t="s">
        <v>1502</v>
      </c>
      <c r="C209" s="609">
        <v>377802</v>
      </c>
      <c r="D209" s="609">
        <v>42572</v>
      </c>
      <c r="E209" s="573">
        <v>5351</v>
      </c>
      <c r="F209" s="614">
        <v>185202</v>
      </c>
      <c r="G209" s="573">
        <v>8834.9</v>
      </c>
      <c r="H209" s="609">
        <v>132668</v>
      </c>
      <c r="I209" s="332">
        <v>1316.36</v>
      </c>
      <c r="J209" s="609">
        <v>10608</v>
      </c>
      <c r="K209" s="609">
        <v>25433</v>
      </c>
      <c r="L209" s="566">
        <v>2040232</v>
      </c>
      <c r="M209" s="566">
        <f>SUM(K209:L209)</f>
        <v>2065665</v>
      </c>
    </row>
    <row r="210" spans="2:13" ht="10.5" customHeight="1">
      <c r="B210" s="487" t="s">
        <v>1409</v>
      </c>
      <c r="C210" s="233"/>
      <c r="D210" s="233"/>
      <c r="E210" s="233"/>
      <c r="F210" s="233"/>
      <c r="G210" s="233"/>
      <c r="H210" s="233"/>
    </row>
    <row r="211" spans="2:13" ht="10.5" customHeight="1">
      <c r="B211" s="487" t="s">
        <v>1410</v>
      </c>
      <c r="C211" s="233"/>
      <c r="D211" s="233"/>
      <c r="E211" s="233"/>
      <c r="F211" s="233"/>
      <c r="G211" s="233"/>
      <c r="H211" s="233"/>
    </row>
    <row r="212" spans="2:13" ht="10.5" customHeight="1">
      <c r="B212" s="487" t="s">
        <v>1411</v>
      </c>
      <c r="C212" s="233"/>
      <c r="D212" s="233"/>
      <c r="E212" s="233"/>
      <c r="F212" s="233"/>
      <c r="G212" s="233"/>
      <c r="H212" s="233"/>
    </row>
    <row r="213" spans="2:13" ht="10.5" customHeight="1">
      <c r="B213" s="487" t="s">
        <v>1412</v>
      </c>
      <c r="C213" s="233"/>
      <c r="D213" s="233"/>
      <c r="E213" s="233"/>
      <c r="F213" s="233"/>
      <c r="G213" s="233"/>
      <c r="H213" s="233"/>
    </row>
    <row r="214" spans="2:13" ht="10.5" customHeight="1">
      <c r="B214" s="487" t="s">
        <v>1413</v>
      </c>
      <c r="C214" s="233"/>
      <c r="D214" s="233"/>
      <c r="E214" s="233"/>
      <c r="F214" s="233"/>
      <c r="G214" s="233"/>
      <c r="H214" s="233"/>
    </row>
    <row r="215" spans="2:13" ht="10.5" customHeight="1">
      <c r="B215" s="1531" t="s">
        <v>1414</v>
      </c>
      <c r="C215" s="1531"/>
      <c r="D215" s="1531"/>
      <c r="E215" s="1531"/>
      <c r="F215" s="1531"/>
      <c r="G215" s="1531"/>
      <c r="H215" s="1531"/>
      <c r="K215" s="61"/>
    </row>
    <row r="216" spans="2:13" ht="10.5" customHeight="1">
      <c r="B216" s="491" t="s">
        <v>1415</v>
      </c>
      <c r="C216" s="491"/>
      <c r="D216" s="491"/>
      <c r="E216" s="491"/>
      <c r="F216" s="491"/>
      <c r="G216" s="491"/>
      <c r="H216" s="491"/>
    </row>
    <row r="217" spans="2:13" ht="10.5" customHeight="1">
      <c r="B217" s="491" t="s">
        <v>1416</v>
      </c>
      <c r="C217" s="491"/>
      <c r="D217" s="491"/>
      <c r="E217" s="491"/>
      <c r="F217" s="491"/>
      <c r="G217" s="491"/>
      <c r="H217" s="491"/>
    </row>
    <row r="218" spans="2:13" ht="10.5" customHeight="1">
      <c r="B218" s="487" t="s">
        <v>1408</v>
      </c>
      <c r="C218" s="233"/>
      <c r="D218" s="233"/>
      <c r="E218" s="233"/>
      <c r="F218" s="233"/>
      <c r="G218" s="233"/>
      <c r="H218" s="233"/>
    </row>
    <row r="219" spans="2:13" ht="10.5" customHeight="1">
      <c r="B219" s="49"/>
    </row>
    <row r="220" spans="2:13" ht="10.5" customHeight="1">
      <c r="B220" s="63"/>
      <c r="C220" s="166"/>
      <c r="D220" s="166"/>
      <c r="E220" s="166"/>
      <c r="F220" s="166"/>
      <c r="G220" s="166"/>
      <c r="H220" s="166"/>
      <c r="I220" s="166"/>
      <c r="J220" s="166"/>
      <c r="K220" s="166"/>
      <c r="L220" s="166"/>
      <c r="M220" s="166"/>
    </row>
    <row r="221" spans="2:13" ht="11.45" customHeight="1">
      <c r="B221" s="62" t="s">
        <v>9</v>
      </c>
      <c r="D221" s="74"/>
      <c r="E221" s="74"/>
    </row>
    <row r="222" spans="2:13" ht="11.25" customHeight="1">
      <c r="B222" s="1353" t="s">
        <v>972</v>
      </c>
      <c r="C222" s="1341" t="s">
        <v>305</v>
      </c>
      <c r="D222" s="1418" t="s">
        <v>1146</v>
      </c>
      <c r="E222" s="1420"/>
      <c r="F222" s="1418" t="s">
        <v>149</v>
      </c>
      <c r="G222" s="1420"/>
      <c r="H222" s="1418" t="s">
        <v>472</v>
      </c>
      <c r="I222" s="1420"/>
      <c r="J222" s="279" t="s">
        <v>473</v>
      </c>
      <c r="K222" s="1418" t="s">
        <v>282</v>
      </c>
      <c r="L222" s="1420"/>
      <c r="M222" s="1341" t="s">
        <v>474</v>
      </c>
    </row>
    <row r="223" spans="2:13" ht="22.5" customHeight="1">
      <c r="B223" s="1422"/>
      <c r="C223" s="1342"/>
      <c r="D223" s="276" t="s">
        <v>475</v>
      </c>
      <c r="E223" s="296" t="s">
        <v>476</v>
      </c>
      <c r="F223" s="296" t="s">
        <v>475</v>
      </c>
      <c r="G223" s="296" t="s">
        <v>477</v>
      </c>
      <c r="H223" s="296" t="s">
        <v>475</v>
      </c>
      <c r="I223" s="296" t="s">
        <v>476</v>
      </c>
      <c r="J223" s="296" t="s">
        <v>478</v>
      </c>
      <c r="K223" s="296" t="s">
        <v>979</v>
      </c>
      <c r="L223" s="296" t="s">
        <v>980</v>
      </c>
      <c r="M223" s="1342"/>
    </row>
    <row r="224" spans="2:13" ht="11.45" customHeight="1">
      <c r="B224" s="1354"/>
      <c r="C224" s="1329" t="s">
        <v>1383</v>
      </c>
      <c r="D224" s="1330"/>
      <c r="E224" s="471" t="s">
        <v>944</v>
      </c>
      <c r="F224" s="471" t="s">
        <v>1383</v>
      </c>
      <c r="G224" s="471" t="s">
        <v>944</v>
      </c>
      <c r="H224" s="471" t="s">
        <v>1383</v>
      </c>
      <c r="I224" s="471" t="s">
        <v>944</v>
      </c>
      <c r="J224" s="471" t="s">
        <v>1383</v>
      </c>
      <c r="K224" s="1329" t="s">
        <v>509</v>
      </c>
      <c r="L224" s="1337"/>
      <c r="M224" s="1330"/>
    </row>
    <row r="225" spans="2:15" ht="10.5" customHeight="1">
      <c r="B225" s="325" t="s">
        <v>770</v>
      </c>
      <c r="C225" s="608">
        <v>165871</v>
      </c>
      <c r="D225" s="608">
        <v>28002</v>
      </c>
      <c r="E225" s="571">
        <v>279</v>
      </c>
      <c r="F225" s="615">
        <v>454</v>
      </c>
      <c r="G225" s="559">
        <v>1194.26</v>
      </c>
      <c r="H225" s="615">
        <v>99253</v>
      </c>
      <c r="I225" s="571">
        <v>144.13999999999999</v>
      </c>
      <c r="J225" s="606">
        <v>17106</v>
      </c>
      <c r="K225" s="606">
        <v>2712</v>
      </c>
      <c r="L225" s="606">
        <v>26545</v>
      </c>
      <c r="M225" s="606">
        <f>SUM(K225:L225)</f>
        <v>29257</v>
      </c>
    </row>
    <row r="226" spans="2:15" ht="10.5" customHeight="1">
      <c r="B226" s="325" t="s">
        <v>771</v>
      </c>
      <c r="C226" s="608">
        <v>169566</v>
      </c>
      <c r="D226" s="608">
        <v>33208</v>
      </c>
      <c r="E226" s="571">
        <v>307</v>
      </c>
      <c r="F226" s="615">
        <v>584</v>
      </c>
      <c r="G226" s="559">
        <v>1123.76</v>
      </c>
      <c r="H226" s="615">
        <v>92734</v>
      </c>
      <c r="I226" s="571">
        <v>151.38999999999999</v>
      </c>
      <c r="J226" s="606">
        <v>18133</v>
      </c>
      <c r="K226" s="606">
        <v>3660</v>
      </c>
      <c r="L226" s="606">
        <v>29935</v>
      </c>
      <c r="M226" s="606">
        <f>SUM(K226:L226)</f>
        <v>33595</v>
      </c>
    </row>
    <row r="227" spans="2:15" ht="10.5" customHeight="1">
      <c r="B227" s="325" t="s">
        <v>772</v>
      </c>
      <c r="C227" s="608">
        <v>163854</v>
      </c>
      <c r="D227" s="608">
        <v>28574</v>
      </c>
      <c r="E227" s="571">
        <v>422</v>
      </c>
      <c r="F227" s="615">
        <v>379</v>
      </c>
      <c r="G227" s="559">
        <v>873.29</v>
      </c>
      <c r="H227" s="615">
        <v>101222</v>
      </c>
      <c r="I227" s="571">
        <v>118.11</v>
      </c>
      <c r="J227" s="606">
        <v>16078</v>
      </c>
      <c r="K227" s="606">
        <v>3342</v>
      </c>
      <c r="L227" s="606">
        <v>28852</v>
      </c>
      <c r="M227" s="606">
        <f>SUM(K227:L227)</f>
        <v>32194</v>
      </c>
    </row>
    <row r="228" spans="2:15" ht="10.5" customHeight="1">
      <c r="B228" s="325" t="s">
        <v>773</v>
      </c>
      <c r="C228" s="608">
        <v>168545</v>
      </c>
      <c r="D228" s="608">
        <v>27515</v>
      </c>
      <c r="E228" s="571">
        <v>498</v>
      </c>
      <c r="F228" s="615">
        <v>367</v>
      </c>
      <c r="G228" s="559">
        <v>1583.5</v>
      </c>
      <c r="H228" s="615">
        <v>109335</v>
      </c>
      <c r="I228" s="571">
        <v>172.54</v>
      </c>
      <c r="J228" s="606">
        <v>14380</v>
      </c>
      <c r="K228" s="606">
        <v>4308</v>
      </c>
      <c r="L228" s="606">
        <v>38259</v>
      </c>
      <c r="M228" s="606">
        <f>SUM(K228:L228)</f>
        <v>42567</v>
      </c>
    </row>
    <row r="229" spans="2:15" ht="10.5" customHeight="1">
      <c r="B229" s="325" t="s">
        <v>774</v>
      </c>
      <c r="C229" s="608">
        <v>136324</v>
      </c>
      <c r="D229" s="608">
        <v>24428</v>
      </c>
      <c r="E229" s="571">
        <v>638</v>
      </c>
      <c r="F229" s="615">
        <v>623</v>
      </c>
      <c r="G229" s="559">
        <v>1738.87</v>
      </c>
      <c r="H229" s="615">
        <v>86565</v>
      </c>
      <c r="I229" s="571">
        <v>232.66</v>
      </c>
      <c r="J229" s="606">
        <v>9661</v>
      </c>
      <c r="K229" s="606">
        <v>3155</v>
      </c>
      <c r="L229" s="606">
        <v>42629</v>
      </c>
      <c r="M229" s="606">
        <f>SUM(K229:L229)</f>
        <v>45784</v>
      </c>
    </row>
    <row r="230" spans="2:15" ht="10.5" customHeight="1">
      <c r="B230" s="325"/>
      <c r="C230" s="608"/>
      <c r="D230" s="608"/>
      <c r="E230" s="571"/>
      <c r="F230" s="615"/>
      <c r="G230" s="559"/>
      <c r="H230" s="615"/>
      <c r="I230" s="571"/>
      <c r="J230" s="606"/>
      <c r="K230" s="606"/>
      <c r="L230" s="606"/>
      <c r="M230" s="606"/>
    </row>
    <row r="231" spans="2:15" ht="10.5" customHeight="1">
      <c r="B231" s="325" t="s">
        <v>775</v>
      </c>
      <c r="C231" s="608">
        <v>147132</v>
      </c>
      <c r="D231" s="608">
        <v>25183</v>
      </c>
      <c r="E231" s="571">
        <v>689</v>
      </c>
      <c r="F231" s="615">
        <v>694</v>
      </c>
      <c r="G231" s="559">
        <v>2359.0500000000002</v>
      </c>
      <c r="H231" s="615">
        <v>90222</v>
      </c>
      <c r="I231" s="571">
        <v>314.2</v>
      </c>
      <c r="J231" s="606">
        <v>15522</v>
      </c>
      <c r="K231" s="606">
        <v>7419</v>
      </c>
      <c r="L231" s="606">
        <v>53821</v>
      </c>
      <c r="M231" s="606">
        <f>SUM(K231:L231)</f>
        <v>61240</v>
      </c>
    </row>
    <row r="232" spans="2:15" ht="10.5" customHeight="1">
      <c r="B232" s="325" t="s">
        <v>776</v>
      </c>
      <c r="C232" s="608">
        <v>169356</v>
      </c>
      <c r="D232" s="608">
        <v>29775</v>
      </c>
      <c r="E232" s="571">
        <v>779</v>
      </c>
      <c r="F232" s="615">
        <v>1629</v>
      </c>
      <c r="G232" s="559">
        <v>1948.13</v>
      </c>
      <c r="H232" s="615">
        <v>102983</v>
      </c>
      <c r="I232" s="571">
        <v>314.76</v>
      </c>
      <c r="J232" s="606">
        <v>16628</v>
      </c>
      <c r="K232" s="606">
        <v>8276</v>
      </c>
      <c r="L232" s="606">
        <v>67444</v>
      </c>
      <c r="M232" s="606">
        <f>SUM(K232:L232)</f>
        <v>75720</v>
      </c>
    </row>
    <row r="233" spans="2:15" ht="10.5" customHeight="1">
      <c r="B233" s="325" t="s">
        <v>777</v>
      </c>
      <c r="C233" s="608">
        <v>154962</v>
      </c>
      <c r="D233" s="608">
        <v>30733</v>
      </c>
      <c r="E233" s="571">
        <v>814</v>
      </c>
      <c r="F233" s="615">
        <v>326</v>
      </c>
      <c r="G233" s="559">
        <v>7454.92</v>
      </c>
      <c r="H233" s="615">
        <v>82856</v>
      </c>
      <c r="I233" s="571">
        <v>349.37</v>
      </c>
      <c r="J233" s="606">
        <v>14372</v>
      </c>
      <c r="K233" s="606">
        <v>5715</v>
      </c>
      <c r="L233" s="606">
        <v>69506</v>
      </c>
      <c r="M233" s="606">
        <f>SUM(K233:L233)</f>
        <v>75221</v>
      </c>
    </row>
    <row r="234" spans="2:15" ht="10.5" customHeight="1">
      <c r="B234" s="325" t="s">
        <v>778</v>
      </c>
      <c r="C234" s="608">
        <v>170747</v>
      </c>
      <c r="D234" s="608">
        <v>30368</v>
      </c>
      <c r="E234" s="571">
        <v>949</v>
      </c>
      <c r="F234" s="615">
        <v>1008</v>
      </c>
      <c r="G234" s="559">
        <v>3465.47</v>
      </c>
      <c r="H234" s="615">
        <v>108670</v>
      </c>
      <c r="I234" s="571">
        <v>419.95</v>
      </c>
      <c r="J234" s="606">
        <v>11994</v>
      </c>
      <c r="K234" s="606">
        <v>5330</v>
      </c>
      <c r="L234" s="606">
        <v>88707</v>
      </c>
      <c r="M234" s="606">
        <f>SUM(K234:L234)</f>
        <v>94037</v>
      </c>
    </row>
    <row r="235" spans="2:15" ht="10.5" customHeight="1">
      <c r="B235" s="325" t="s">
        <v>779</v>
      </c>
      <c r="C235" s="608">
        <v>145332</v>
      </c>
      <c r="D235" s="608">
        <v>27163</v>
      </c>
      <c r="E235" s="571">
        <v>1317</v>
      </c>
      <c r="F235" s="615">
        <v>1606</v>
      </c>
      <c r="G235" s="559">
        <v>4198.34</v>
      </c>
      <c r="H235" s="615">
        <v>89589</v>
      </c>
      <c r="I235" s="571">
        <v>443.46</v>
      </c>
      <c r="J235" s="606">
        <v>10242</v>
      </c>
      <c r="K235" s="606">
        <v>5472</v>
      </c>
      <c r="L235" s="606">
        <v>95600</v>
      </c>
      <c r="M235" s="606">
        <f>SUM(K235:L235)</f>
        <v>101072</v>
      </c>
      <c r="O235" s="163"/>
    </row>
    <row r="236" spans="2:15" ht="10.5" customHeight="1">
      <c r="B236" s="325"/>
      <c r="C236" s="608"/>
      <c r="D236" s="608"/>
      <c r="E236" s="571"/>
      <c r="F236" s="615"/>
      <c r="G236" s="559"/>
      <c r="H236" s="615"/>
      <c r="I236" s="571"/>
      <c r="J236" s="606"/>
      <c r="K236" s="606"/>
      <c r="L236" s="606"/>
      <c r="M236" s="606"/>
    </row>
    <row r="237" spans="2:15" ht="10.5" customHeight="1">
      <c r="B237" s="325" t="s">
        <v>780</v>
      </c>
      <c r="C237" s="608">
        <v>157100</v>
      </c>
      <c r="D237" s="608">
        <v>30054</v>
      </c>
      <c r="E237" s="571">
        <v>1302</v>
      </c>
      <c r="F237" s="615">
        <v>1971</v>
      </c>
      <c r="G237" s="559">
        <v>4660.96</v>
      </c>
      <c r="H237" s="615">
        <v>97500</v>
      </c>
      <c r="I237" s="571">
        <v>544.72</v>
      </c>
      <c r="J237" s="606">
        <v>9062</v>
      </c>
      <c r="K237" s="606">
        <v>6849</v>
      </c>
      <c r="L237" s="606">
        <v>116043</v>
      </c>
      <c r="M237" s="606">
        <f>SUM(K237:L237)</f>
        <v>122892</v>
      </c>
    </row>
    <row r="238" spans="2:15" ht="10.5" customHeight="1">
      <c r="B238" s="325" t="s">
        <v>781</v>
      </c>
      <c r="C238" s="608">
        <v>169792</v>
      </c>
      <c r="D238" s="608">
        <v>30265</v>
      </c>
      <c r="E238" s="571">
        <v>1555</v>
      </c>
      <c r="F238" s="615">
        <v>3173</v>
      </c>
      <c r="G238" s="559">
        <v>4675.38</v>
      </c>
      <c r="H238" s="615">
        <v>108116</v>
      </c>
      <c r="I238" s="571">
        <v>610.77</v>
      </c>
      <c r="J238" s="606">
        <v>9595</v>
      </c>
      <c r="K238" s="606">
        <v>8980</v>
      </c>
      <c r="L238" s="606">
        <v>145530</v>
      </c>
      <c r="M238" s="606">
        <f>SUM(K238:L238)</f>
        <v>154510</v>
      </c>
    </row>
    <row r="239" spans="2:15" ht="10.5" customHeight="1">
      <c r="B239" s="325" t="s">
        <v>465</v>
      </c>
      <c r="C239" s="608">
        <v>169314</v>
      </c>
      <c r="D239" s="608">
        <v>31967</v>
      </c>
      <c r="E239" s="571">
        <v>1557</v>
      </c>
      <c r="F239" s="615">
        <v>2507</v>
      </c>
      <c r="G239" s="559">
        <v>4537.53</v>
      </c>
      <c r="H239" s="615">
        <v>104051</v>
      </c>
      <c r="I239" s="571">
        <v>615.35</v>
      </c>
      <c r="J239" s="606">
        <v>11097</v>
      </c>
      <c r="K239" s="606">
        <v>9742</v>
      </c>
      <c r="L239" s="606">
        <v>143759</v>
      </c>
      <c r="M239" s="606">
        <f>SUM(K239:L239)</f>
        <v>153501</v>
      </c>
    </row>
    <row r="240" spans="2:15" ht="10.5" customHeight="1">
      <c r="B240" s="325" t="s">
        <v>466</v>
      </c>
      <c r="C240" s="608">
        <v>151530</v>
      </c>
      <c r="D240" s="608">
        <v>36609</v>
      </c>
      <c r="E240" s="571">
        <v>1446</v>
      </c>
      <c r="F240" s="615">
        <v>3413</v>
      </c>
      <c r="G240" s="559">
        <v>3287.46</v>
      </c>
      <c r="H240" s="615">
        <v>80287</v>
      </c>
      <c r="I240" s="571">
        <v>583.59</v>
      </c>
      <c r="J240" s="606">
        <v>8670</v>
      </c>
      <c r="K240" s="606">
        <v>12164</v>
      </c>
      <c r="L240" s="606">
        <v>130785</v>
      </c>
      <c r="M240" s="606">
        <f>SUM(K240:L240)</f>
        <v>142949</v>
      </c>
    </row>
    <row r="241" spans="1:13" ht="10.5" customHeight="1">
      <c r="A241" s="1530">
        <v>38</v>
      </c>
      <c r="B241" s="325" t="s">
        <v>467</v>
      </c>
      <c r="C241" s="608">
        <v>184737</v>
      </c>
      <c r="D241" s="608">
        <v>38868</v>
      </c>
      <c r="E241" s="571">
        <v>1695</v>
      </c>
      <c r="F241" s="615">
        <v>3498</v>
      </c>
      <c r="G241" s="559">
        <v>5169.91</v>
      </c>
      <c r="H241" s="615">
        <v>110213</v>
      </c>
      <c r="I241" s="571">
        <v>636.04999999999995</v>
      </c>
      <c r="J241" s="606">
        <v>8216</v>
      </c>
      <c r="K241" s="606">
        <v>8179</v>
      </c>
      <c r="L241" s="606">
        <v>178694</v>
      </c>
      <c r="M241" s="606">
        <f>SUM(K241:L241)</f>
        <v>186873</v>
      </c>
    </row>
    <row r="242" spans="1:13" ht="10.5" customHeight="1">
      <c r="A242" s="1530"/>
      <c r="B242" s="325"/>
      <c r="C242" s="608"/>
      <c r="D242" s="608"/>
      <c r="E242" s="571"/>
      <c r="F242" s="615"/>
      <c r="G242" s="559"/>
      <c r="H242" s="615"/>
      <c r="I242" s="571"/>
      <c r="J242" s="606"/>
      <c r="K242" s="606"/>
      <c r="L242" s="606"/>
      <c r="M242" s="606"/>
    </row>
    <row r="243" spans="1:13" ht="10.5" customHeight="1">
      <c r="B243" s="325" t="s">
        <v>330</v>
      </c>
      <c r="C243" s="608">
        <v>182801</v>
      </c>
      <c r="D243" s="608">
        <v>32949</v>
      </c>
      <c r="E243" s="571">
        <v>1978</v>
      </c>
      <c r="F243" s="615">
        <v>3532</v>
      </c>
      <c r="G243" s="559">
        <v>4890.26</v>
      </c>
      <c r="H243" s="615">
        <v>119308</v>
      </c>
      <c r="I243" s="571">
        <v>782.18</v>
      </c>
      <c r="J243" s="606">
        <v>6715</v>
      </c>
      <c r="K243" s="606">
        <v>8662</v>
      </c>
      <c r="L243" s="606">
        <v>200120</v>
      </c>
      <c r="M243" s="606">
        <f>SUM(K243:L243)</f>
        <v>208782</v>
      </c>
    </row>
    <row r="244" spans="1:13" ht="10.5" customHeight="1">
      <c r="B244" s="325" t="s">
        <v>331</v>
      </c>
      <c r="C244" s="608">
        <v>240566</v>
      </c>
      <c r="D244" s="608">
        <v>37129</v>
      </c>
      <c r="E244" s="571">
        <v>2001</v>
      </c>
      <c r="F244" s="615">
        <v>4223</v>
      </c>
      <c r="G244" s="559">
        <v>5739.41</v>
      </c>
      <c r="H244" s="615">
        <v>169591</v>
      </c>
      <c r="I244" s="571">
        <v>714.53</v>
      </c>
      <c r="J244" s="606">
        <v>6753</v>
      </c>
      <c r="K244" s="606">
        <v>6558</v>
      </c>
      <c r="L244" s="606">
        <v>247479</v>
      </c>
      <c r="M244" s="606">
        <f>SUM(K244:L244)</f>
        <v>254037</v>
      </c>
    </row>
    <row r="245" spans="1:13" ht="10.5" customHeight="1">
      <c r="B245" s="325" t="s">
        <v>332</v>
      </c>
      <c r="C245" s="608">
        <v>214040</v>
      </c>
      <c r="D245" s="608">
        <v>29445</v>
      </c>
      <c r="E245" s="571">
        <v>2207</v>
      </c>
      <c r="F245" s="615">
        <v>4343</v>
      </c>
      <c r="G245" s="559">
        <v>7037.92</v>
      </c>
      <c r="H245" s="615">
        <v>153824</v>
      </c>
      <c r="I245" s="571">
        <v>729.96</v>
      </c>
      <c r="J245" s="606">
        <v>8289</v>
      </c>
      <c r="K245" s="606">
        <v>8480</v>
      </c>
      <c r="L245" s="606">
        <v>232112</v>
      </c>
      <c r="M245" s="606">
        <f>SUM(K245:L245)</f>
        <v>240592</v>
      </c>
    </row>
    <row r="246" spans="1:13" ht="10.5" customHeight="1">
      <c r="B246" s="325" t="s">
        <v>333</v>
      </c>
      <c r="C246" s="608">
        <v>231549</v>
      </c>
      <c r="D246" s="608">
        <v>28550</v>
      </c>
      <c r="E246" s="571">
        <v>2619</v>
      </c>
      <c r="F246" s="615">
        <v>6277</v>
      </c>
      <c r="G246" s="559">
        <v>6429.12</v>
      </c>
      <c r="H246" s="615">
        <v>170657</v>
      </c>
      <c r="I246" s="571">
        <v>1006.61</v>
      </c>
      <c r="J246" s="606">
        <v>8478</v>
      </c>
      <c r="K246" s="606">
        <v>8757</v>
      </c>
      <c r="L246" s="606">
        <v>314835</v>
      </c>
      <c r="M246" s="606">
        <f>SUM(K246:L246)</f>
        <v>323592</v>
      </c>
    </row>
    <row r="247" spans="1:13" ht="10.5" customHeight="1">
      <c r="B247" s="325" t="s">
        <v>289</v>
      </c>
      <c r="C247" s="608">
        <v>223064</v>
      </c>
      <c r="D247" s="608">
        <v>27726</v>
      </c>
      <c r="E247" s="571">
        <v>2632</v>
      </c>
      <c r="F247" s="615">
        <v>4464</v>
      </c>
      <c r="G247" s="559">
        <v>8756.98</v>
      </c>
      <c r="H247" s="615">
        <v>167051</v>
      </c>
      <c r="I247" s="571">
        <v>939.48</v>
      </c>
      <c r="J247" s="606">
        <v>6744</v>
      </c>
      <c r="K247" s="606">
        <v>7947</v>
      </c>
      <c r="L247" s="606">
        <v>296276</v>
      </c>
      <c r="M247" s="606">
        <f>SUM(K247:L247)</f>
        <v>304223</v>
      </c>
    </row>
    <row r="248" spans="1:13" ht="10.5" customHeight="1">
      <c r="B248" s="325"/>
      <c r="C248" s="608"/>
      <c r="D248" s="608"/>
      <c r="E248" s="571"/>
      <c r="F248" s="615"/>
      <c r="G248" s="559"/>
      <c r="H248" s="615"/>
      <c r="I248" s="571"/>
      <c r="J248" s="606"/>
      <c r="K248" s="606"/>
      <c r="L248" s="606"/>
      <c r="M248" s="606"/>
    </row>
    <row r="249" spans="1:13" ht="10.5" customHeight="1">
      <c r="B249" s="544" t="s">
        <v>334</v>
      </c>
      <c r="C249" s="608">
        <v>173868</v>
      </c>
      <c r="D249" s="608">
        <v>29999</v>
      </c>
      <c r="E249" s="571">
        <v>2694</v>
      </c>
      <c r="F249" s="615">
        <v>8688</v>
      </c>
      <c r="G249" s="559">
        <v>6730.44</v>
      </c>
      <c r="H249" s="615">
        <v>111146</v>
      </c>
      <c r="I249" s="571">
        <v>1041.3499999999999</v>
      </c>
      <c r="J249" s="606">
        <v>5556</v>
      </c>
      <c r="K249" s="606">
        <v>6232</v>
      </c>
      <c r="L249" s="606">
        <v>285243</v>
      </c>
      <c r="M249" s="606">
        <f>SUM(K249:L249)</f>
        <v>291475</v>
      </c>
    </row>
    <row r="250" spans="1:13" ht="10.5" customHeight="1">
      <c r="B250" s="544" t="s">
        <v>335</v>
      </c>
      <c r="C250" s="608">
        <v>189647</v>
      </c>
      <c r="D250" s="608">
        <v>27938</v>
      </c>
      <c r="E250" s="571">
        <v>2865</v>
      </c>
      <c r="F250" s="608">
        <v>9081</v>
      </c>
      <c r="G250" s="561">
        <v>7504.13</v>
      </c>
      <c r="H250" s="608">
        <v>129591</v>
      </c>
      <c r="I250" s="572">
        <v>1136.77</v>
      </c>
      <c r="J250" s="613">
        <v>5828</v>
      </c>
      <c r="K250" s="613">
        <v>5221</v>
      </c>
      <c r="L250" s="613">
        <v>325391</v>
      </c>
      <c r="M250" s="606">
        <f>SUM(K250:L250)</f>
        <v>330612</v>
      </c>
    </row>
    <row r="251" spans="1:13" ht="10.5" customHeight="1">
      <c r="B251" s="325" t="s">
        <v>288</v>
      </c>
      <c r="C251" s="608">
        <v>249290</v>
      </c>
      <c r="D251" s="608">
        <v>29556</v>
      </c>
      <c r="E251" s="571">
        <v>3455</v>
      </c>
      <c r="F251" s="608">
        <v>9535</v>
      </c>
      <c r="G251" s="561">
        <v>8604.59</v>
      </c>
      <c r="H251" s="608">
        <v>183404</v>
      </c>
      <c r="I251" s="572">
        <v>1314.61</v>
      </c>
      <c r="J251" s="613">
        <v>6222</v>
      </c>
      <c r="K251" s="613">
        <v>11431</v>
      </c>
      <c r="L251" s="613">
        <v>463407</v>
      </c>
      <c r="M251" s="606">
        <f>SUM(K251:L251)</f>
        <v>474838</v>
      </c>
    </row>
    <row r="252" spans="1:13" ht="10.5" customHeight="1">
      <c r="B252" s="325" t="s">
        <v>735</v>
      </c>
      <c r="C252" s="608">
        <v>178203</v>
      </c>
      <c r="D252" s="608">
        <v>20732</v>
      </c>
      <c r="E252" s="571">
        <v>4774</v>
      </c>
      <c r="F252" s="608">
        <v>7740</v>
      </c>
      <c r="G252" s="561">
        <v>10931.38</v>
      </c>
      <c r="H252" s="608">
        <v>129711</v>
      </c>
      <c r="I252" s="572">
        <v>1163.77</v>
      </c>
      <c r="J252" s="613">
        <v>5328</v>
      </c>
      <c r="K252" s="613">
        <v>8528</v>
      </c>
      <c r="L252" s="613">
        <v>371506</v>
      </c>
      <c r="M252" s="606">
        <f>SUM(K252:L252)</f>
        <v>380034</v>
      </c>
    </row>
    <row r="253" spans="1:13" ht="10.5" customHeight="1">
      <c r="B253" s="325" t="s">
        <v>763</v>
      </c>
      <c r="C253" s="608">
        <v>183610</v>
      </c>
      <c r="D253" s="608">
        <v>24122</v>
      </c>
      <c r="E253" s="571">
        <v>4449</v>
      </c>
      <c r="F253" s="608">
        <v>7477</v>
      </c>
      <c r="G253" s="561">
        <v>8256.77</v>
      </c>
      <c r="H253" s="608">
        <v>130441</v>
      </c>
      <c r="I253" s="572">
        <v>1032.82</v>
      </c>
      <c r="J253" s="613">
        <v>6711</v>
      </c>
      <c r="K253" s="613">
        <v>11548</v>
      </c>
      <c r="L253" s="613">
        <v>343890</v>
      </c>
      <c r="M253" s="606">
        <f>SUM(K253:L253)</f>
        <v>355438</v>
      </c>
    </row>
    <row r="254" spans="1:13" ht="10.5" customHeight="1">
      <c r="B254" s="325"/>
      <c r="C254" s="608"/>
      <c r="D254" s="608"/>
      <c r="E254" s="571"/>
      <c r="F254" s="608"/>
      <c r="G254" s="561"/>
      <c r="H254" s="608"/>
      <c r="I254" s="572"/>
      <c r="J254" s="613"/>
      <c r="K254" s="613"/>
      <c r="L254" s="613"/>
      <c r="M254" s="606"/>
    </row>
    <row r="255" spans="1:13" ht="10.5" customHeight="1">
      <c r="B255" s="351" t="s">
        <v>512</v>
      </c>
      <c r="C255" s="608">
        <v>175430</v>
      </c>
      <c r="D255" s="608">
        <v>22499</v>
      </c>
      <c r="E255" s="571">
        <v>5943</v>
      </c>
      <c r="F255" s="608">
        <v>5524</v>
      </c>
      <c r="G255" s="561">
        <v>7955.73</v>
      </c>
      <c r="H255" s="608">
        <v>126041</v>
      </c>
      <c r="I255" s="572">
        <v>975.69</v>
      </c>
      <c r="J255" s="613">
        <v>7261</v>
      </c>
      <c r="K255" s="613">
        <v>15200</v>
      </c>
      <c r="L255" s="613">
        <v>350576</v>
      </c>
      <c r="M255" s="606">
        <f>SUM(K255:L255)</f>
        <v>365776</v>
      </c>
    </row>
    <row r="256" spans="1:13" ht="10.5" customHeight="1">
      <c r="B256" s="351" t="s">
        <v>396</v>
      </c>
      <c r="C256" s="608">
        <v>177571</v>
      </c>
      <c r="D256" s="608">
        <v>23109</v>
      </c>
      <c r="E256" s="571">
        <v>5943</v>
      </c>
      <c r="F256" s="608">
        <v>6745</v>
      </c>
      <c r="G256" s="561">
        <v>9098.74</v>
      </c>
      <c r="H256" s="608">
        <v>124860</v>
      </c>
      <c r="I256" s="572">
        <v>1356.05</v>
      </c>
      <c r="J256" s="613">
        <v>8622</v>
      </c>
      <c r="K256" s="613">
        <v>22768</v>
      </c>
      <c r="L256" s="613">
        <v>404982</v>
      </c>
      <c r="M256" s="606">
        <f>SUM(K256:L256)</f>
        <v>427750</v>
      </c>
    </row>
    <row r="257" spans="2:14" ht="10.5" customHeight="1">
      <c r="B257" s="351" t="s">
        <v>815</v>
      </c>
      <c r="C257" s="608">
        <v>182785</v>
      </c>
      <c r="D257" s="608">
        <v>24104</v>
      </c>
      <c r="E257" s="571">
        <v>6158</v>
      </c>
      <c r="F257" s="608">
        <v>7416</v>
      </c>
      <c r="G257" s="561">
        <v>10187.9</v>
      </c>
      <c r="H257" s="608">
        <v>128045</v>
      </c>
      <c r="I257" s="572">
        <v>1428.73</v>
      </c>
      <c r="J257" s="613">
        <v>8372</v>
      </c>
      <c r="K257" s="613">
        <v>23773</v>
      </c>
      <c r="L257" s="613">
        <v>462380</v>
      </c>
      <c r="M257" s="606">
        <f>SUM(K257:L257)</f>
        <v>486153</v>
      </c>
    </row>
    <row r="258" spans="2:14" ht="10.5" customHeight="1">
      <c r="B258" s="351" t="s">
        <v>506</v>
      </c>
      <c r="C258" s="694">
        <v>164286</v>
      </c>
      <c r="D258" s="694">
        <v>20219</v>
      </c>
      <c r="E258" s="1061">
        <v>7485</v>
      </c>
      <c r="F258" s="694">
        <v>7359</v>
      </c>
      <c r="G258" s="309">
        <v>12696.22</v>
      </c>
      <c r="H258" s="694">
        <v>112487</v>
      </c>
      <c r="I258" s="692">
        <v>1767.39</v>
      </c>
      <c r="J258" s="705">
        <v>11767</v>
      </c>
      <c r="K258" s="705">
        <v>37891</v>
      </c>
      <c r="L258" s="705">
        <v>500124</v>
      </c>
      <c r="M258" s="606">
        <f>SUM(K258:L258)</f>
        <v>538015</v>
      </c>
    </row>
    <row r="259" spans="2:14" ht="10.5" customHeight="1">
      <c r="B259" s="351" t="s">
        <v>729</v>
      </c>
      <c r="C259" s="608">
        <v>167352</v>
      </c>
      <c r="D259" s="608">
        <v>24351</v>
      </c>
      <c r="E259" s="572">
        <v>7065</v>
      </c>
      <c r="F259" s="608">
        <v>9350</v>
      </c>
      <c r="G259" s="561">
        <v>13856.38</v>
      </c>
      <c r="H259" s="608">
        <v>106773</v>
      </c>
      <c r="I259" s="572">
        <v>1479.68</v>
      </c>
      <c r="J259" s="613">
        <v>11878</v>
      </c>
      <c r="K259" s="613">
        <v>37244</v>
      </c>
      <c r="L259" s="613">
        <v>523864</v>
      </c>
      <c r="M259" s="606">
        <f>SUM(K259:L259)</f>
        <v>561108</v>
      </c>
    </row>
    <row r="260" spans="2:14" ht="10.5" customHeight="1">
      <c r="B260" s="351"/>
      <c r="C260" s="608"/>
      <c r="D260" s="608"/>
      <c r="E260" s="571"/>
      <c r="F260" s="608"/>
      <c r="G260" s="561"/>
      <c r="H260" s="608"/>
      <c r="I260" s="572"/>
      <c r="J260" s="613"/>
      <c r="K260" s="613"/>
      <c r="L260" s="613"/>
      <c r="M260" s="613"/>
    </row>
    <row r="261" spans="2:14" ht="10.5" customHeight="1">
      <c r="B261" s="351" t="s">
        <v>344</v>
      </c>
      <c r="C261" s="608">
        <v>171104</v>
      </c>
      <c r="D261" s="608">
        <v>26378</v>
      </c>
      <c r="E261" s="572">
        <v>7872.52</v>
      </c>
      <c r="F261" s="608">
        <v>8815</v>
      </c>
      <c r="G261" s="561">
        <v>14200.81</v>
      </c>
      <c r="H261" s="608">
        <v>108912</v>
      </c>
      <c r="I261" s="572">
        <v>1575.45</v>
      </c>
      <c r="J261" s="613">
        <v>10750</v>
      </c>
      <c r="K261" s="613">
        <v>28715</v>
      </c>
      <c r="L261" s="613">
        <v>582010</v>
      </c>
      <c r="M261" s="606">
        <f>SUM(K261:L261)</f>
        <v>610725</v>
      </c>
    </row>
    <row r="262" spans="2:14" ht="10.5" customHeight="1">
      <c r="B262" s="351" t="s">
        <v>347</v>
      </c>
      <c r="C262" s="608">
        <v>191294</v>
      </c>
      <c r="D262" s="608">
        <v>28208</v>
      </c>
      <c r="E262" s="572">
        <v>8165.73</v>
      </c>
      <c r="F262" s="608">
        <v>11009</v>
      </c>
      <c r="G262" s="561">
        <v>15314.25</v>
      </c>
      <c r="H262" s="608">
        <v>125706</v>
      </c>
      <c r="I262" s="572">
        <v>1919.79</v>
      </c>
      <c r="J262" s="613">
        <v>8994</v>
      </c>
      <c r="K262" s="613">
        <v>24852</v>
      </c>
      <c r="L262" s="613">
        <v>726320</v>
      </c>
      <c r="M262" s="606">
        <f>SUM(K262:L262)</f>
        <v>751172</v>
      </c>
    </row>
    <row r="263" spans="2:14" ht="10.5" customHeight="1">
      <c r="B263" s="352" t="s">
        <v>1502</v>
      </c>
      <c r="C263" s="609">
        <v>181996</v>
      </c>
      <c r="D263" s="609">
        <v>24939</v>
      </c>
      <c r="E263" s="573">
        <v>9538.17</v>
      </c>
      <c r="F263" s="609">
        <v>10834</v>
      </c>
      <c r="G263" s="569">
        <v>16743.03</v>
      </c>
      <c r="H263" s="609">
        <v>121539</v>
      </c>
      <c r="I263" s="573">
        <v>2204.98</v>
      </c>
      <c r="J263" s="614">
        <v>9322</v>
      </c>
      <c r="K263" s="614">
        <v>25757</v>
      </c>
      <c r="L263" s="614">
        <v>776127</v>
      </c>
      <c r="M263" s="566">
        <f>SUM(K263:L263)</f>
        <v>801884</v>
      </c>
      <c r="N263" s="59"/>
    </row>
    <row r="264" spans="2:14" ht="10.5" customHeight="1">
      <c r="B264" s="487" t="s">
        <v>1409</v>
      </c>
      <c r="C264" s="233"/>
      <c r="D264" s="233"/>
      <c r="E264" s="233"/>
      <c r="F264" s="233"/>
      <c r="G264" s="233"/>
      <c r="H264" s="233"/>
    </row>
    <row r="265" spans="2:14" ht="10.5" customHeight="1">
      <c r="B265" s="487" t="s">
        <v>1410</v>
      </c>
      <c r="C265" s="233"/>
      <c r="D265" s="233"/>
      <c r="E265" s="233"/>
      <c r="F265" s="233"/>
      <c r="G265" s="233"/>
      <c r="H265" s="233"/>
    </row>
    <row r="266" spans="2:14" ht="10.5" customHeight="1">
      <c r="B266" s="487" t="s">
        <v>1411</v>
      </c>
      <c r="C266" s="233"/>
      <c r="D266" s="233"/>
      <c r="E266" s="233"/>
      <c r="F266" s="233"/>
      <c r="G266" s="233"/>
      <c r="H266" s="233"/>
    </row>
    <row r="267" spans="2:14" ht="10.5" customHeight="1">
      <c r="B267" s="487" t="s">
        <v>1412</v>
      </c>
      <c r="C267" s="233"/>
      <c r="D267" s="233"/>
      <c r="E267" s="233"/>
      <c r="F267" s="233"/>
      <c r="G267" s="233"/>
      <c r="H267" s="233"/>
    </row>
    <row r="268" spans="2:14" ht="10.5" customHeight="1">
      <c r="B268" s="487" t="s">
        <v>1413</v>
      </c>
      <c r="C268" s="233"/>
      <c r="D268" s="233"/>
      <c r="E268" s="233"/>
      <c r="F268" s="233"/>
      <c r="G268" s="233"/>
      <c r="H268" s="233"/>
    </row>
    <row r="269" spans="2:14" ht="10.5" customHeight="1">
      <c r="B269" s="1531" t="s">
        <v>1414</v>
      </c>
      <c r="C269" s="1531"/>
      <c r="D269" s="1531"/>
      <c r="E269" s="1531"/>
      <c r="F269" s="1531"/>
      <c r="G269" s="1531"/>
      <c r="H269" s="1531"/>
    </row>
    <row r="270" spans="2:14" ht="10.5" customHeight="1">
      <c r="B270" s="491" t="s">
        <v>1415</v>
      </c>
      <c r="C270" s="491"/>
      <c r="D270" s="491"/>
      <c r="E270" s="491"/>
      <c r="F270" s="491"/>
      <c r="G270" s="491"/>
      <c r="H270" s="491"/>
    </row>
    <row r="271" spans="2:14" ht="10.5" customHeight="1">
      <c r="B271" s="491" t="s">
        <v>1416</v>
      </c>
      <c r="C271" s="491"/>
      <c r="D271" s="491"/>
      <c r="E271" s="491"/>
      <c r="F271" s="491"/>
      <c r="G271" s="491"/>
      <c r="H271" s="491"/>
    </row>
    <row r="272" spans="2:14" ht="10.5" customHeight="1">
      <c r="B272" s="487" t="s">
        <v>1408</v>
      </c>
      <c r="C272" s="233"/>
      <c r="D272" s="233"/>
      <c r="E272" s="233"/>
      <c r="F272" s="233"/>
      <c r="G272" s="233"/>
      <c r="H272" s="233"/>
    </row>
    <row r="273" spans="2:13" ht="10.5" customHeight="1">
      <c r="B273" s="49"/>
    </row>
    <row r="274" spans="2:13" ht="10.5" customHeight="1">
      <c r="B274" s="49"/>
      <c r="C274" s="52"/>
      <c r="D274" s="52"/>
      <c r="E274" s="52"/>
      <c r="F274" s="52"/>
      <c r="G274" s="52"/>
      <c r="H274" s="52"/>
      <c r="I274" s="52"/>
      <c r="J274" s="52"/>
      <c r="K274" s="52"/>
      <c r="L274" s="52"/>
      <c r="M274" s="52"/>
    </row>
    <row r="275" spans="2:13" ht="11.45" customHeight="1">
      <c r="B275" s="62" t="s">
        <v>10</v>
      </c>
      <c r="D275" s="74"/>
      <c r="E275" s="74"/>
    </row>
    <row r="276" spans="2:13" ht="11.25" customHeight="1">
      <c r="B276" s="1353" t="s">
        <v>972</v>
      </c>
      <c r="C276" s="1341" t="s">
        <v>305</v>
      </c>
      <c r="D276" s="1418" t="s">
        <v>1146</v>
      </c>
      <c r="E276" s="1420"/>
      <c r="F276" s="1418" t="s">
        <v>149</v>
      </c>
      <c r="G276" s="1420"/>
      <c r="H276" s="1418" t="s">
        <v>472</v>
      </c>
      <c r="I276" s="1420"/>
      <c r="J276" s="279" t="s">
        <v>473</v>
      </c>
      <c r="K276" s="1418" t="s">
        <v>282</v>
      </c>
      <c r="L276" s="1420"/>
      <c r="M276" s="1341" t="s">
        <v>474</v>
      </c>
    </row>
    <row r="277" spans="2:13" ht="24" customHeight="1">
      <c r="B277" s="1422"/>
      <c r="C277" s="1342"/>
      <c r="D277" s="279" t="s">
        <v>475</v>
      </c>
      <c r="E277" s="296" t="s">
        <v>476</v>
      </c>
      <c r="F277" s="296" t="s">
        <v>475</v>
      </c>
      <c r="G277" s="296" t="s">
        <v>477</v>
      </c>
      <c r="H277" s="296" t="s">
        <v>475</v>
      </c>
      <c r="I277" s="296" t="s">
        <v>476</v>
      </c>
      <c r="J277" s="296" t="s">
        <v>478</v>
      </c>
      <c r="K277" s="296" t="s">
        <v>77</v>
      </c>
      <c r="L277" s="296" t="s">
        <v>78</v>
      </c>
      <c r="M277" s="1342"/>
    </row>
    <row r="278" spans="2:13" ht="11.45" customHeight="1">
      <c r="B278" s="1354"/>
      <c r="C278" s="1329" t="s">
        <v>1383</v>
      </c>
      <c r="D278" s="1330"/>
      <c r="E278" s="471" t="s">
        <v>944</v>
      </c>
      <c r="F278" s="471" t="s">
        <v>1383</v>
      </c>
      <c r="G278" s="471" t="s">
        <v>944</v>
      </c>
      <c r="H278" s="471" t="s">
        <v>1383</v>
      </c>
      <c r="I278" s="471" t="s">
        <v>944</v>
      </c>
      <c r="J278" s="471" t="s">
        <v>1383</v>
      </c>
      <c r="K278" s="1329" t="s">
        <v>509</v>
      </c>
      <c r="L278" s="1337"/>
      <c r="M278" s="1330"/>
    </row>
    <row r="279" spans="2:13" ht="10.5" customHeight="1">
      <c r="B279" s="438" t="s">
        <v>770</v>
      </c>
      <c r="C279" s="608">
        <v>9539</v>
      </c>
      <c r="D279" s="615">
        <v>3536</v>
      </c>
      <c r="E279" s="615">
        <v>309</v>
      </c>
      <c r="F279" s="615">
        <v>4972</v>
      </c>
      <c r="G279" s="571">
        <v>786.15</v>
      </c>
      <c r="H279" s="546">
        <v>367</v>
      </c>
      <c r="I279" s="559">
        <v>62.97</v>
      </c>
      <c r="J279" s="546">
        <v>24</v>
      </c>
      <c r="K279" s="546">
        <v>1.9</v>
      </c>
      <c r="L279" s="546">
        <v>5023</v>
      </c>
      <c r="M279" s="546">
        <f t="shared" ref="M279:M316" si="0">SUM(K279:L279)</f>
        <v>5024.8999999999996</v>
      </c>
    </row>
    <row r="280" spans="2:13" ht="10.5" customHeight="1">
      <c r="B280" s="438" t="s">
        <v>771</v>
      </c>
      <c r="C280" s="608">
        <v>12966</v>
      </c>
      <c r="D280" s="615">
        <v>3987</v>
      </c>
      <c r="E280" s="615">
        <v>333</v>
      </c>
      <c r="F280" s="615">
        <v>7266</v>
      </c>
      <c r="G280" s="571">
        <v>798.82</v>
      </c>
      <c r="H280" s="546">
        <v>969</v>
      </c>
      <c r="I280" s="559">
        <v>64.790000000000006</v>
      </c>
      <c r="J280" s="546">
        <v>28</v>
      </c>
      <c r="K280" s="546">
        <v>4</v>
      </c>
      <c r="L280" s="546">
        <v>7195</v>
      </c>
      <c r="M280" s="546">
        <f t="shared" si="0"/>
        <v>7199</v>
      </c>
    </row>
    <row r="281" spans="2:13" ht="10.5" customHeight="1">
      <c r="B281" s="438" t="s">
        <v>772</v>
      </c>
      <c r="C281" s="608">
        <v>17294</v>
      </c>
      <c r="D281" s="615">
        <v>5757</v>
      </c>
      <c r="E281" s="615">
        <v>297</v>
      </c>
      <c r="F281" s="615">
        <v>10061</v>
      </c>
      <c r="G281" s="571">
        <v>625.82000000000005</v>
      </c>
      <c r="H281" s="546">
        <v>562</v>
      </c>
      <c r="I281" s="559">
        <v>61.03</v>
      </c>
      <c r="J281" s="546">
        <v>41</v>
      </c>
      <c r="K281" s="546">
        <v>7.1</v>
      </c>
      <c r="L281" s="546">
        <v>8003</v>
      </c>
      <c r="M281" s="546">
        <f t="shared" si="0"/>
        <v>8010.1</v>
      </c>
    </row>
    <row r="282" spans="2:13" ht="10.5" customHeight="1">
      <c r="B282" s="438" t="s">
        <v>773</v>
      </c>
      <c r="C282" s="608">
        <v>14963</v>
      </c>
      <c r="D282" s="615">
        <v>6102</v>
      </c>
      <c r="E282" s="615">
        <v>368</v>
      </c>
      <c r="F282" s="615">
        <v>7341</v>
      </c>
      <c r="G282" s="571">
        <v>1058.3</v>
      </c>
      <c r="H282" s="546">
        <v>576</v>
      </c>
      <c r="I282" s="559">
        <v>61.74</v>
      </c>
      <c r="J282" s="546">
        <v>18</v>
      </c>
      <c r="K282" s="546">
        <v>1.4</v>
      </c>
      <c r="L282" s="546">
        <v>10006</v>
      </c>
      <c r="M282" s="546">
        <f t="shared" si="0"/>
        <v>10007.4</v>
      </c>
    </row>
    <row r="283" spans="2:13" ht="10.5" customHeight="1">
      <c r="B283" s="438" t="s">
        <v>774</v>
      </c>
      <c r="C283" s="608">
        <v>12616</v>
      </c>
      <c r="D283" s="615">
        <v>4084</v>
      </c>
      <c r="E283" s="615">
        <v>501</v>
      </c>
      <c r="F283" s="615">
        <v>7276</v>
      </c>
      <c r="G283" s="571">
        <v>1459.35</v>
      </c>
      <c r="H283" s="546">
        <v>564</v>
      </c>
      <c r="I283" s="559">
        <v>37.81</v>
      </c>
      <c r="J283" s="546">
        <v>72</v>
      </c>
      <c r="K283" s="546">
        <v>9.4</v>
      </c>
      <c r="L283" s="546">
        <v>12644</v>
      </c>
      <c r="M283" s="546">
        <f t="shared" si="0"/>
        <v>12653.4</v>
      </c>
    </row>
    <row r="284" spans="2:13" ht="10.5" customHeight="1">
      <c r="B284" s="438"/>
      <c r="C284" s="608"/>
      <c r="D284" s="615"/>
      <c r="E284" s="615"/>
      <c r="F284" s="615"/>
      <c r="G284" s="571"/>
      <c r="H284" s="546"/>
      <c r="I284" s="559"/>
      <c r="J284" s="546"/>
      <c r="K284" s="546"/>
      <c r="L284" s="546"/>
      <c r="M284" s="546"/>
    </row>
    <row r="285" spans="2:13" ht="10.5" customHeight="1">
      <c r="B285" s="438" t="s">
        <v>775</v>
      </c>
      <c r="C285" s="608">
        <v>14400</v>
      </c>
      <c r="D285" s="615">
        <v>4570</v>
      </c>
      <c r="E285" s="615">
        <v>509</v>
      </c>
      <c r="F285" s="615">
        <v>7599</v>
      </c>
      <c r="G285" s="571">
        <v>1633.16</v>
      </c>
      <c r="H285" s="546">
        <v>1465</v>
      </c>
      <c r="I285" s="559">
        <v>53.68</v>
      </c>
      <c r="J285" s="546">
        <v>72</v>
      </c>
      <c r="K285" s="546">
        <v>9.8000000000000007</v>
      </c>
      <c r="L285" s="546">
        <v>14768</v>
      </c>
      <c r="M285" s="546">
        <f t="shared" si="0"/>
        <v>14777.8</v>
      </c>
    </row>
    <row r="286" spans="2:13" ht="10.5" customHeight="1">
      <c r="B286" s="438" t="s">
        <v>776</v>
      </c>
      <c r="C286" s="608">
        <v>15259</v>
      </c>
      <c r="D286" s="615">
        <v>4360</v>
      </c>
      <c r="E286" s="615">
        <v>666</v>
      </c>
      <c r="F286" s="615">
        <v>9459</v>
      </c>
      <c r="G286" s="571">
        <v>1486.61</v>
      </c>
      <c r="H286" s="546">
        <v>755</v>
      </c>
      <c r="I286" s="559">
        <v>36.72</v>
      </c>
      <c r="J286" s="546">
        <v>22</v>
      </c>
      <c r="K286" s="546">
        <v>3.3</v>
      </c>
      <c r="L286" s="546">
        <v>16933</v>
      </c>
      <c r="M286" s="546">
        <f t="shared" si="0"/>
        <v>16936.3</v>
      </c>
    </row>
    <row r="287" spans="2:13" ht="10.5" customHeight="1">
      <c r="B287" s="438" t="s">
        <v>777</v>
      </c>
      <c r="C287" s="608">
        <v>16841</v>
      </c>
      <c r="D287" s="615">
        <v>5821</v>
      </c>
      <c r="E287" s="615">
        <v>730</v>
      </c>
      <c r="F287" s="615">
        <v>9377</v>
      </c>
      <c r="G287" s="571">
        <v>2302.37</v>
      </c>
      <c r="H287" s="546">
        <v>759</v>
      </c>
      <c r="I287" s="559">
        <v>50.7</v>
      </c>
      <c r="J287" s="546" t="s">
        <v>381</v>
      </c>
      <c r="K287" s="546" t="s">
        <v>381</v>
      </c>
      <c r="L287" s="546">
        <v>25787</v>
      </c>
      <c r="M287" s="546">
        <f t="shared" si="0"/>
        <v>25787</v>
      </c>
    </row>
    <row r="288" spans="2:13" ht="10.5" customHeight="1">
      <c r="B288" s="438" t="s">
        <v>778</v>
      </c>
      <c r="C288" s="608">
        <v>17180</v>
      </c>
      <c r="D288" s="615">
        <v>5685</v>
      </c>
      <c r="E288" s="615">
        <v>773</v>
      </c>
      <c r="F288" s="615">
        <v>10215</v>
      </c>
      <c r="G288" s="571">
        <v>2799.07</v>
      </c>
      <c r="H288" s="546">
        <v>417</v>
      </c>
      <c r="I288" s="559">
        <v>35.44</v>
      </c>
      <c r="J288" s="546" t="s">
        <v>381</v>
      </c>
      <c r="K288" s="546" t="s">
        <v>381</v>
      </c>
      <c r="L288" s="546">
        <v>32912</v>
      </c>
      <c r="M288" s="546">
        <f t="shared" si="0"/>
        <v>32912</v>
      </c>
    </row>
    <row r="289" spans="1:13" ht="10.5" customHeight="1">
      <c r="B289" s="438" t="s">
        <v>779</v>
      </c>
      <c r="C289" s="608">
        <v>16938</v>
      </c>
      <c r="D289" s="615">
        <v>4397</v>
      </c>
      <c r="E289" s="615">
        <v>1111</v>
      </c>
      <c r="F289" s="615">
        <v>11662</v>
      </c>
      <c r="G289" s="571">
        <v>3385.6</v>
      </c>
      <c r="H289" s="546">
        <v>211</v>
      </c>
      <c r="I289" s="559">
        <v>46.52</v>
      </c>
      <c r="J289" s="546" t="s">
        <v>381</v>
      </c>
      <c r="K289" s="546" t="s">
        <v>381</v>
      </c>
      <c r="L289" s="546">
        <v>44275</v>
      </c>
      <c r="M289" s="546">
        <f t="shared" si="0"/>
        <v>44275</v>
      </c>
    </row>
    <row r="290" spans="1:13" ht="10.5" customHeight="1">
      <c r="B290" s="438"/>
      <c r="C290" s="608"/>
      <c r="D290" s="615"/>
      <c r="E290" s="615"/>
      <c r="F290" s="615"/>
      <c r="G290" s="571"/>
      <c r="H290" s="546"/>
      <c r="I290" s="559"/>
      <c r="J290" s="546"/>
      <c r="K290" s="546"/>
      <c r="L290" s="546"/>
      <c r="M290" s="546"/>
    </row>
    <row r="291" spans="1:13" ht="10.5" customHeight="1">
      <c r="B291" s="438" t="s">
        <v>780</v>
      </c>
      <c r="C291" s="608">
        <v>19376</v>
      </c>
      <c r="D291" s="615">
        <v>4751</v>
      </c>
      <c r="E291" s="615">
        <v>1095</v>
      </c>
      <c r="F291" s="615">
        <v>13102</v>
      </c>
      <c r="G291" s="571">
        <v>3502.98</v>
      </c>
      <c r="H291" s="546">
        <v>802</v>
      </c>
      <c r="I291" s="559">
        <v>116.51</v>
      </c>
      <c r="J291" s="546" t="s">
        <v>381</v>
      </c>
      <c r="K291" s="546" t="s">
        <v>381</v>
      </c>
      <c r="L291" s="546">
        <v>51081</v>
      </c>
      <c r="M291" s="546">
        <f t="shared" si="0"/>
        <v>51081</v>
      </c>
    </row>
    <row r="292" spans="1:13" ht="10.5" customHeight="1">
      <c r="B292" s="438" t="s">
        <v>781</v>
      </c>
      <c r="C292" s="608">
        <v>18151</v>
      </c>
      <c r="D292" s="615">
        <v>3516</v>
      </c>
      <c r="E292" s="615">
        <v>1409</v>
      </c>
      <c r="F292" s="615">
        <v>13081</v>
      </c>
      <c r="G292" s="571">
        <v>3791.76</v>
      </c>
      <c r="H292" s="546">
        <v>1020</v>
      </c>
      <c r="I292" s="559">
        <v>185.63</v>
      </c>
      <c r="J292" s="546" t="s">
        <v>381</v>
      </c>
      <c r="K292" s="546" t="s">
        <v>381</v>
      </c>
      <c r="L292" s="546">
        <v>54639</v>
      </c>
      <c r="M292" s="546">
        <f t="shared" si="0"/>
        <v>54639</v>
      </c>
    </row>
    <row r="293" spans="1:13" ht="10.5" customHeight="1">
      <c r="B293" s="438" t="s">
        <v>465</v>
      </c>
      <c r="C293" s="608">
        <v>18583</v>
      </c>
      <c r="D293" s="615">
        <v>5110</v>
      </c>
      <c r="E293" s="615">
        <v>1340</v>
      </c>
      <c r="F293" s="615">
        <v>11939</v>
      </c>
      <c r="G293" s="571">
        <v>3887.88</v>
      </c>
      <c r="H293" s="546">
        <v>758</v>
      </c>
      <c r="I293" s="559">
        <v>181.1</v>
      </c>
      <c r="J293" s="546" t="s">
        <v>381</v>
      </c>
      <c r="K293" s="546" t="s">
        <v>381</v>
      </c>
      <c r="L293" s="546">
        <v>53258</v>
      </c>
      <c r="M293" s="546">
        <f t="shared" si="0"/>
        <v>53258</v>
      </c>
    </row>
    <row r="294" spans="1:13" ht="10.5" customHeight="1">
      <c r="B294" s="438" t="s">
        <v>466</v>
      </c>
      <c r="C294" s="608">
        <v>27862</v>
      </c>
      <c r="D294" s="615">
        <v>5622</v>
      </c>
      <c r="E294" s="615">
        <v>1238</v>
      </c>
      <c r="F294" s="615">
        <v>18130</v>
      </c>
      <c r="G294" s="571">
        <v>3888.43</v>
      </c>
      <c r="H294" s="546">
        <v>3256</v>
      </c>
      <c r="I294" s="559">
        <v>283.95999999999998</v>
      </c>
      <c r="J294" s="546" t="s">
        <v>381</v>
      </c>
      <c r="K294" s="546" t="s">
        <v>381</v>
      </c>
      <c r="L294" s="546">
        <v>78237</v>
      </c>
      <c r="M294" s="546">
        <f t="shared" si="0"/>
        <v>78237</v>
      </c>
    </row>
    <row r="295" spans="1:13" ht="10.5" customHeight="1">
      <c r="A295" s="1530">
        <v>39</v>
      </c>
      <c r="B295" s="438" t="s">
        <v>467</v>
      </c>
      <c r="C295" s="608">
        <v>29417</v>
      </c>
      <c r="D295" s="615">
        <v>5936</v>
      </c>
      <c r="E295" s="615">
        <v>1466</v>
      </c>
      <c r="F295" s="615">
        <v>22000</v>
      </c>
      <c r="G295" s="571">
        <v>3361.7</v>
      </c>
      <c r="H295" s="546">
        <v>579</v>
      </c>
      <c r="I295" s="559">
        <v>246.07</v>
      </c>
      <c r="J295" s="546" t="s">
        <v>381</v>
      </c>
      <c r="K295" s="546" t="s">
        <v>381</v>
      </c>
      <c r="L295" s="546">
        <v>82621</v>
      </c>
      <c r="M295" s="546">
        <f t="shared" si="0"/>
        <v>82621</v>
      </c>
    </row>
    <row r="296" spans="1:13" ht="10.5" customHeight="1">
      <c r="A296" s="1530"/>
      <c r="B296" s="438"/>
      <c r="C296" s="608"/>
      <c r="D296" s="615"/>
      <c r="E296" s="615"/>
      <c r="F296" s="615"/>
      <c r="G296" s="571"/>
      <c r="H296" s="546"/>
      <c r="I296" s="559"/>
      <c r="J296" s="546"/>
      <c r="K296" s="546"/>
      <c r="L296" s="546"/>
      <c r="M296" s="546"/>
    </row>
    <row r="297" spans="1:13" ht="10.5" customHeight="1">
      <c r="B297" s="438" t="s">
        <v>330</v>
      </c>
      <c r="C297" s="608">
        <v>33640</v>
      </c>
      <c r="D297" s="615">
        <v>7749</v>
      </c>
      <c r="E297" s="615">
        <v>1471</v>
      </c>
      <c r="F297" s="615">
        <v>24358</v>
      </c>
      <c r="G297" s="571">
        <v>3946.8</v>
      </c>
      <c r="H297" s="546">
        <v>357</v>
      </c>
      <c r="I297" s="559">
        <v>249.66</v>
      </c>
      <c r="J297" s="546" t="s">
        <v>381</v>
      </c>
      <c r="K297" s="546" t="s">
        <v>381</v>
      </c>
      <c r="L297" s="546">
        <v>107384</v>
      </c>
      <c r="M297" s="546">
        <f t="shared" si="0"/>
        <v>107384</v>
      </c>
    </row>
    <row r="298" spans="1:13" ht="10.5" customHeight="1">
      <c r="B298" s="438" t="s">
        <v>331</v>
      </c>
      <c r="C298" s="608">
        <v>36317</v>
      </c>
      <c r="D298" s="615">
        <v>6556</v>
      </c>
      <c r="E298" s="615">
        <v>1620</v>
      </c>
      <c r="F298" s="615">
        <v>28459</v>
      </c>
      <c r="G298" s="571">
        <v>3782.79</v>
      </c>
      <c r="H298" s="546">
        <v>307</v>
      </c>
      <c r="I298" s="559">
        <v>230.57</v>
      </c>
      <c r="J298" s="546" t="s">
        <v>381</v>
      </c>
      <c r="K298" s="546" t="s">
        <v>381</v>
      </c>
      <c r="L298" s="546">
        <v>118123</v>
      </c>
      <c r="M298" s="546">
        <f t="shared" si="0"/>
        <v>118123</v>
      </c>
    </row>
    <row r="299" spans="1:13" ht="10.5" customHeight="1">
      <c r="B299" s="438" t="s">
        <v>332</v>
      </c>
      <c r="C299" s="608">
        <v>37011</v>
      </c>
      <c r="D299" s="615">
        <v>5826</v>
      </c>
      <c r="E299" s="615">
        <v>1772</v>
      </c>
      <c r="F299" s="615">
        <v>30258</v>
      </c>
      <c r="G299" s="571">
        <v>4447.67</v>
      </c>
      <c r="H299" s="546">
        <v>42</v>
      </c>
      <c r="I299" s="559">
        <v>269.52</v>
      </c>
      <c r="J299" s="546" t="s">
        <v>381</v>
      </c>
      <c r="K299" s="546" t="s">
        <v>381</v>
      </c>
      <c r="L299" s="546">
        <v>144698</v>
      </c>
      <c r="M299" s="546">
        <f t="shared" si="0"/>
        <v>144698</v>
      </c>
    </row>
    <row r="300" spans="1:13" ht="10.5" customHeight="1">
      <c r="B300" s="438" t="s">
        <v>333</v>
      </c>
      <c r="C300" s="608">
        <v>47282</v>
      </c>
      <c r="D300" s="615">
        <v>8325</v>
      </c>
      <c r="E300" s="615">
        <v>1850</v>
      </c>
      <c r="F300" s="615">
        <v>37623</v>
      </c>
      <c r="G300" s="571">
        <v>4244.3999999999996</v>
      </c>
      <c r="H300" s="546">
        <v>69</v>
      </c>
      <c r="I300" s="559">
        <v>179.92</v>
      </c>
      <c r="J300" s="546" t="s">
        <v>381</v>
      </c>
      <c r="K300" s="546" t="s">
        <v>381</v>
      </c>
      <c r="L300" s="546">
        <v>174781</v>
      </c>
      <c r="M300" s="546">
        <f t="shared" si="0"/>
        <v>174781</v>
      </c>
    </row>
    <row r="301" spans="1:13" ht="10.5" customHeight="1">
      <c r="B301" s="438" t="s">
        <v>289</v>
      </c>
      <c r="C301" s="608">
        <v>32911</v>
      </c>
      <c r="D301" s="615">
        <v>6822</v>
      </c>
      <c r="E301" s="615">
        <v>2061</v>
      </c>
      <c r="F301" s="615">
        <v>25014</v>
      </c>
      <c r="G301" s="571">
        <v>8077.49</v>
      </c>
      <c r="H301" s="546">
        <v>39</v>
      </c>
      <c r="I301" s="559">
        <v>379.1</v>
      </c>
      <c r="J301" s="546" t="s">
        <v>381</v>
      </c>
      <c r="K301" s="546" t="s">
        <v>381</v>
      </c>
      <c r="L301" s="546">
        <v>215830</v>
      </c>
      <c r="M301" s="546">
        <f t="shared" si="0"/>
        <v>215830</v>
      </c>
    </row>
    <row r="302" spans="1:13" ht="10.5" customHeight="1">
      <c r="B302" s="438"/>
      <c r="C302" s="608"/>
      <c r="D302" s="615"/>
      <c r="E302" s="615"/>
      <c r="F302" s="615"/>
      <c r="G302" s="571"/>
      <c r="H302" s="546"/>
      <c r="I302" s="559"/>
      <c r="J302" s="546"/>
      <c r="K302" s="546"/>
      <c r="L302" s="546"/>
      <c r="M302" s="546"/>
    </row>
    <row r="303" spans="1:13" ht="10.5" customHeight="1">
      <c r="B303" s="628" t="s">
        <v>334</v>
      </c>
      <c r="C303" s="608">
        <v>38235</v>
      </c>
      <c r="D303" s="615">
        <v>6983</v>
      </c>
      <c r="E303" s="615">
        <v>2139</v>
      </c>
      <c r="F303" s="615">
        <v>30165</v>
      </c>
      <c r="G303" s="571">
        <v>8077.33</v>
      </c>
      <c r="H303" s="546">
        <v>27</v>
      </c>
      <c r="I303" s="559">
        <v>196.45</v>
      </c>
      <c r="J303" s="546" t="s">
        <v>381</v>
      </c>
      <c r="K303" s="546" t="s">
        <v>381</v>
      </c>
      <c r="L303" s="546">
        <v>258279</v>
      </c>
      <c r="M303" s="546">
        <f t="shared" si="0"/>
        <v>258279</v>
      </c>
    </row>
    <row r="304" spans="1:13" ht="10.5" customHeight="1">
      <c r="B304" s="628" t="s">
        <v>335</v>
      </c>
      <c r="C304" s="608">
        <v>38728</v>
      </c>
      <c r="D304" s="615">
        <v>6830</v>
      </c>
      <c r="E304" s="615">
        <v>2369</v>
      </c>
      <c r="F304" s="608">
        <v>30861</v>
      </c>
      <c r="G304" s="572">
        <v>5595.72</v>
      </c>
      <c r="H304" s="548" t="s">
        <v>381</v>
      </c>
      <c r="I304" s="561" t="s">
        <v>381</v>
      </c>
      <c r="J304" s="548" t="s">
        <v>381</v>
      </c>
      <c r="K304" s="548" t="s">
        <v>381</v>
      </c>
      <c r="L304" s="548">
        <v>188529</v>
      </c>
      <c r="M304" s="546">
        <f t="shared" si="0"/>
        <v>188529</v>
      </c>
    </row>
    <row r="305" spans="2:13" ht="10.5" customHeight="1">
      <c r="B305" s="537" t="s">
        <v>288</v>
      </c>
      <c r="C305" s="608">
        <v>58336</v>
      </c>
      <c r="D305" s="615">
        <v>12204</v>
      </c>
      <c r="E305" s="615">
        <v>2315</v>
      </c>
      <c r="F305" s="608">
        <v>41922</v>
      </c>
      <c r="G305" s="572">
        <v>5316.03</v>
      </c>
      <c r="H305" s="548">
        <v>2357</v>
      </c>
      <c r="I305" s="561">
        <v>101.4</v>
      </c>
      <c r="J305" s="548" t="s">
        <v>381</v>
      </c>
      <c r="K305" s="548" t="s">
        <v>381</v>
      </c>
      <c r="L305" s="548">
        <v>250759</v>
      </c>
      <c r="M305" s="546">
        <f t="shared" si="0"/>
        <v>250759</v>
      </c>
    </row>
    <row r="306" spans="2:13" ht="10.5" customHeight="1">
      <c r="B306" s="537" t="s">
        <v>735</v>
      </c>
      <c r="C306" s="608">
        <v>59866</v>
      </c>
      <c r="D306" s="615">
        <v>12190</v>
      </c>
      <c r="E306" s="615">
        <v>2622</v>
      </c>
      <c r="F306" s="608">
        <v>44108</v>
      </c>
      <c r="G306" s="572">
        <v>5600.47</v>
      </c>
      <c r="H306" s="548">
        <v>1717</v>
      </c>
      <c r="I306" s="561">
        <v>210.88</v>
      </c>
      <c r="J306" s="548" t="s">
        <v>381</v>
      </c>
      <c r="K306" s="548" t="s">
        <v>381</v>
      </c>
      <c r="L306" s="548">
        <v>278687</v>
      </c>
      <c r="M306" s="546">
        <f t="shared" si="0"/>
        <v>278687</v>
      </c>
    </row>
    <row r="307" spans="2:13" ht="10.5" customHeight="1">
      <c r="B307" s="537" t="s">
        <v>763</v>
      </c>
      <c r="C307" s="608">
        <v>55221</v>
      </c>
      <c r="D307" s="615">
        <v>10928</v>
      </c>
      <c r="E307" s="615">
        <v>2657</v>
      </c>
      <c r="F307" s="608">
        <v>39663</v>
      </c>
      <c r="G307" s="572">
        <v>5553.8</v>
      </c>
      <c r="H307" s="548">
        <v>2299</v>
      </c>
      <c r="I307" s="561">
        <v>136.6</v>
      </c>
      <c r="J307" s="548" t="s">
        <v>381</v>
      </c>
      <c r="K307" s="548" t="s">
        <v>381</v>
      </c>
      <c r="L307" s="548">
        <v>248850</v>
      </c>
      <c r="M307" s="546">
        <f t="shared" si="0"/>
        <v>248850</v>
      </c>
    </row>
    <row r="308" spans="2:13" ht="10.5" customHeight="1">
      <c r="B308" s="537"/>
      <c r="C308" s="608"/>
      <c r="D308" s="615"/>
      <c r="E308" s="615"/>
      <c r="F308" s="608"/>
      <c r="G308" s="572"/>
      <c r="H308" s="548"/>
      <c r="I308" s="561"/>
      <c r="J308" s="548"/>
      <c r="K308" s="548"/>
      <c r="L308" s="548"/>
      <c r="M308" s="548"/>
    </row>
    <row r="309" spans="2:13" ht="10.5" customHeight="1">
      <c r="B309" s="438" t="s">
        <v>512</v>
      </c>
      <c r="C309" s="608">
        <v>39018</v>
      </c>
      <c r="D309" s="608">
        <v>7657</v>
      </c>
      <c r="E309" s="615">
        <v>3973</v>
      </c>
      <c r="F309" s="608">
        <v>27906</v>
      </c>
      <c r="G309" s="572">
        <v>5902.59</v>
      </c>
      <c r="H309" s="548">
        <v>1696</v>
      </c>
      <c r="I309" s="561">
        <v>98.94</v>
      </c>
      <c r="J309" s="548" t="s">
        <v>381</v>
      </c>
      <c r="K309" s="548" t="s">
        <v>381</v>
      </c>
      <c r="L309" s="548">
        <v>194671</v>
      </c>
      <c r="M309" s="546">
        <f t="shared" si="0"/>
        <v>194671</v>
      </c>
    </row>
    <row r="310" spans="2:13" ht="10.5" customHeight="1">
      <c r="B310" s="537" t="s">
        <v>396</v>
      </c>
      <c r="C310" s="608">
        <v>54908</v>
      </c>
      <c r="D310" s="608">
        <v>10502</v>
      </c>
      <c r="E310" s="615">
        <v>3548</v>
      </c>
      <c r="F310" s="608">
        <v>40689</v>
      </c>
      <c r="G310" s="572">
        <v>5836</v>
      </c>
      <c r="H310" s="548">
        <v>2122</v>
      </c>
      <c r="I310" s="561">
        <v>119.74</v>
      </c>
      <c r="J310" s="548" t="s">
        <v>381</v>
      </c>
      <c r="K310" s="548" t="s">
        <v>381</v>
      </c>
      <c r="L310" s="548">
        <v>274198</v>
      </c>
      <c r="M310" s="546">
        <f t="shared" si="0"/>
        <v>274198</v>
      </c>
    </row>
    <row r="311" spans="2:13" ht="10.5" customHeight="1">
      <c r="B311" s="537" t="s">
        <v>815</v>
      </c>
      <c r="C311" s="608">
        <v>62720</v>
      </c>
      <c r="D311" s="608">
        <v>12914</v>
      </c>
      <c r="E311" s="615">
        <v>3614</v>
      </c>
      <c r="F311" s="608">
        <v>46639</v>
      </c>
      <c r="G311" s="572">
        <v>6243.32</v>
      </c>
      <c r="H311" s="548">
        <v>1206</v>
      </c>
      <c r="I311" s="561">
        <v>150</v>
      </c>
      <c r="J311" s="548" t="s">
        <v>381</v>
      </c>
      <c r="K311" s="548" t="s">
        <v>381</v>
      </c>
      <c r="L311" s="548">
        <v>337057</v>
      </c>
      <c r="M311" s="546">
        <f t="shared" si="0"/>
        <v>337057</v>
      </c>
    </row>
    <row r="312" spans="2:13" ht="10.5" customHeight="1">
      <c r="B312" s="537" t="s">
        <v>506</v>
      </c>
      <c r="C312" s="608">
        <v>59961</v>
      </c>
      <c r="D312" s="608">
        <v>10166</v>
      </c>
      <c r="E312" s="615">
        <v>4622</v>
      </c>
      <c r="F312" s="608">
        <v>46713</v>
      </c>
      <c r="G312" s="572">
        <v>7739.36</v>
      </c>
      <c r="H312" s="548">
        <v>1538</v>
      </c>
      <c r="I312" s="561">
        <v>375.22</v>
      </c>
      <c r="J312" s="548" t="s">
        <v>381</v>
      </c>
      <c r="K312" s="548" t="s">
        <v>381</v>
      </c>
      <c r="L312" s="548">
        <v>408115</v>
      </c>
      <c r="M312" s="546">
        <f t="shared" si="0"/>
        <v>408115</v>
      </c>
    </row>
    <row r="313" spans="2:13" ht="10.5" customHeight="1">
      <c r="B313" s="327">
        <v>40087</v>
      </c>
      <c r="C313" s="608">
        <v>56009</v>
      </c>
      <c r="D313" s="608">
        <v>11669</v>
      </c>
      <c r="E313" s="608">
        <v>4531</v>
      </c>
      <c r="F313" s="608">
        <v>41353</v>
      </c>
      <c r="G313" s="572">
        <v>8112.28</v>
      </c>
      <c r="H313" s="548">
        <v>1215</v>
      </c>
      <c r="I313" s="561">
        <v>202.64</v>
      </c>
      <c r="J313" s="548" t="s">
        <v>381</v>
      </c>
      <c r="K313" s="548" t="s">
        <v>381</v>
      </c>
      <c r="L313" s="548">
        <v>387484</v>
      </c>
      <c r="M313" s="546">
        <f t="shared" si="0"/>
        <v>387484</v>
      </c>
    </row>
    <row r="314" spans="2:13" ht="10.5" customHeight="1">
      <c r="B314" s="537"/>
      <c r="C314" s="608"/>
      <c r="D314" s="608"/>
      <c r="E314" s="608"/>
      <c r="F314" s="608"/>
      <c r="G314" s="572"/>
      <c r="H314" s="548"/>
      <c r="I314" s="561"/>
      <c r="J314" s="548"/>
      <c r="K314" s="548"/>
      <c r="L314" s="548"/>
      <c r="M314" s="548"/>
    </row>
    <row r="315" spans="2:13" ht="10.5" customHeight="1">
      <c r="B315" s="351" t="s">
        <v>344</v>
      </c>
      <c r="C315" s="608">
        <v>67087</v>
      </c>
      <c r="D315" s="608">
        <v>13599</v>
      </c>
      <c r="E315" s="608">
        <v>4747</v>
      </c>
      <c r="F315" s="608">
        <v>49331</v>
      </c>
      <c r="G315" s="572">
        <v>9709.44</v>
      </c>
      <c r="H315" s="548">
        <v>2156</v>
      </c>
      <c r="I315" s="561">
        <v>292.73</v>
      </c>
      <c r="J315" s="548" t="s">
        <v>381</v>
      </c>
      <c r="K315" s="548" t="s">
        <v>381</v>
      </c>
      <c r="L315" s="548">
        <v>543269</v>
      </c>
      <c r="M315" s="546">
        <f t="shared" si="0"/>
        <v>543269</v>
      </c>
    </row>
    <row r="316" spans="2:13" ht="10.5" customHeight="1">
      <c r="B316" s="351" t="s">
        <v>347</v>
      </c>
      <c r="C316" s="608">
        <v>61176</v>
      </c>
      <c r="D316" s="608">
        <v>13249</v>
      </c>
      <c r="E316" s="608">
        <v>5194</v>
      </c>
      <c r="F316" s="608">
        <v>44203</v>
      </c>
      <c r="G316" s="572">
        <v>10383.85</v>
      </c>
      <c r="H316" s="548">
        <v>1712</v>
      </c>
      <c r="I316" s="561">
        <v>274.5</v>
      </c>
      <c r="J316" s="548" t="s">
        <v>381</v>
      </c>
      <c r="K316" s="548" t="s">
        <v>381</v>
      </c>
      <c r="L316" s="548">
        <v>526845</v>
      </c>
      <c r="M316" s="546">
        <f t="shared" si="0"/>
        <v>526845</v>
      </c>
    </row>
    <row r="317" spans="2:13" ht="10.5" customHeight="1">
      <c r="B317" s="352" t="s">
        <v>1502</v>
      </c>
      <c r="C317" s="609">
        <v>75293</v>
      </c>
      <c r="D317" s="609">
        <v>16065</v>
      </c>
      <c r="E317" s="609">
        <v>5102</v>
      </c>
      <c r="F317" s="609">
        <v>53467</v>
      </c>
      <c r="G317" s="573">
        <v>10861.41</v>
      </c>
      <c r="H317" s="566">
        <v>3322</v>
      </c>
      <c r="I317" s="569">
        <v>316.68</v>
      </c>
      <c r="J317" s="566" t="s">
        <v>381</v>
      </c>
      <c r="K317" s="566" t="s">
        <v>381</v>
      </c>
      <c r="L317" s="566">
        <v>662032</v>
      </c>
      <c r="M317" s="566">
        <f>SUM(K317:L317)</f>
        <v>662032</v>
      </c>
    </row>
    <row r="318" spans="2:13" ht="10.5" customHeight="1">
      <c r="B318" s="487" t="s">
        <v>1409</v>
      </c>
      <c r="C318" s="233"/>
      <c r="D318" s="233"/>
      <c r="E318" s="233"/>
      <c r="F318" s="233"/>
      <c r="G318" s="233"/>
      <c r="H318" s="233"/>
      <c r="I318" s="94"/>
    </row>
    <row r="319" spans="2:13" ht="10.5" customHeight="1">
      <c r="B319" s="487" t="s">
        <v>1410</v>
      </c>
      <c r="C319" s="233"/>
      <c r="D319" s="233"/>
      <c r="E319" s="233"/>
      <c r="F319" s="233"/>
      <c r="G319" s="233"/>
      <c r="H319" s="233"/>
    </row>
    <row r="320" spans="2:13" ht="10.5" customHeight="1">
      <c r="B320" s="487" t="s">
        <v>1411</v>
      </c>
      <c r="C320" s="233"/>
      <c r="D320" s="233"/>
      <c r="E320" s="233"/>
      <c r="F320" s="233"/>
      <c r="G320" s="233"/>
      <c r="H320" s="233"/>
    </row>
    <row r="321" spans="2:13" ht="10.5" customHeight="1">
      <c r="B321" s="487" t="s">
        <v>1412</v>
      </c>
      <c r="C321" s="233"/>
      <c r="D321" s="233"/>
      <c r="E321" s="233"/>
      <c r="F321" s="233"/>
      <c r="G321" s="233"/>
      <c r="H321" s="233"/>
    </row>
    <row r="322" spans="2:13" ht="10.5" customHeight="1">
      <c r="B322" s="487" t="s">
        <v>1413</v>
      </c>
      <c r="C322" s="233"/>
      <c r="D322" s="233"/>
      <c r="E322" s="233"/>
      <c r="F322" s="233"/>
      <c r="G322" s="233"/>
      <c r="H322" s="233"/>
      <c r="L322" s="61"/>
    </row>
    <row r="323" spans="2:13" ht="10.5" customHeight="1">
      <c r="B323" s="1531" t="s">
        <v>1414</v>
      </c>
      <c r="C323" s="1531"/>
      <c r="D323" s="1531"/>
      <c r="E323" s="1531"/>
      <c r="F323" s="1531"/>
      <c r="G323" s="1531"/>
      <c r="H323" s="1531"/>
    </row>
    <row r="324" spans="2:13" ht="10.5" customHeight="1">
      <c r="B324" s="491" t="s">
        <v>1415</v>
      </c>
      <c r="C324" s="491"/>
      <c r="D324" s="491"/>
      <c r="E324" s="491"/>
      <c r="F324" s="491"/>
      <c r="G324" s="491"/>
      <c r="H324" s="491"/>
    </row>
    <row r="325" spans="2:13" ht="10.5" customHeight="1">
      <c r="B325" s="491" t="s">
        <v>1416</v>
      </c>
      <c r="C325" s="491"/>
      <c r="D325" s="491"/>
      <c r="E325" s="491"/>
      <c r="F325" s="491"/>
      <c r="G325" s="491"/>
      <c r="H325" s="491"/>
    </row>
    <row r="326" spans="2:13" ht="10.5" customHeight="1">
      <c r="B326" s="487" t="s">
        <v>1408</v>
      </c>
      <c r="C326" s="233"/>
      <c r="D326" s="233"/>
      <c r="E326" s="233"/>
      <c r="F326" s="233"/>
      <c r="G326" s="233"/>
      <c r="H326" s="233"/>
    </row>
    <row r="327" spans="2:13" ht="10.5" customHeight="1">
      <c r="B327" s="49"/>
    </row>
    <row r="328" spans="2:13" ht="10.5" customHeight="1">
      <c r="C328" s="52"/>
      <c r="D328" s="52"/>
      <c r="E328" s="52"/>
      <c r="F328" s="52"/>
      <c r="G328" s="52"/>
      <c r="H328" s="52"/>
      <c r="I328" s="52"/>
      <c r="J328" s="52"/>
      <c r="K328" s="52"/>
      <c r="L328" s="52"/>
      <c r="M328" s="52"/>
    </row>
    <row r="329" spans="2:13" ht="11.45" customHeight="1">
      <c r="B329" s="62" t="s">
        <v>11</v>
      </c>
    </row>
    <row r="330" spans="2:13" ht="11.25" customHeight="1">
      <c r="B330" s="1450" t="s">
        <v>74</v>
      </c>
      <c r="C330" s="1418" t="s">
        <v>261</v>
      </c>
      <c r="D330" s="1535"/>
      <c r="E330" s="1419"/>
      <c r="F330" s="1420"/>
      <c r="G330" s="1418" t="s">
        <v>262</v>
      </c>
      <c r="H330" s="1420"/>
      <c r="I330" s="1418" t="s">
        <v>263</v>
      </c>
      <c r="J330" s="1420"/>
    </row>
    <row r="331" spans="2:13" ht="11.25" customHeight="1">
      <c r="B331" s="1479"/>
      <c r="C331" s="1341" t="s">
        <v>305</v>
      </c>
      <c r="D331" s="1418" t="s">
        <v>830</v>
      </c>
      <c r="E331" s="1420"/>
      <c r="F331" s="1341" t="s">
        <v>474</v>
      </c>
      <c r="G331" s="1341" t="s">
        <v>305</v>
      </c>
      <c r="H331" s="1341" t="s">
        <v>830</v>
      </c>
      <c r="I331" s="1341" t="s">
        <v>305</v>
      </c>
      <c r="J331" s="1341" t="s">
        <v>830</v>
      </c>
    </row>
    <row r="332" spans="2:13" ht="22.5" customHeight="1">
      <c r="B332" s="1479"/>
      <c r="C332" s="1342"/>
      <c r="D332" s="276" t="s">
        <v>981</v>
      </c>
      <c r="E332" s="296" t="s">
        <v>982</v>
      </c>
      <c r="F332" s="1342"/>
      <c r="G332" s="1342"/>
      <c r="H332" s="1342"/>
      <c r="I332" s="1342"/>
      <c r="J332" s="1342"/>
    </row>
    <row r="333" spans="2:13" ht="11.25" customHeight="1">
      <c r="B333" s="1451"/>
      <c r="C333" s="470" t="s">
        <v>1383</v>
      </c>
      <c r="D333" s="1552">
        <v>1000</v>
      </c>
      <c r="E333" s="1477"/>
      <c r="F333" s="1478"/>
      <c r="G333" s="471" t="s">
        <v>1383</v>
      </c>
      <c r="H333" s="65" t="s">
        <v>509</v>
      </c>
      <c r="I333" s="471" t="s">
        <v>1383</v>
      </c>
      <c r="J333" s="65" t="s">
        <v>509</v>
      </c>
    </row>
    <row r="334" spans="2:13" ht="10.5" customHeight="1">
      <c r="B334" s="438" t="s">
        <v>770</v>
      </c>
      <c r="C334" s="629">
        <v>5150</v>
      </c>
      <c r="D334" s="613">
        <v>1575</v>
      </c>
      <c r="E334" s="546">
        <v>139</v>
      </c>
      <c r="F334" s="546">
        <f>SUM(D334:E334)</f>
        <v>1714</v>
      </c>
      <c r="G334" s="546">
        <v>439</v>
      </c>
      <c r="H334" s="546">
        <v>484</v>
      </c>
      <c r="I334" s="546">
        <v>831</v>
      </c>
      <c r="J334" s="546">
        <v>119</v>
      </c>
    </row>
    <row r="335" spans="2:13" ht="10.5" customHeight="1">
      <c r="B335" s="438" t="s">
        <v>771</v>
      </c>
      <c r="C335" s="629">
        <v>6000</v>
      </c>
      <c r="D335" s="613">
        <v>1726</v>
      </c>
      <c r="E335" s="546">
        <v>275</v>
      </c>
      <c r="F335" s="546">
        <f>SUM(D335:E335)</f>
        <v>2001</v>
      </c>
      <c r="G335" s="546">
        <v>577</v>
      </c>
      <c r="H335" s="546">
        <v>684</v>
      </c>
      <c r="I335" s="546">
        <v>726</v>
      </c>
      <c r="J335" s="546">
        <v>141</v>
      </c>
    </row>
    <row r="336" spans="2:13" ht="10.5" customHeight="1">
      <c r="B336" s="438" t="s">
        <v>772</v>
      </c>
      <c r="C336" s="629">
        <v>7675</v>
      </c>
      <c r="D336" s="613">
        <v>2408</v>
      </c>
      <c r="E336" s="546">
        <v>287</v>
      </c>
      <c r="F336" s="546">
        <f>SUM(D336:E336)</f>
        <v>2695</v>
      </c>
      <c r="G336" s="546">
        <v>810</v>
      </c>
      <c r="H336" s="546">
        <v>697</v>
      </c>
      <c r="I336" s="546">
        <v>682</v>
      </c>
      <c r="J336" s="546">
        <v>143</v>
      </c>
    </row>
    <row r="337" spans="2:10" ht="10.5" customHeight="1">
      <c r="B337" s="438" t="s">
        <v>773</v>
      </c>
      <c r="C337" s="629">
        <v>8089</v>
      </c>
      <c r="D337" s="613">
        <v>3495</v>
      </c>
      <c r="E337" s="546">
        <v>359</v>
      </c>
      <c r="F337" s="546">
        <f>SUM(D337:E337)</f>
        <v>3854</v>
      </c>
      <c r="G337" s="546">
        <v>297</v>
      </c>
      <c r="H337" s="546">
        <v>449</v>
      </c>
      <c r="I337" s="546">
        <v>591</v>
      </c>
      <c r="J337" s="546">
        <v>142</v>
      </c>
    </row>
    <row r="338" spans="2:10" ht="10.5" customHeight="1">
      <c r="B338" s="438" t="s">
        <v>774</v>
      </c>
      <c r="C338" s="629">
        <v>6263</v>
      </c>
      <c r="D338" s="613">
        <v>2751</v>
      </c>
      <c r="E338" s="546">
        <v>278</v>
      </c>
      <c r="F338" s="546">
        <f>SUM(D338:E338)</f>
        <v>3029</v>
      </c>
      <c r="G338" s="546">
        <v>535</v>
      </c>
      <c r="H338" s="546">
        <v>666</v>
      </c>
      <c r="I338" s="546">
        <v>431</v>
      </c>
      <c r="J338" s="546">
        <v>132</v>
      </c>
    </row>
    <row r="339" spans="2:10" ht="10.5" customHeight="1">
      <c r="B339" s="438"/>
      <c r="C339" s="629"/>
      <c r="D339" s="613"/>
      <c r="E339" s="546"/>
      <c r="F339" s="546"/>
      <c r="G339" s="546"/>
      <c r="H339" s="546"/>
      <c r="I339" s="546"/>
      <c r="J339" s="546"/>
    </row>
    <row r="340" spans="2:10" ht="10.5" customHeight="1">
      <c r="B340" s="438" t="s">
        <v>775</v>
      </c>
      <c r="C340" s="629">
        <v>8764</v>
      </c>
      <c r="D340" s="613">
        <v>4566</v>
      </c>
      <c r="E340" s="546">
        <v>401</v>
      </c>
      <c r="F340" s="546">
        <f>SUM(D340:E340)</f>
        <v>4967</v>
      </c>
      <c r="G340" s="546">
        <v>258</v>
      </c>
      <c r="H340" s="546">
        <v>588</v>
      </c>
      <c r="I340" s="546">
        <v>383</v>
      </c>
      <c r="J340" s="546">
        <v>122</v>
      </c>
    </row>
    <row r="341" spans="2:10" ht="10.5" customHeight="1">
      <c r="B341" s="438" t="s">
        <v>776</v>
      </c>
      <c r="C341" s="629">
        <v>8047</v>
      </c>
      <c r="D341" s="613">
        <v>4767</v>
      </c>
      <c r="E341" s="546">
        <v>521</v>
      </c>
      <c r="F341" s="546">
        <f>SUM(D341:E341)</f>
        <v>5288</v>
      </c>
      <c r="G341" s="546">
        <v>281</v>
      </c>
      <c r="H341" s="546">
        <v>696</v>
      </c>
      <c r="I341" s="546">
        <v>534</v>
      </c>
      <c r="J341" s="546">
        <v>171</v>
      </c>
    </row>
    <row r="342" spans="2:10" ht="10.5" customHeight="1">
      <c r="B342" s="438" t="s">
        <v>777</v>
      </c>
      <c r="C342" s="629">
        <v>10653</v>
      </c>
      <c r="D342" s="613">
        <v>4882</v>
      </c>
      <c r="E342" s="546">
        <v>860</v>
      </c>
      <c r="F342" s="546">
        <f>SUM(D342:E342)</f>
        <v>5742</v>
      </c>
      <c r="G342" s="546">
        <v>1811</v>
      </c>
      <c r="H342" s="546">
        <v>2947</v>
      </c>
      <c r="I342" s="546">
        <v>497</v>
      </c>
      <c r="J342" s="546">
        <v>170</v>
      </c>
    </row>
    <row r="343" spans="2:10" ht="10.5" customHeight="1">
      <c r="B343" s="438" t="s">
        <v>778</v>
      </c>
      <c r="C343" s="629">
        <v>11675</v>
      </c>
      <c r="D343" s="613">
        <v>5660</v>
      </c>
      <c r="E343" s="546">
        <v>1117</v>
      </c>
      <c r="F343" s="546">
        <f>SUM(D343:E343)</f>
        <v>6777</v>
      </c>
      <c r="G343" s="546">
        <v>788</v>
      </c>
      <c r="H343" s="546">
        <v>1779</v>
      </c>
      <c r="I343" s="546">
        <v>439</v>
      </c>
      <c r="J343" s="546">
        <v>162</v>
      </c>
    </row>
    <row r="344" spans="2:10" ht="10.5" customHeight="1">
      <c r="B344" s="438" t="s">
        <v>779</v>
      </c>
      <c r="C344" s="629">
        <v>13686</v>
      </c>
      <c r="D344" s="613">
        <v>6320</v>
      </c>
      <c r="E344" s="546">
        <v>1388</v>
      </c>
      <c r="F344" s="546">
        <f>SUM(D344:E344)</f>
        <v>7708</v>
      </c>
      <c r="G344" s="546">
        <v>260</v>
      </c>
      <c r="H344" s="546">
        <v>939</v>
      </c>
      <c r="I344" s="546">
        <v>443</v>
      </c>
      <c r="J344" s="546">
        <v>216</v>
      </c>
    </row>
    <row r="345" spans="2:10" ht="10.5" customHeight="1">
      <c r="B345" s="438"/>
      <c r="C345" s="629"/>
      <c r="D345" s="613"/>
      <c r="E345" s="546"/>
      <c r="F345" s="546"/>
      <c r="G345" s="546"/>
      <c r="H345" s="546"/>
      <c r="I345" s="546"/>
      <c r="J345" s="546"/>
    </row>
    <row r="346" spans="2:10" ht="10.5" customHeight="1">
      <c r="B346" s="438" t="s">
        <v>780</v>
      </c>
      <c r="C346" s="629">
        <v>11072</v>
      </c>
      <c r="D346" s="613">
        <v>6899</v>
      </c>
      <c r="E346" s="546">
        <v>1380</v>
      </c>
      <c r="F346" s="546">
        <f>SUM(D346:E346)</f>
        <v>8279</v>
      </c>
      <c r="G346" s="546">
        <v>1823</v>
      </c>
      <c r="H346" s="546">
        <v>3619</v>
      </c>
      <c r="I346" s="546">
        <v>403</v>
      </c>
      <c r="J346" s="546">
        <v>276</v>
      </c>
    </row>
    <row r="347" spans="2:10" ht="10.5" customHeight="1">
      <c r="B347" s="438" t="s">
        <v>781</v>
      </c>
      <c r="C347" s="629">
        <v>9808</v>
      </c>
      <c r="D347" s="613">
        <v>8124</v>
      </c>
      <c r="E347" s="546">
        <v>1809</v>
      </c>
      <c r="F347" s="546">
        <f>SUM(D347:E347)</f>
        <v>9933</v>
      </c>
      <c r="G347" s="546">
        <v>473</v>
      </c>
      <c r="H347" s="546">
        <v>1780</v>
      </c>
      <c r="I347" s="546">
        <v>494</v>
      </c>
      <c r="J347" s="546">
        <v>306</v>
      </c>
    </row>
    <row r="348" spans="2:10" ht="10.5" customHeight="1">
      <c r="B348" s="438" t="s">
        <v>465</v>
      </c>
      <c r="C348" s="629">
        <v>11008</v>
      </c>
      <c r="D348" s="613">
        <v>11834</v>
      </c>
      <c r="E348" s="546">
        <v>1702</v>
      </c>
      <c r="F348" s="546">
        <f>SUM(D348:E348)</f>
        <v>13536</v>
      </c>
      <c r="G348" s="546">
        <v>563</v>
      </c>
      <c r="H348" s="546">
        <v>3848</v>
      </c>
      <c r="I348" s="546">
        <v>456</v>
      </c>
      <c r="J348" s="546">
        <v>336</v>
      </c>
    </row>
    <row r="349" spans="2:10" ht="10.5" customHeight="1">
      <c r="B349" s="438" t="s">
        <v>466</v>
      </c>
      <c r="C349" s="629">
        <v>6959</v>
      </c>
      <c r="D349" s="613">
        <v>7138</v>
      </c>
      <c r="E349" s="546">
        <v>1488</v>
      </c>
      <c r="F349" s="546">
        <f>SUM(D349:E349)</f>
        <v>8626</v>
      </c>
      <c r="G349" s="546">
        <v>734</v>
      </c>
      <c r="H349" s="546">
        <v>2551</v>
      </c>
      <c r="I349" s="546">
        <v>641</v>
      </c>
      <c r="J349" s="546">
        <v>358</v>
      </c>
    </row>
    <row r="350" spans="2:10" ht="10.5" customHeight="1">
      <c r="B350" s="438" t="s">
        <v>467</v>
      </c>
      <c r="C350" s="629">
        <v>6856</v>
      </c>
      <c r="D350" s="613">
        <v>7585</v>
      </c>
      <c r="E350" s="546">
        <v>1113</v>
      </c>
      <c r="F350" s="546">
        <f>SUM(D350:E350)</f>
        <v>8698</v>
      </c>
      <c r="G350" s="546">
        <v>380</v>
      </c>
      <c r="H350" s="546">
        <v>1593</v>
      </c>
      <c r="I350" s="546">
        <v>277</v>
      </c>
      <c r="J350" s="546">
        <v>278</v>
      </c>
    </row>
    <row r="351" spans="2:10" ht="10.5" customHeight="1">
      <c r="B351" s="438"/>
      <c r="C351" s="629"/>
      <c r="D351" s="613"/>
      <c r="E351" s="546"/>
      <c r="F351" s="546"/>
      <c r="G351" s="546"/>
      <c r="H351" s="546"/>
      <c r="I351" s="546"/>
      <c r="J351" s="546"/>
    </row>
    <row r="352" spans="2:10" ht="10.5" customHeight="1">
      <c r="B352" s="438" t="s">
        <v>330</v>
      </c>
      <c r="C352" s="629">
        <v>5599</v>
      </c>
      <c r="D352" s="613">
        <v>6620</v>
      </c>
      <c r="E352" s="546">
        <v>1412</v>
      </c>
      <c r="F352" s="546">
        <f>SUM(D352:E352)</f>
        <v>8032</v>
      </c>
      <c r="G352" s="546">
        <v>422</v>
      </c>
      <c r="H352" s="546">
        <v>2043</v>
      </c>
      <c r="I352" s="546">
        <v>300</v>
      </c>
      <c r="J352" s="546">
        <v>303</v>
      </c>
    </row>
    <row r="353" spans="1:10" ht="10.5" customHeight="1">
      <c r="B353" s="438" t="s">
        <v>331</v>
      </c>
      <c r="C353" s="629">
        <v>8439</v>
      </c>
      <c r="D353" s="613">
        <v>9402</v>
      </c>
      <c r="E353" s="546">
        <v>1596</v>
      </c>
      <c r="F353" s="546">
        <f>SUM(D353:E353)</f>
        <v>10998</v>
      </c>
      <c r="G353" s="546">
        <v>330</v>
      </c>
      <c r="H353" s="546">
        <v>2195</v>
      </c>
      <c r="I353" s="546">
        <v>335</v>
      </c>
      <c r="J353" s="546">
        <v>339</v>
      </c>
    </row>
    <row r="354" spans="1:10" ht="10.5" customHeight="1">
      <c r="B354" s="438" t="s">
        <v>332</v>
      </c>
      <c r="C354" s="629">
        <v>6214</v>
      </c>
      <c r="D354" s="613">
        <v>6885</v>
      </c>
      <c r="E354" s="546">
        <v>1393</v>
      </c>
      <c r="F354" s="546">
        <f>SUM(D354:E354)</f>
        <v>8278</v>
      </c>
      <c r="G354" s="546">
        <v>931</v>
      </c>
      <c r="H354" s="546">
        <v>4780</v>
      </c>
      <c r="I354" s="546">
        <v>286</v>
      </c>
      <c r="J354" s="546">
        <v>330</v>
      </c>
    </row>
    <row r="355" spans="1:10" ht="10.5" customHeight="1">
      <c r="B355" s="438" t="s">
        <v>333</v>
      </c>
      <c r="C355" s="629">
        <v>7546</v>
      </c>
      <c r="D355" s="613">
        <v>10595</v>
      </c>
      <c r="E355" s="546">
        <v>1343</v>
      </c>
      <c r="F355" s="546">
        <f>SUM(D355:E355)</f>
        <v>11938</v>
      </c>
      <c r="G355" s="546">
        <v>580</v>
      </c>
      <c r="H355" s="546">
        <v>2377</v>
      </c>
      <c r="I355" s="546">
        <v>310</v>
      </c>
      <c r="J355" s="546">
        <v>396</v>
      </c>
    </row>
    <row r="356" spans="1:10" ht="10.5" customHeight="1">
      <c r="A356" s="155"/>
      <c r="B356" s="438" t="s">
        <v>289</v>
      </c>
      <c r="C356" s="629">
        <v>4809</v>
      </c>
      <c r="D356" s="613">
        <v>7423</v>
      </c>
      <c r="E356" s="546">
        <v>1175</v>
      </c>
      <c r="F356" s="546">
        <f>SUM(D356:E356)</f>
        <v>8598</v>
      </c>
      <c r="G356" s="546">
        <v>694</v>
      </c>
      <c r="H356" s="546">
        <v>1900</v>
      </c>
      <c r="I356" s="546">
        <v>321</v>
      </c>
      <c r="J356" s="546">
        <v>422</v>
      </c>
    </row>
    <row r="357" spans="1:10" ht="10.5" customHeight="1">
      <c r="A357" s="155"/>
      <c r="B357" s="438"/>
      <c r="C357" s="629"/>
      <c r="D357" s="613"/>
      <c r="E357" s="546"/>
      <c r="F357" s="546"/>
      <c r="G357" s="546"/>
      <c r="H357" s="546"/>
      <c r="I357" s="546"/>
      <c r="J357" s="546"/>
    </row>
    <row r="358" spans="1:10" ht="10.5" customHeight="1">
      <c r="B358" s="438" t="s">
        <v>334</v>
      </c>
      <c r="C358" s="575">
        <v>4040</v>
      </c>
      <c r="D358" s="613">
        <v>6534</v>
      </c>
      <c r="E358" s="546">
        <v>1231</v>
      </c>
      <c r="F358" s="546">
        <f>SUM(D358:E358)</f>
        <v>7765</v>
      </c>
      <c r="G358" s="548">
        <v>1294</v>
      </c>
      <c r="H358" s="548">
        <v>4750</v>
      </c>
      <c r="I358" s="548">
        <v>161</v>
      </c>
      <c r="J358" s="546">
        <v>307</v>
      </c>
    </row>
    <row r="359" spans="1:10" ht="10.5" customHeight="1">
      <c r="B359" s="628" t="s">
        <v>335</v>
      </c>
      <c r="C359" s="629">
        <v>6416</v>
      </c>
      <c r="D359" s="613">
        <v>11088</v>
      </c>
      <c r="E359" s="546">
        <v>1462</v>
      </c>
      <c r="F359" s="546">
        <f>SUM(D359:E359)</f>
        <v>12550</v>
      </c>
      <c r="G359" s="546">
        <v>957</v>
      </c>
      <c r="H359" s="546">
        <v>4154</v>
      </c>
      <c r="I359" s="546">
        <v>212</v>
      </c>
      <c r="J359" s="546">
        <v>471</v>
      </c>
    </row>
    <row r="360" spans="1:10" ht="10.5" customHeight="1">
      <c r="B360" s="438" t="s">
        <v>288</v>
      </c>
      <c r="C360" s="629">
        <v>7711</v>
      </c>
      <c r="D360" s="613">
        <v>16874</v>
      </c>
      <c r="E360" s="546">
        <v>1760</v>
      </c>
      <c r="F360" s="546">
        <f>SUM(D360:E360)</f>
        <v>18634</v>
      </c>
      <c r="G360" s="546">
        <v>930</v>
      </c>
      <c r="H360" s="546">
        <v>6738</v>
      </c>
      <c r="I360" s="546">
        <v>151</v>
      </c>
      <c r="J360" s="546">
        <v>400</v>
      </c>
    </row>
    <row r="361" spans="1:10" ht="10.5" customHeight="1">
      <c r="B361" s="438" t="s">
        <v>735</v>
      </c>
      <c r="C361" s="575">
        <v>8952</v>
      </c>
      <c r="D361" s="613">
        <v>20443</v>
      </c>
      <c r="E361" s="546">
        <v>2531</v>
      </c>
      <c r="F361" s="546">
        <f>SUM(D361:E361)</f>
        <v>22974</v>
      </c>
      <c r="G361" s="548">
        <v>306</v>
      </c>
      <c r="H361" s="548">
        <v>5112</v>
      </c>
      <c r="I361" s="548">
        <v>127</v>
      </c>
      <c r="J361" s="548">
        <v>442</v>
      </c>
    </row>
    <row r="362" spans="1:10" ht="10.5" customHeight="1">
      <c r="B362" s="438" t="s">
        <v>763</v>
      </c>
      <c r="C362" s="575">
        <v>9102</v>
      </c>
      <c r="D362" s="613">
        <v>24960</v>
      </c>
      <c r="E362" s="546">
        <v>2000</v>
      </c>
      <c r="F362" s="546">
        <f>SUM(D362:E362)</f>
        <v>26960</v>
      </c>
      <c r="G362" s="548">
        <v>538</v>
      </c>
      <c r="H362" s="548">
        <v>7027</v>
      </c>
      <c r="I362" s="548">
        <v>143</v>
      </c>
      <c r="J362" s="548">
        <v>429</v>
      </c>
    </row>
    <row r="363" spans="1:10" ht="10.5" customHeight="1">
      <c r="B363" s="438"/>
      <c r="C363" s="575"/>
      <c r="D363" s="613"/>
      <c r="E363" s="546"/>
      <c r="F363" s="548"/>
      <c r="G363" s="548"/>
      <c r="H363" s="548"/>
      <c r="I363" s="548"/>
      <c r="J363" s="548"/>
    </row>
    <row r="364" spans="1:10" ht="10.5" customHeight="1">
      <c r="B364" s="438" t="s">
        <v>512</v>
      </c>
      <c r="C364" s="575">
        <v>4143</v>
      </c>
      <c r="D364" s="613">
        <v>9427</v>
      </c>
      <c r="E364" s="546">
        <v>2658</v>
      </c>
      <c r="F364" s="546">
        <f>SUM(D364:E364)</f>
        <v>12085</v>
      </c>
      <c r="G364" s="548">
        <v>357</v>
      </c>
      <c r="H364" s="548">
        <v>6153</v>
      </c>
      <c r="I364" s="548">
        <v>123</v>
      </c>
      <c r="J364" s="548">
        <v>398</v>
      </c>
    </row>
    <row r="365" spans="1:10" ht="10.5" customHeight="1">
      <c r="B365" s="438" t="s">
        <v>396</v>
      </c>
      <c r="C365" s="575">
        <v>3822</v>
      </c>
      <c r="D365" s="613">
        <v>14580</v>
      </c>
      <c r="E365" s="546">
        <v>3299</v>
      </c>
      <c r="F365" s="546">
        <f>SUM(D365:E365)</f>
        <v>17879</v>
      </c>
      <c r="G365" s="548">
        <v>169</v>
      </c>
      <c r="H365" s="548">
        <v>5236</v>
      </c>
      <c r="I365" s="548">
        <v>145</v>
      </c>
      <c r="J365" s="548">
        <v>514</v>
      </c>
    </row>
    <row r="366" spans="1:10" ht="10.5" customHeight="1">
      <c r="B366" s="327">
        <v>39295</v>
      </c>
      <c r="C366" s="575">
        <v>3980</v>
      </c>
      <c r="D366" s="613">
        <v>16019</v>
      </c>
      <c r="E366" s="546">
        <v>2834</v>
      </c>
      <c r="F366" s="546">
        <f>SUM(D366:E366)</f>
        <v>18853</v>
      </c>
      <c r="G366" s="548">
        <v>220</v>
      </c>
      <c r="H366" s="548">
        <v>5999</v>
      </c>
      <c r="I366" s="548">
        <v>174</v>
      </c>
      <c r="J366" s="548">
        <v>632</v>
      </c>
    </row>
    <row r="367" spans="1:10" ht="10.5" customHeight="1">
      <c r="B367" s="327">
        <v>39692</v>
      </c>
      <c r="C367" s="548">
        <v>4120</v>
      </c>
      <c r="D367" s="613">
        <v>18877</v>
      </c>
      <c r="E367" s="548">
        <v>3451</v>
      </c>
      <c r="F367" s="546">
        <f>SUM(D367:E367)</f>
        <v>22328</v>
      </c>
      <c r="G367" s="548">
        <v>311</v>
      </c>
      <c r="H367" s="548">
        <v>7945</v>
      </c>
      <c r="I367" s="548">
        <v>235</v>
      </c>
      <c r="J367" s="548">
        <v>819</v>
      </c>
    </row>
    <row r="368" spans="1:10" ht="10.5" customHeight="1">
      <c r="B368" s="327">
        <v>40087</v>
      </c>
      <c r="C368" s="548">
        <v>3795</v>
      </c>
      <c r="D368" s="613">
        <v>15899</v>
      </c>
      <c r="E368" s="548">
        <v>4844</v>
      </c>
      <c r="F368" s="548">
        <v>20743</v>
      </c>
      <c r="G368" s="548">
        <v>459</v>
      </c>
      <c r="H368" s="548">
        <v>11825</v>
      </c>
      <c r="I368" s="548">
        <v>207</v>
      </c>
      <c r="J368" s="548">
        <v>747</v>
      </c>
    </row>
    <row r="369" spans="2:13" ht="10.5" customHeight="1">
      <c r="B369" s="327"/>
      <c r="C369" s="548"/>
      <c r="D369" s="613"/>
      <c r="E369" s="548"/>
      <c r="F369" s="548"/>
      <c r="G369" s="548"/>
      <c r="H369" s="548"/>
      <c r="I369" s="548"/>
      <c r="J369" s="548"/>
    </row>
    <row r="370" spans="2:13" ht="10.5" customHeight="1">
      <c r="B370" s="537" t="s">
        <v>344</v>
      </c>
      <c r="C370" s="548">
        <v>3604</v>
      </c>
      <c r="D370" s="613">
        <v>10685</v>
      </c>
      <c r="E370" s="548">
        <v>7556</v>
      </c>
      <c r="F370" s="548">
        <v>18242</v>
      </c>
      <c r="G370" s="548">
        <v>243</v>
      </c>
      <c r="H370" s="548">
        <v>7802</v>
      </c>
      <c r="I370" s="548">
        <v>182</v>
      </c>
      <c r="J370" s="548">
        <v>754</v>
      </c>
    </row>
    <row r="371" spans="2:13" ht="10.5" customHeight="1">
      <c r="B371" s="537" t="s">
        <v>347</v>
      </c>
      <c r="C371" s="548">
        <v>3490</v>
      </c>
      <c r="D371" s="613">
        <v>11002</v>
      </c>
      <c r="E371" s="548">
        <v>5650</v>
      </c>
      <c r="F371" s="548">
        <v>16652</v>
      </c>
      <c r="G371" s="548">
        <v>407</v>
      </c>
      <c r="H371" s="548">
        <v>14798</v>
      </c>
      <c r="I371" s="548">
        <v>208</v>
      </c>
      <c r="J371" s="548">
        <v>868</v>
      </c>
    </row>
    <row r="372" spans="2:13" ht="10.5" customHeight="1">
      <c r="B372" s="538" t="s">
        <v>1504</v>
      </c>
      <c r="C372" s="566">
        <v>3058</v>
      </c>
      <c r="D372" s="614">
        <v>9708</v>
      </c>
      <c r="E372" s="566">
        <v>7611</v>
      </c>
      <c r="F372" s="566">
        <v>17319</v>
      </c>
      <c r="G372" s="566">
        <v>288</v>
      </c>
      <c r="H372" s="566">
        <v>9394</v>
      </c>
      <c r="I372" s="566">
        <v>258</v>
      </c>
      <c r="J372" s="566">
        <v>1484</v>
      </c>
    </row>
    <row r="373" spans="2:13" ht="10.5" customHeight="1">
      <c r="B373" s="236" t="s">
        <v>1149</v>
      </c>
      <c r="M373" s="61"/>
    </row>
    <row r="374" spans="2:13" ht="10.5" customHeight="1">
      <c r="B374" s="49"/>
      <c r="C374" s="51"/>
      <c r="D374" s="51"/>
      <c r="E374" s="51"/>
      <c r="F374" s="51"/>
      <c r="G374" s="51"/>
      <c r="H374" s="51"/>
      <c r="I374" s="51"/>
      <c r="J374" s="51"/>
    </row>
    <row r="375" spans="2:13" ht="10.5" customHeight="1">
      <c r="B375" s="49"/>
    </row>
    <row r="376" spans="2:13" ht="10.5" customHeight="1">
      <c r="B376" s="49"/>
    </row>
    <row r="377" spans="2:13" ht="10.5" customHeight="1">
      <c r="B377" s="49"/>
    </row>
    <row r="378" spans="2:13" ht="10.5" customHeight="1">
      <c r="B378" s="49"/>
    </row>
    <row r="379" spans="2:13" ht="10.5" customHeight="1">
      <c r="B379" s="49"/>
    </row>
    <row r="380" spans="2:13" ht="10.5" customHeight="1">
      <c r="B380" s="49"/>
    </row>
    <row r="381" spans="2:13" ht="10.5" customHeight="1">
      <c r="B381" s="49"/>
    </row>
    <row r="382" spans="2:13" ht="10.5" customHeight="1">
      <c r="B382" s="49"/>
    </row>
    <row r="383" spans="2:13" ht="10.5" customHeight="1">
      <c r="B383" s="49"/>
    </row>
    <row r="384" spans="2:13" ht="10.5" customHeight="1">
      <c r="B384" s="49"/>
    </row>
    <row r="385" spans="2:11" ht="10.5" customHeight="1">
      <c r="B385" s="49"/>
    </row>
    <row r="386" spans="2:11" ht="10.5" customHeight="1">
      <c r="B386" s="49"/>
    </row>
    <row r="387" spans="2:11" ht="10.5" customHeight="1">
      <c r="B387" s="49"/>
    </row>
    <row r="388" spans="2:11" ht="10.5" customHeight="1">
      <c r="B388" s="49"/>
    </row>
    <row r="389" spans="2:11" ht="10.5" customHeight="1">
      <c r="B389" s="49"/>
    </row>
    <row r="390" spans="2:11" ht="10.5" customHeight="1">
      <c r="B390" s="49"/>
    </row>
    <row r="391" spans="2:11" ht="10.5" customHeight="1">
      <c r="B391" s="49"/>
    </row>
    <row r="392" spans="2:11" ht="10.5" customHeight="1">
      <c r="B392" s="49"/>
    </row>
    <row r="393" spans="2:11" ht="10.5" customHeight="1">
      <c r="B393" s="49"/>
    </row>
    <row r="394" spans="2:11" ht="10.5" customHeight="1">
      <c r="B394" s="49"/>
    </row>
    <row r="395" spans="2:11" ht="10.5" customHeight="1">
      <c r="B395" s="49"/>
      <c r="G395" s="153">
        <v>40</v>
      </c>
    </row>
    <row r="396" spans="2:11" ht="10.5" customHeight="1"/>
    <row r="397" spans="2:11" ht="11.45" customHeight="1">
      <c r="B397" s="62" t="s">
        <v>12</v>
      </c>
    </row>
    <row r="398" spans="2:11" ht="13.5" customHeight="1">
      <c r="B398" s="1353" t="s">
        <v>74</v>
      </c>
      <c r="C398" s="1341" t="s">
        <v>305</v>
      </c>
      <c r="D398" s="1372" t="s">
        <v>1146</v>
      </c>
      <c r="E398" s="1376"/>
      <c r="F398" s="1372" t="s">
        <v>472</v>
      </c>
      <c r="G398" s="1376"/>
      <c r="H398" s="284" t="s">
        <v>473</v>
      </c>
      <c r="I398" s="1372" t="s">
        <v>830</v>
      </c>
      <c r="J398" s="1376"/>
      <c r="K398" s="1341" t="s">
        <v>474</v>
      </c>
    </row>
    <row r="399" spans="2:11" ht="24.75" customHeight="1">
      <c r="B399" s="1422"/>
      <c r="C399" s="1342"/>
      <c r="D399" s="323" t="s">
        <v>475</v>
      </c>
      <c r="E399" s="296" t="s">
        <v>476</v>
      </c>
      <c r="F399" s="296" t="s">
        <v>475</v>
      </c>
      <c r="G399" s="296" t="s">
        <v>476</v>
      </c>
      <c r="H399" s="296" t="s">
        <v>478</v>
      </c>
      <c r="I399" s="296" t="s">
        <v>977</v>
      </c>
      <c r="J399" s="296" t="s">
        <v>978</v>
      </c>
      <c r="K399" s="1342"/>
    </row>
    <row r="400" spans="2:11" ht="13.5" customHeight="1">
      <c r="B400" s="1354"/>
      <c r="C400" s="1372" t="s">
        <v>1383</v>
      </c>
      <c r="D400" s="1376"/>
      <c r="E400" s="466" t="s">
        <v>944</v>
      </c>
      <c r="F400" s="473" t="s">
        <v>1383</v>
      </c>
      <c r="G400" s="473" t="s">
        <v>944</v>
      </c>
      <c r="H400" s="473" t="s">
        <v>1383</v>
      </c>
      <c r="I400" s="1372" t="s">
        <v>509</v>
      </c>
      <c r="J400" s="1375"/>
      <c r="K400" s="1376"/>
    </row>
    <row r="401" spans="2:11" ht="10.5" customHeight="1">
      <c r="B401" s="438" t="s">
        <v>770</v>
      </c>
      <c r="C401" s="575">
        <v>1235</v>
      </c>
      <c r="D401" s="326">
        <v>18</v>
      </c>
      <c r="E401" s="615">
        <v>369</v>
      </c>
      <c r="F401" s="546">
        <v>416</v>
      </c>
      <c r="G401" s="559">
        <v>172.65</v>
      </c>
      <c r="H401" s="546">
        <v>51</v>
      </c>
      <c r="I401" s="546">
        <v>11</v>
      </c>
      <c r="J401" s="546">
        <v>303</v>
      </c>
      <c r="K401" s="546">
        <f>+I401+J401</f>
        <v>314</v>
      </c>
    </row>
    <row r="402" spans="2:11" ht="10.5" customHeight="1">
      <c r="B402" s="438" t="s">
        <v>771</v>
      </c>
      <c r="C402" s="575">
        <v>1248</v>
      </c>
      <c r="D402" s="326">
        <v>9</v>
      </c>
      <c r="E402" s="615">
        <v>412</v>
      </c>
      <c r="F402" s="546">
        <v>439</v>
      </c>
      <c r="G402" s="559">
        <v>183.97</v>
      </c>
      <c r="H402" s="546">
        <v>50</v>
      </c>
      <c r="I402" s="546">
        <v>11</v>
      </c>
      <c r="J402" s="546">
        <v>397</v>
      </c>
      <c r="K402" s="546">
        <f>+I402+J402</f>
        <v>408</v>
      </c>
    </row>
    <row r="403" spans="2:11" ht="10.5" customHeight="1">
      <c r="B403" s="438" t="s">
        <v>772</v>
      </c>
      <c r="C403" s="575">
        <v>1336</v>
      </c>
      <c r="D403" s="326">
        <v>22</v>
      </c>
      <c r="E403" s="615">
        <v>517</v>
      </c>
      <c r="F403" s="546">
        <v>523</v>
      </c>
      <c r="G403" s="559">
        <v>208.19</v>
      </c>
      <c r="H403" s="546">
        <v>41</v>
      </c>
      <c r="I403" s="546">
        <v>7</v>
      </c>
      <c r="J403" s="546">
        <v>449</v>
      </c>
      <c r="K403" s="546">
        <f>+I403+J403</f>
        <v>456</v>
      </c>
    </row>
    <row r="404" spans="2:11" ht="10.5" customHeight="1">
      <c r="B404" s="438" t="s">
        <v>773</v>
      </c>
      <c r="C404" s="629">
        <v>1231</v>
      </c>
      <c r="D404" s="326">
        <v>14</v>
      </c>
      <c r="E404" s="615">
        <v>626</v>
      </c>
      <c r="F404" s="546">
        <v>436</v>
      </c>
      <c r="G404" s="559">
        <v>224.08</v>
      </c>
      <c r="H404" s="546">
        <v>31</v>
      </c>
      <c r="I404" s="546">
        <v>10</v>
      </c>
      <c r="J404" s="546">
        <v>424</v>
      </c>
      <c r="K404" s="546">
        <f>+I404+J404</f>
        <v>434</v>
      </c>
    </row>
    <row r="405" spans="2:11" ht="10.5" customHeight="1">
      <c r="B405" s="438" t="s">
        <v>774</v>
      </c>
      <c r="C405" s="575">
        <v>1186</v>
      </c>
      <c r="D405" s="326">
        <v>15</v>
      </c>
      <c r="E405" s="615">
        <v>767</v>
      </c>
      <c r="F405" s="546">
        <v>399</v>
      </c>
      <c r="G405" s="559">
        <v>262.87</v>
      </c>
      <c r="H405" s="546">
        <v>21</v>
      </c>
      <c r="I405" s="546">
        <v>6</v>
      </c>
      <c r="J405" s="546">
        <v>549</v>
      </c>
      <c r="K405" s="546">
        <f>+I405+J405</f>
        <v>555</v>
      </c>
    </row>
    <row r="406" spans="2:11" ht="10.5" customHeight="1">
      <c r="B406" s="438"/>
      <c r="C406" s="575"/>
      <c r="D406" s="326"/>
      <c r="E406" s="615"/>
      <c r="F406" s="546"/>
      <c r="G406" s="559"/>
      <c r="H406" s="546"/>
      <c r="I406" s="546"/>
      <c r="J406" s="546"/>
      <c r="K406" s="546"/>
    </row>
    <row r="407" spans="2:11" ht="10.5" customHeight="1">
      <c r="B407" s="438" t="s">
        <v>775</v>
      </c>
      <c r="C407" s="575">
        <v>1190</v>
      </c>
      <c r="D407" s="326">
        <v>15</v>
      </c>
      <c r="E407" s="615">
        <v>619</v>
      </c>
      <c r="F407" s="546">
        <v>400</v>
      </c>
      <c r="G407" s="559">
        <v>331.55</v>
      </c>
      <c r="H407" s="546">
        <v>25</v>
      </c>
      <c r="I407" s="546">
        <v>12</v>
      </c>
      <c r="J407" s="546">
        <v>557</v>
      </c>
      <c r="K407" s="546">
        <f>+I407+J407</f>
        <v>569</v>
      </c>
    </row>
    <row r="408" spans="2:11" ht="10.5" customHeight="1">
      <c r="B408" s="438" t="s">
        <v>776</v>
      </c>
      <c r="C408" s="548">
        <v>2975</v>
      </c>
      <c r="D408" s="326">
        <v>37</v>
      </c>
      <c r="E408" s="615">
        <v>660</v>
      </c>
      <c r="F408" s="546">
        <v>2167</v>
      </c>
      <c r="G408" s="559">
        <v>217.81</v>
      </c>
      <c r="H408" s="546">
        <v>21</v>
      </c>
      <c r="I408" s="546">
        <v>7</v>
      </c>
      <c r="J408" s="546">
        <v>1076</v>
      </c>
      <c r="K408" s="546">
        <f>+I408+J408</f>
        <v>1083</v>
      </c>
    </row>
    <row r="409" spans="2:11" ht="10.5" customHeight="1">
      <c r="B409" s="438" t="s">
        <v>777</v>
      </c>
      <c r="C409" s="548">
        <v>1125</v>
      </c>
      <c r="D409" s="326">
        <v>10</v>
      </c>
      <c r="E409" s="615">
        <v>948</v>
      </c>
      <c r="F409" s="546">
        <v>351</v>
      </c>
      <c r="G409" s="559">
        <v>490.45</v>
      </c>
      <c r="H409" s="546">
        <v>13</v>
      </c>
      <c r="I409" s="546">
        <v>2</v>
      </c>
      <c r="J409" s="546">
        <v>800</v>
      </c>
      <c r="K409" s="546">
        <f>+I409+J409</f>
        <v>802</v>
      </c>
    </row>
    <row r="410" spans="2:11" ht="10.5" customHeight="1">
      <c r="B410" s="438" t="s">
        <v>778</v>
      </c>
      <c r="C410" s="546">
        <v>1669</v>
      </c>
      <c r="D410" s="326">
        <v>16</v>
      </c>
      <c r="E410" s="615">
        <v>1786</v>
      </c>
      <c r="F410" s="546">
        <v>848</v>
      </c>
      <c r="G410" s="559">
        <v>603.02</v>
      </c>
      <c r="H410" s="546">
        <v>25</v>
      </c>
      <c r="I410" s="546">
        <v>13</v>
      </c>
      <c r="J410" s="546">
        <v>1922</v>
      </c>
      <c r="K410" s="546">
        <f>+I410+J410</f>
        <v>1935</v>
      </c>
    </row>
    <row r="411" spans="2:11" ht="10.5" customHeight="1">
      <c r="B411" s="438" t="s">
        <v>779</v>
      </c>
      <c r="C411" s="548">
        <v>1271</v>
      </c>
      <c r="D411" s="326">
        <v>18</v>
      </c>
      <c r="E411" s="615">
        <v>1908</v>
      </c>
      <c r="F411" s="546">
        <v>494</v>
      </c>
      <c r="G411" s="559">
        <v>620.54</v>
      </c>
      <c r="H411" s="546">
        <v>8</v>
      </c>
      <c r="I411" s="546">
        <v>10</v>
      </c>
      <c r="J411" s="546">
        <v>1783</v>
      </c>
      <c r="K411" s="546">
        <f>+I411+J411</f>
        <v>1793</v>
      </c>
    </row>
    <row r="412" spans="2:11" ht="10.5" customHeight="1">
      <c r="B412" s="438"/>
      <c r="C412" s="546"/>
      <c r="D412" s="326"/>
      <c r="E412" s="615"/>
      <c r="F412" s="546"/>
      <c r="G412" s="559"/>
      <c r="H412" s="546"/>
      <c r="I412" s="546"/>
      <c r="J412" s="546"/>
      <c r="K412" s="546"/>
    </row>
    <row r="413" spans="2:11" ht="10.5" customHeight="1">
      <c r="B413" s="438" t="s">
        <v>780</v>
      </c>
      <c r="C413" s="548">
        <v>1286</v>
      </c>
      <c r="D413" s="326">
        <v>17</v>
      </c>
      <c r="E413" s="615">
        <v>2154</v>
      </c>
      <c r="F413" s="546">
        <v>487</v>
      </c>
      <c r="G413" s="559">
        <v>714.27</v>
      </c>
      <c r="H413" s="546" t="s">
        <v>381</v>
      </c>
      <c r="I413" s="546" t="s">
        <v>381</v>
      </c>
      <c r="J413" s="546">
        <v>2332</v>
      </c>
      <c r="K413" s="546">
        <f>SUM(I413:J413)</f>
        <v>2332</v>
      </c>
    </row>
    <row r="414" spans="2:11" ht="10.5" customHeight="1">
      <c r="B414" s="438" t="s">
        <v>781</v>
      </c>
      <c r="C414" s="548">
        <v>1419</v>
      </c>
      <c r="D414" s="326">
        <v>18</v>
      </c>
      <c r="E414" s="615">
        <v>2374</v>
      </c>
      <c r="F414" s="546">
        <v>650</v>
      </c>
      <c r="G414" s="559">
        <v>848.38</v>
      </c>
      <c r="H414" s="546" t="s">
        <v>381</v>
      </c>
      <c r="I414" s="546" t="s">
        <v>381</v>
      </c>
      <c r="J414" s="546">
        <v>2204</v>
      </c>
      <c r="K414" s="546">
        <f>SUM(I414:J414)</f>
        <v>2204</v>
      </c>
    </row>
    <row r="415" spans="2:11" ht="10.5" customHeight="1">
      <c r="B415" s="438" t="s">
        <v>465</v>
      </c>
      <c r="C415" s="548">
        <v>1471</v>
      </c>
      <c r="D415" s="326">
        <v>21</v>
      </c>
      <c r="E415" s="615">
        <v>2103</v>
      </c>
      <c r="F415" s="546">
        <v>700</v>
      </c>
      <c r="G415" s="559">
        <v>944.09</v>
      </c>
      <c r="H415" s="546" t="s">
        <v>381</v>
      </c>
      <c r="I415" s="546" t="s">
        <v>381</v>
      </c>
      <c r="J415" s="546">
        <v>2169</v>
      </c>
      <c r="K415" s="546">
        <f>SUM(I415:J415)</f>
        <v>2169</v>
      </c>
    </row>
    <row r="416" spans="2:11" ht="10.5" customHeight="1">
      <c r="B416" s="438" t="s">
        <v>466</v>
      </c>
      <c r="C416" s="548">
        <v>1198</v>
      </c>
      <c r="D416" s="326">
        <v>13</v>
      </c>
      <c r="E416" s="615">
        <v>2877</v>
      </c>
      <c r="F416" s="546">
        <v>435</v>
      </c>
      <c r="G416" s="559">
        <v>772.47</v>
      </c>
      <c r="H416" s="546" t="s">
        <v>381</v>
      </c>
      <c r="I416" s="546" t="s">
        <v>381</v>
      </c>
      <c r="J416" s="546">
        <v>2456</v>
      </c>
      <c r="K416" s="546">
        <f>SUM(I416:J416)</f>
        <v>2456</v>
      </c>
    </row>
    <row r="417" spans="1:11" ht="10.5" customHeight="1">
      <c r="A417" s="1530">
        <v>41</v>
      </c>
      <c r="B417" s="438" t="s">
        <v>467</v>
      </c>
      <c r="C417" s="548">
        <v>1169</v>
      </c>
      <c r="D417" s="326">
        <v>20</v>
      </c>
      <c r="E417" s="615">
        <v>2294</v>
      </c>
      <c r="F417" s="546">
        <v>396</v>
      </c>
      <c r="G417" s="559">
        <v>783.88</v>
      </c>
      <c r="H417" s="546" t="s">
        <v>381</v>
      </c>
      <c r="I417" s="546" t="s">
        <v>381</v>
      </c>
      <c r="J417" s="546">
        <v>2232</v>
      </c>
      <c r="K417" s="546">
        <f>SUM(I417:J417)</f>
        <v>2232</v>
      </c>
    </row>
    <row r="418" spans="1:11" ht="10.5" customHeight="1">
      <c r="A418" s="1530"/>
      <c r="B418" s="438"/>
      <c r="C418" s="548"/>
      <c r="D418" s="326"/>
      <c r="E418" s="615"/>
      <c r="F418" s="546"/>
      <c r="G418" s="559"/>
      <c r="H418" s="546"/>
      <c r="I418" s="546"/>
      <c r="J418" s="546"/>
      <c r="K418" s="546"/>
    </row>
    <row r="419" spans="1:11" ht="10.5" customHeight="1">
      <c r="B419" s="438" t="s">
        <v>330</v>
      </c>
      <c r="C419" s="548">
        <v>1170</v>
      </c>
      <c r="D419" s="326">
        <v>6</v>
      </c>
      <c r="E419" s="615">
        <v>3345</v>
      </c>
      <c r="F419" s="546">
        <v>402</v>
      </c>
      <c r="G419" s="559">
        <v>918.7</v>
      </c>
      <c r="H419" s="546" t="s">
        <v>381</v>
      </c>
      <c r="I419" s="546" t="s">
        <v>381</v>
      </c>
      <c r="J419" s="546">
        <v>2910</v>
      </c>
      <c r="K419" s="546">
        <f>SUM(I419:J419)</f>
        <v>2910</v>
      </c>
    </row>
    <row r="420" spans="1:11" ht="10.5" customHeight="1">
      <c r="B420" s="438" t="s">
        <v>331</v>
      </c>
      <c r="C420" s="546">
        <v>1401</v>
      </c>
      <c r="D420" s="326">
        <v>12</v>
      </c>
      <c r="E420" s="615">
        <v>3475</v>
      </c>
      <c r="F420" s="546">
        <v>535</v>
      </c>
      <c r="G420" s="559">
        <v>1124.6600000000001</v>
      </c>
      <c r="H420" s="546" t="s">
        <v>381</v>
      </c>
      <c r="I420" s="546" t="s">
        <v>381</v>
      </c>
      <c r="J420" s="546">
        <v>3494</v>
      </c>
      <c r="K420" s="546">
        <f>SUM(I420:J420)</f>
        <v>3494</v>
      </c>
    </row>
    <row r="421" spans="1:11" ht="10.5" customHeight="1">
      <c r="B421" s="438" t="s">
        <v>332</v>
      </c>
      <c r="C421" s="548">
        <v>1474</v>
      </c>
      <c r="D421" s="326">
        <v>10</v>
      </c>
      <c r="E421" s="615">
        <v>7021</v>
      </c>
      <c r="F421" s="546">
        <v>455</v>
      </c>
      <c r="G421" s="559">
        <v>1366.18</v>
      </c>
      <c r="H421" s="546" t="s">
        <v>381</v>
      </c>
      <c r="I421" s="546" t="s">
        <v>381</v>
      </c>
      <c r="J421" s="546">
        <v>5443</v>
      </c>
      <c r="K421" s="546">
        <f>SUM(I421:J421)</f>
        <v>5443</v>
      </c>
    </row>
    <row r="422" spans="1:11" ht="10.5" customHeight="1">
      <c r="B422" s="628" t="s">
        <v>333</v>
      </c>
      <c r="C422" s="546">
        <v>2280</v>
      </c>
      <c r="D422" s="326">
        <v>20</v>
      </c>
      <c r="E422" s="615">
        <v>7270</v>
      </c>
      <c r="F422" s="546">
        <v>521</v>
      </c>
      <c r="G422" s="559">
        <v>1650.92</v>
      </c>
      <c r="H422" s="546" t="s">
        <v>381</v>
      </c>
      <c r="I422" s="546" t="s">
        <v>381</v>
      </c>
      <c r="J422" s="546">
        <v>10797</v>
      </c>
      <c r="K422" s="546">
        <f>SUM(I422:J422)</f>
        <v>10797</v>
      </c>
    </row>
    <row r="423" spans="1:11" ht="10.5" customHeight="1">
      <c r="B423" s="628" t="s">
        <v>289</v>
      </c>
      <c r="C423" s="546">
        <v>1965</v>
      </c>
      <c r="D423" s="326">
        <v>16</v>
      </c>
      <c r="E423" s="615">
        <v>9494</v>
      </c>
      <c r="F423" s="546">
        <v>504</v>
      </c>
      <c r="G423" s="559">
        <v>1671.94</v>
      </c>
      <c r="H423" s="546" t="s">
        <v>381</v>
      </c>
      <c r="I423" s="546" t="s">
        <v>381</v>
      </c>
      <c r="J423" s="546">
        <v>12990</v>
      </c>
      <c r="K423" s="546">
        <f>SUM(I423:J423)</f>
        <v>12990</v>
      </c>
    </row>
    <row r="424" spans="1:11" ht="10.5" customHeight="1">
      <c r="B424" s="438"/>
      <c r="C424" s="546"/>
      <c r="D424" s="326"/>
      <c r="E424" s="615"/>
      <c r="F424" s="546"/>
      <c r="G424" s="559"/>
      <c r="H424" s="546"/>
      <c r="I424" s="546"/>
      <c r="J424" s="546"/>
      <c r="K424" s="546"/>
    </row>
    <row r="425" spans="1:11" ht="10.5" customHeight="1">
      <c r="B425" s="628" t="s">
        <v>334</v>
      </c>
      <c r="C425" s="546">
        <v>1853</v>
      </c>
      <c r="D425" s="326">
        <v>13</v>
      </c>
      <c r="E425" s="615">
        <v>11589</v>
      </c>
      <c r="F425" s="546">
        <v>367</v>
      </c>
      <c r="G425" s="559">
        <v>2026.12</v>
      </c>
      <c r="H425" s="546" t="s">
        <v>381</v>
      </c>
      <c r="I425" s="546" t="s">
        <v>381</v>
      </c>
      <c r="J425" s="546">
        <v>16126</v>
      </c>
      <c r="K425" s="546">
        <f>SUM(I425:J425)</f>
        <v>16126</v>
      </c>
    </row>
    <row r="426" spans="1:11" ht="10.5" customHeight="1">
      <c r="B426" s="628" t="s">
        <v>335</v>
      </c>
      <c r="C426" s="548">
        <v>1809</v>
      </c>
      <c r="D426" s="326">
        <v>21</v>
      </c>
      <c r="E426" s="615">
        <v>10579</v>
      </c>
      <c r="F426" s="548">
        <v>423</v>
      </c>
      <c r="G426" s="561">
        <v>2108.91</v>
      </c>
      <c r="H426" s="548" t="s">
        <v>381</v>
      </c>
      <c r="I426" s="548" t="s">
        <v>381</v>
      </c>
      <c r="J426" s="548">
        <v>13862</v>
      </c>
      <c r="K426" s="546">
        <f>SUM(I426:J426)</f>
        <v>13862</v>
      </c>
    </row>
    <row r="427" spans="1:11" ht="10.5" customHeight="1">
      <c r="B427" s="438" t="s">
        <v>288</v>
      </c>
      <c r="C427" s="548">
        <v>1837</v>
      </c>
      <c r="D427" s="326">
        <v>35</v>
      </c>
      <c r="E427" s="615">
        <v>13532</v>
      </c>
      <c r="F427" s="548">
        <v>427</v>
      </c>
      <c r="G427" s="561">
        <v>2331.11</v>
      </c>
      <c r="H427" s="548" t="s">
        <v>381</v>
      </c>
      <c r="I427" s="548" t="s">
        <v>381</v>
      </c>
      <c r="J427" s="548">
        <v>16673</v>
      </c>
      <c r="K427" s="546">
        <f>SUM(I427:J427)</f>
        <v>16673</v>
      </c>
    </row>
    <row r="428" spans="1:11" ht="10.5" customHeight="1">
      <c r="B428" s="438" t="s">
        <v>735</v>
      </c>
      <c r="C428" s="548">
        <v>1841</v>
      </c>
      <c r="D428" s="326">
        <v>45</v>
      </c>
      <c r="E428" s="615">
        <v>14583</v>
      </c>
      <c r="F428" s="548">
        <v>378</v>
      </c>
      <c r="G428" s="561">
        <v>2754.77</v>
      </c>
      <c r="H428" s="548" t="s">
        <v>381</v>
      </c>
      <c r="I428" s="548" t="s">
        <v>381</v>
      </c>
      <c r="J428" s="548">
        <v>19626</v>
      </c>
      <c r="K428" s="546">
        <f>SUM(I428:J428)</f>
        <v>19626</v>
      </c>
    </row>
    <row r="429" spans="1:11" ht="10.5" customHeight="1">
      <c r="B429" s="438" t="s">
        <v>763</v>
      </c>
      <c r="C429" s="548">
        <v>1804</v>
      </c>
      <c r="D429" s="326">
        <v>41</v>
      </c>
      <c r="E429" s="615">
        <v>17684</v>
      </c>
      <c r="F429" s="548">
        <v>344</v>
      </c>
      <c r="G429" s="561">
        <v>2841.4</v>
      </c>
      <c r="H429" s="548" t="s">
        <v>381</v>
      </c>
      <c r="I429" s="548" t="s">
        <v>381</v>
      </c>
      <c r="J429" s="548">
        <v>24798</v>
      </c>
      <c r="K429" s="546">
        <f>SUM(I429:J429)</f>
        <v>24798</v>
      </c>
    </row>
    <row r="430" spans="1:11" ht="10.5" customHeight="1">
      <c r="B430" s="438"/>
      <c r="C430" s="548"/>
      <c r="D430" s="326"/>
      <c r="E430" s="615"/>
      <c r="F430" s="548"/>
      <c r="G430" s="561"/>
      <c r="H430" s="548"/>
      <c r="I430" s="548"/>
      <c r="J430" s="548"/>
      <c r="K430" s="548"/>
    </row>
    <row r="431" spans="1:11" ht="10.5" customHeight="1">
      <c r="B431" s="325" t="s">
        <v>512</v>
      </c>
      <c r="C431" s="548">
        <v>1519</v>
      </c>
      <c r="D431" s="326">
        <v>26</v>
      </c>
      <c r="E431" s="615">
        <v>26634</v>
      </c>
      <c r="F431" s="548">
        <v>141</v>
      </c>
      <c r="G431" s="561">
        <v>3331.68</v>
      </c>
      <c r="H431" s="548" t="s">
        <v>381</v>
      </c>
      <c r="I431" s="548" t="s">
        <v>381</v>
      </c>
      <c r="J431" s="548">
        <v>35192</v>
      </c>
      <c r="K431" s="546">
        <f>SUM(I431:J431)</f>
        <v>35192</v>
      </c>
    </row>
    <row r="432" spans="1:11" ht="10.5" customHeight="1">
      <c r="B432" s="325" t="s">
        <v>396</v>
      </c>
      <c r="C432" s="548">
        <v>1939</v>
      </c>
      <c r="D432" s="326">
        <v>60</v>
      </c>
      <c r="E432" s="615">
        <v>19895</v>
      </c>
      <c r="F432" s="548">
        <v>360</v>
      </c>
      <c r="G432" s="561">
        <v>3037.43</v>
      </c>
      <c r="H432" s="548">
        <v>29</v>
      </c>
      <c r="I432" s="548">
        <v>77</v>
      </c>
      <c r="J432" s="548">
        <v>25208</v>
      </c>
      <c r="K432" s="546">
        <f>SUM(I432:J432)</f>
        <v>25285</v>
      </c>
    </row>
    <row r="433" spans="2:13" ht="10.5" customHeight="1">
      <c r="B433" s="327">
        <v>39295</v>
      </c>
      <c r="C433" s="548">
        <v>2857</v>
      </c>
      <c r="D433" s="326">
        <v>158</v>
      </c>
      <c r="E433" s="615">
        <v>8438</v>
      </c>
      <c r="F433" s="548">
        <v>359</v>
      </c>
      <c r="G433" s="561">
        <v>3332.4</v>
      </c>
      <c r="H433" s="548" t="s">
        <v>381</v>
      </c>
      <c r="I433" s="548" t="s">
        <v>381</v>
      </c>
      <c r="J433" s="548">
        <v>17191</v>
      </c>
      <c r="K433" s="546">
        <f>SUM(I433:J433)</f>
        <v>17191</v>
      </c>
    </row>
    <row r="434" spans="2:13" ht="10.5" customHeight="1">
      <c r="B434" s="327">
        <v>39692</v>
      </c>
      <c r="C434" s="548">
        <v>1874</v>
      </c>
      <c r="D434" s="326">
        <v>77</v>
      </c>
      <c r="E434" s="608">
        <v>20905</v>
      </c>
      <c r="F434" s="548">
        <v>401</v>
      </c>
      <c r="G434" s="561">
        <v>3755.37</v>
      </c>
      <c r="H434" s="548" t="s">
        <v>381</v>
      </c>
      <c r="I434" s="548" t="s">
        <v>381</v>
      </c>
      <c r="J434" s="548">
        <v>25452</v>
      </c>
      <c r="K434" s="546">
        <f>SUM(I434:J434)</f>
        <v>25452</v>
      </c>
    </row>
    <row r="435" spans="2:13" ht="10.5" customHeight="1">
      <c r="B435" s="327">
        <v>40087</v>
      </c>
      <c r="C435" s="548">
        <v>1802</v>
      </c>
      <c r="D435" s="326">
        <v>134</v>
      </c>
      <c r="E435" s="608">
        <v>18599</v>
      </c>
      <c r="F435" s="548">
        <v>230</v>
      </c>
      <c r="G435" s="561">
        <v>4585.16</v>
      </c>
      <c r="H435" s="548" t="s">
        <v>381</v>
      </c>
      <c r="I435" s="548" t="s">
        <v>381</v>
      </c>
      <c r="J435" s="548">
        <v>25632</v>
      </c>
      <c r="K435" s="546">
        <f>SUM(I435:J435)</f>
        <v>25632</v>
      </c>
    </row>
    <row r="436" spans="2:13" ht="10.5" customHeight="1">
      <c r="B436" s="327"/>
      <c r="C436" s="548"/>
      <c r="D436" s="326"/>
      <c r="E436" s="608"/>
      <c r="F436" s="548"/>
      <c r="G436" s="561"/>
      <c r="H436" s="548"/>
      <c r="I436" s="548"/>
      <c r="J436" s="548"/>
      <c r="K436" s="548"/>
    </row>
    <row r="437" spans="2:13" ht="10.5" customHeight="1">
      <c r="B437" s="351" t="s">
        <v>344</v>
      </c>
      <c r="C437" s="548">
        <v>1836</v>
      </c>
      <c r="D437" s="326">
        <v>125</v>
      </c>
      <c r="E437" s="608">
        <v>18974</v>
      </c>
      <c r="F437" s="548">
        <v>347</v>
      </c>
      <c r="G437" s="561">
        <v>4636.4399999999996</v>
      </c>
      <c r="H437" s="548" t="s">
        <v>381</v>
      </c>
      <c r="I437" s="548" t="s">
        <v>381</v>
      </c>
      <c r="J437" s="548">
        <v>23218</v>
      </c>
      <c r="K437" s="546">
        <f>SUM(I437:J437)</f>
        <v>23218</v>
      </c>
    </row>
    <row r="438" spans="2:13" ht="10.5" customHeight="1">
      <c r="B438" s="351" t="s">
        <v>1502</v>
      </c>
      <c r="C438" s="548">
        <v>1938</v>
      </c>
      <c r="D438" s="326">
        <v>127</v>
      </c>
      <c r="E438" s="608">
        <v>16119</v>
      </c>
      <c r="F438" s="548">
        <v>448</v>
      </c>
      <c r="G438" s="561">
        <v>3460.45</v>
      </c>
      <c r="H438" s="548" t="s">
        <v>381</v>
      </c>
      <c r="I438" s="548" t="s">
        <v>381</v>
      </c>
      <c r="J438" s="548">
        <v>21294</v>
      </c>
      <c r="K438" s="546">
        <f>SUM(I438:J438)</f>
        <v>21294</v>
      </c>
      <c r="M438" s="61"/>
    </row>
    <row r="439" spans="2:13" ht="10.5" customHeight="1">
      <c r="B439" s="352" t="s">
        <v>1461</v>
      </c>
      <c r="C439" s="566">
        <v>1970</v>
      </c>
      <c r="D439" s="328">
        <v>91</v>
      </c>
      <c r="E439" s="609">
        <v>20513</v>
      </c>
      <c r="F439" s="566">
        <v>483</v>
      </c>
      <c r="G439" s="569">
        <v>4587.24</v>
      </c>
      <c r="H439" s="566" t="s">
        <v>381</v>
      </c>
      <c r="I439" s="566" t="s">
        <v>381</v>
      </c>
      <c r="J439" s="566">
        <v>27183</v>
      </c>
      <c r="K439" s="566">
        <f>SUM(I439:J439)</f>
        <v>27183</v>
      </c>
    </row>
    <row r="440" spans="2:13" ht="10.5" customHeight="1">
      <c r="B440" s="487" t="s">
        <v>1409</v>
      </c>
      <c r="C440" s="233"/>
      <c r="D440" s="233"/>
      <c r="E440" s="233"/>
      <c r="F440" s="233"/>
      <c r="G440" s="233"/>
      <c r="H440" s="233"/>
    </row>
    <row r="441" spans="2:13" ht="10.5" customHeight="1">
      <c r="B441" s="487" t="s">
        <v>1410</v>
      </c>
      <c r="C441" s="233"/>
      <c r="D441" s="233"/>
      <c r="E441" s="233"/>
      <c r="F441" s="233"/>
      <c r="G441" s="233"/>
      <c r="H441" s="233"/>
    </row>
    <row r="442" spans="2:13" ht="10.5" customHeight="1">
      <c r="B442" s="487" t="s">
        <v>1411</v>
      </c>
      <c r="C442" s="233"/>
      <c r="D442" s="233"/>
      <c r="E442" s="233"/>
      <c r="F442" s="233"/>
      <c r="G442" s="233"/>
      <c r="H442" s="233"/>
    </row>
    <row r="443" spans="2:13" ht="10.5" customHeight="1">
      <c r="B443" s="487" t="s">
        <v>1412</v>
      </c>
      <c r="C443" s="233"/>
      <c r="D443" s="233"/>
      <c r="E443" s="233"/>
      <c r="F443" s="233"/>
      <c r="G443" s="233"/>
      <c r="H443" s="233"/>
    </row>
    <row r="444" spans="2:13" ht="10.5" customHeight="1">
      <c r="B444" s="487" t="s">
        <v>1413</v>
      </c>
      <c r="C444" s="233"/>
      <c r="D444" s="233"/>
      <c r="E444" s="233"/>
      <c r="F444" s="233"/>
      <c r="G444" s="233"/>
      <c r="H444" s="233"/>
    </row>
    <row r="445" spans="2:13" ht="10.5" customHeight="1">
      <c r="B445" s="1531" t="s">
        <v>1414</v>
      </c>
      <c r="C445" s="1531"/>
      <c r="D445" s="1531"/>
      <c r="E445" s="1531"/>
      <c r="F445" s="1531"/>
      <c r="G445" s="1531"/>
      <c r="H445" s="1531"/>
    </row>
    <row r="446" spans="2:13" ht="10.5" customHeight="1">
      <c r="B446" s="491" t="s">
        <v>1415</v>
      </c>
      <c r="C446" s="491"/>
      <c r="D446" s="491"/>
      <c r="E446" s="491"/>
      <c r="F446" s="491"/>
      <c r="G446" s="491"/>
      <c r="H446" s="491"/>
    </row>
    <row r="447" spans="2:13" ht="10.5" customHeight="1">
      <c r="B447" s="491" t="s">
        <v>1416</v>
      </c>
      <c r="C447" s="491"/>
      <c r="D447" s="491"/>
      <c r="E447" s="491"/>
      <c r="F447" s="491"/>
      <c r="G447" s="491"/>
      <c r="H447" s="491"/>
    </row>
    <row r="448" spans="2:13" ht="10.5" customHeight="1">
      <c r="B448" s="487" t="s">
        <v>1408</v>
      </c>
      <c r="C448" s="233"/>
      <c r="D448" s="233"/>
      <c r="E448" s="233"/>
      <c r="F448" s="233"/>
      <c r="G448" s="233"/>
      <c r="H448" s="233"/>
    </row>
    <row r="449" spans="2:12" ht="10.5" customHeight="1">
      <c r="B449" s="49"/>
    </row>
    <row r="450" spans="2:12" ht="10.5" customHeight="1">
      <c r="B450" s="49"/>
    </row>
    <row r="451" spans="2:12" ht="10.5" customHeight="1">
      <c r="C451" s="51"/>
      <c r="D451" s="51"/>
      <c r="E451" s="51"/>
      <c r="F451" s="51"/>
      <c r="G451" s="51"/>
      <c r="H451" s="51"/>
      <c r="I451" s="51"/>
      <c r="J451" s="51"/>
      <c r="K451" s="51"/>
    </row>
    <row r="452" spans="2:12" ht="11.45" customHeight="1">
      <c r="B452" s="62" t="s">
        <v>13</v>
      </c>
    </row>
    <row r="453" spans="2:12" ht="11.45" customHeight="1">
      <c r="B453" s="1353" t="s">
        <v>118</v>
      </c>
      <c r="C453" s="1418" t="s">
        <v>271</v>
      </c>
      <c r="D453" s="1419"/>
      <c r="E453" s="1419"/>
      <c r="F453" s="1419"/>
      <c r="G453" s="1419"/>
      <c r="H453" s="1420"/>
      <c r="I453" s="1418" t="s">
        <v>1150</v>
      </c>
      <c r="J453" s="1419"/>
      <c r="K453" s="1419"/>
      <c r="L453" s="1420"/>
    </row>
    <row r="454" spans="2:12" ht="11.45" customHeight="1">
      <c r="B454" s="1422"/>
      <c r="C454" s="1341" t="s">
        <v>305</v>
      </c>
      <c r="D454" s="1538" t="s">
        <v>282</v>
      </c>
      <c r="E454" s="1419" t="s">
        <v>1146</v>
      </c>
      <c r="F454" s="1420"/>
      <c r="G454" s="1418" t="s">
        <v>472</v>
      </c>
      <c r="H454" s="1420"/>
      <c r="I454" s="1341" t="s">
        <v>457</v>
      </c>
      <c r="J454" s="1341" t="s">
        <v>282</v>
      </c>
      <c r="K454" s="1418" t="s">
        <v>472</v>
      </c>
      <c r="L454" s="1420"/>
    </row>
    <row r="455" spans="2:12" ht="24" customHeight="1">
      <c r="B455" s="1422"/>
      <c r="C455" s="1342"/>
      <c r="D455" s="1539"/>
      <c r="E455" s="296" t="s">
        <v>475</v>
      </c>
      <c r="F455" s="296" t="s">
        <v>476</v>
      </c>
      <c r="G455" s="296" t="s">
        <v>475</v>
      </c>
      <c r="H455" s="296" t="s">
        <v>476</v>
      </c>
      <c r="I455" s="1342"/>
      <c r="J455" s="1342"/>
      <c r="K455" s="296" t="s">
        <v>475</v>
      </c>
      <c r="L455" s="279" t="s">
        <v>476</v>
      </c>
    </row>
    <row r="456" spans="2:12" ht="11.45" customHeight="1">
      <c r="B456" s="1354"/>
      <c r="C456" s="471" t="s">
        <v>1383</v>
      </c>
      <c r="D456" s="355" t="s">
        <v>509</v>
      </c>
      <c r="E456" s="471" t="s">
        <v>1383</v>
      </c>
      <c r="F456" s="471" t="s">
        <v>944</v>
      </c>
      <c r="G456" s="471" t="s">
        <v>1383</v>
      </c>
      <c r="H456" s="471" t="s">
        <v>944</v>
      </c>
      <c r="I456" s="471" t="s">
        <v>1383</v>
      </c>
      <c r="J456" s="65" t="s">
        <v>509</v>
      </c>
      <c r="K456" s="471" t="s">
        <v>1383</v>
      </c>
      <c r="L456" s="471" t="s">
        <v>944</v>
      </c>
    </row>
    <row r="457" spans="2:12" ht="10.5" customHeight="1">
      <c r="B457" s="438" t="s">
        <v>770</v>
      </c>
      <c r="C457" s="615">
        <v>2687</v>
      </c>
      <c r="D457" s="356">
        <v>2205</v>
      </c>
      <c r="E457" s="546">
        <v>780</v>
      </c>
      <c r="F457" s="546">
        <v>1446</v>
      </c>
      <c r="G457" s="546">
        <v>1381</v>
      </c>
      <c r="H457" s="559">
        <v>339.19</v>
      </c>
      <c r="I457" s="546">
        <v>1781</v>
      </c>
      <c r="J457" s="546">
        <v>826</v>
      </c>
      <c r="K457" s="546">
        <v>1700</v>
      </c>
      <c r="L457" s="559">
        <v>456.09</v>
      </c>
    </row>
    <row r="458" spans="2:12" ht="10.5" customHeight="1">
      <c r="B458" s="438" t="s">
        <v>771</v>
      </c>
      <c r="C458" s="615">
        <v>2753</v>
      </c>
      <c r="D458" s="356">
        <v>2560</v>
      </c>
      <c r="E458" s="546">
        <v>1003</v>
      </c>
      <c r="F458" s="546">
        <v>1598</v>
      </c>
      <c r="G458" s="546">
        <v>1216</v>
      </c>
      <c r="H458" s="559">
        <v>379.17</v>
      </c>
      <c r="I458" s="546">
        <v>1641</v>
      </c>
      <c r="J458" s="546">
        <v>776</v>
      </c>
      <c r="K458" s="546">
        <v>1551</v>
      </c>
      <c r="L458" s="559">
        <v>462.36</v>
      </c>
    </row>
    <row r="459" spans="2:12" ht="10.5" customHeight="1">
      <c r="B459" s="438" t="s">
        <v>772</v>
      </c>
      <c r="C459" s="615">
        <v>3464</v>
      </c>
      <c r="D459" s="356">
        <v>3187</v>
      </c>
      <c r="E459" s="546">
        <v>809</v>
      </c>
      <c r="F459" s="546">
        <v>1974</v>
      </c>
      <c r="G459" s="546">
        <v>2189</v>
      </c>
      <c r="H459" s="559">
        <v>463.76</v>
      </c>
      <c r="I459" s="546">
        <v>1554</v>
      </c>
      <c r="J459" s="546">
        <v>674</v>
      </c>
      <c r="K459" s="546">
        <v>1473</v>
      </c>
      <c r="L459" s="559">
        <v>413.46</v>
      </c>
    </row>
    <row r="460" spans="2:12" ht="10.5" customHeight="1">
      <c r="B460" s="438" t="s">
        <v>773</v>
      </c>
      <c r="C460" s="615">
        <v>3165</v>
      </c>
      <c r="D460" s="356">
        <v>3578</v>
      </c>
      <c r="E460" s="546">
        <v>854</v>
      </c>
      <c r="F460" s="546">
        <v>2182</v>
      </c>
      <c r="G460" s="546">
        <v>1793</v>
      </c>
      <c r="H460" s="559">
        <v>555.83000000000004</v>
      </c>
      <c r="I460" s="546">
        <v>1470</v>
      </c>
      <c r="J460" s="546">
        <v>828</v>
      </c>
      <c r="K460" s="546">
        <v>1315</v>
      </c>
      <c r="L460" s="559">
        <v>523.86</v>
      </c>
    </row>
    <row r="461" spans="2:12" ht="10.5" customHeight="1">
      <c r="B461" s="438" t="s">
        <v>774</v>
      </c>
      <c r="C461" s="615">
        <v>3654</v>
      </c>
      <c r="D461" s="356">
        <v>4351</v>
      </c>
      <c r="E461" s="546">
        <v>931</v>
      </c>
      <c r="F461" s="546">
        <v>2413</v>
      </c>
      <c r="G461" s="546">
        <v>2137</v>
      </c>
      <c r="H461" s="559">
        <v>578.28</v>
      </c>
      <c r="I461" s="546">
        <v>1188</v>
      </c>
      <c r="J461" s="546">
        <v>701</v>
      </c>
      <c r="K461" s="546">
        <v>1082</v>
      </c>
      <c r="L461" s="559">
        <v>548.87</v>
      </c>
    </row>
    <row r="462" spans="2:12" ht="10.5" customHeight="1">
      <c r="B462" s="438"/>
      <c r="C462" s="615"/>
      <c r="D462" s="356"/>
      <c r="E462" s="546"/>
      <c r="F462" s="546"/>
      <c r="G462" s="546"/>
      <c r="H462" s="559"/>
      <c r="I462" s="546"/>
      <c r="J462" s="546"/>
      <c r="K462" s="546"/>
      <c r="L462" s="559"/>
    </row>
    <row r="463" spans="2:12" ht="10.5" customHeight="1">
      <c r="B463" s="438" t="s">
        <v>775</v>
      </c>
      <c r="C463" s="615">
        <v>4117</v>
      </c>
      <c r="D463" s="356">
        <v>5823</v>
      </c>
      <c r="E463" s="546">
        <v>1295</v>
      </c>
      <c r="F463" s="546">
        <v>2287</v>
      </c>
      <c r="G463" s="546">
        <v>1908</v>
      </c>
      <c r="H463" s="559">
        <v>532.04</v>
      </c>
      <c r="I463" s="546">
        <v>875</v>
      </c>
      <c r="J463" s="546">
        <v>547</v>
      </c>
      <c r="K463" s="546">
        <v>792</v>
      </c>
      <c r="L463" s="559">
        <v>581.96</v>
      </c>
    </row>
    <row r="464" spans="2:12" ht="10.5" customHeight="1">
      <c r="B464" s="438" t="s">
        <v>776</v>
      </c>
      <c r="C464" s="615">
        <v>5399</v>
      </c>
      <c r="D464" s="356">
        <v>6257</v>
      </c>
      <c r="E464" s="546">
        <v>1230</v>
      </c>
      <c r="F464" s="546">
        <v>2328</v>
      </c>
      <c r="G464" s="546">
        <v>3404</v>
      </c>
      <c r="H464" s="559">
        <v>648.61</v>
      </c>
      <c r="I464" s="546">
        <v>1257</v>
      </c>
      <c r="J464" s="546">
        <v>872</v>
      </c>
      <c r="K464" s="546">
        <v>1140</v>
      </c>
      <c r="L464" s="559">
        <v>676.81</v>
      </c>
    </row>
    <row r="465" spans="1:12" ht="10.5" customHeight="1">
      <c r="B465" s="438" t="s">
        <v>777</v>
      </c>
      <c r="C465" s="615">
        <v>5096</v>
      </c>
      <c r="D465" s="356">
        <v>7428</v>
      </c>
      <c r="E465" s="546">
        <v>1368</v>
      </c>
      <c r="F465" s="546">
        <v>2578</v>
      </c>
      <c r="G465" s="546">
        <v>2809</v>
      </c>
      <c r="H465" s="559">
        <v>709.1</v>
      </c>
      <c r="I465" s="546">
        <v>1496</v>
      </c>
      <c r="J465" s="546">
        <v>1416</v>
      </c>
      <c r="K465" s="546">
        <v>1419</v>
      </c>
      <c r="L465" s="559">
        <v>926.89</v>
      </c>
    </row>
    <row r="466" spans="1:12" ht="10.5" customHeight="1">
      <c r="B466" s="438" t="s">
        <v>778</v>
      </c>
      <c r="C466" s="615">
        <v>6671</v>
      </c>
      <c r="D466" s="356">
        <v>9227</v>
      </c>
      <c r="E466" s="546">
        <v>1415</v>
      </c>
      <c r="F466" s="546">
        <v>3054</v>
      </c>
      <c r="G466" s="546">
        <v>4499</v>
      </c>
      <c r="H466" s="559">
        <v>758.15</v>
      </c>
      <c r="I466" s="546">
        <v>1420</v>
      </c>
      <c r="J466" s="546">
        <v>1517</v>
      </c>
      <c r="K466" s="546">
        <v>1330</v>
      </c>
      <c r="L466" s="559">
        <v>1022.81</v>
      </c>
    </row>
    <row r="467" spans="1:12" ht="10.5" customHeight="1">
      <c r="B467" s="438" t="s">
        <v>779</v>
      </c>
      <c r="C467" s="615">
        <v>4775</v>
      </c>
      <c r="D467" s="356">
        <v>8838</v>
      </c>
      <c r="E467" s="546">
        <v>1343</v>
      </c>
      <c r="F467" s="546">
        <v>3554</v>
      </c>
      <c r="G467" s="546">
        <v>2725</v>
      </c>
      <c r="H467" s="559">
        <v>939.89</v>
      </c>
      <c r="I467" s="546">
        <v>876</v>
      </c>
      <c r="J467" s="546">
        <v>891</v>
      </c>
      <c r="K467" s="546">
        <v>807</v>
      </c>
      <c r="L467" s="559">
        <v>934.22</v>
      </c>
    </row>
    <row r="468" spans="1:12" ht="10.5" customHeight="1">
      <c r="B468" s="438"/>
      <c r="C468" s="615"/>
      <c r="D468" s="356"/>
      <c r="E468" s="546"/>
      <c r="F468" s="546"/>
      <c r="G468" s="546"/>
      <c r="H468" s="559"/>
      <c r="I468" s="546"/>
      <c r="J468" s="546"/>
      <c r="K468" s="546"/>
      <c r="L468" s="559"/>
    </row>
    <row r="469" spans="1:12" ht="10.5" customHeight="1">
      <c r="B469" s="438" t="s">
        <v>780</v>
      </c>
      <c r="C469" s="615">
        <v>4984</v>
      </c>
      <c r="D469" s="356">
        <v>10046</v>
      </c>
      <c r="E469" s="546">
        <v>1572</v>
      </c>
      <c r="F469" s="546">
        <v>3549</v>
      </c>
      <c r="G469" s="546">
        <v>2599</v>
      </c>
      <c r="H469" s="559">
        <v>1065.07</v>
      </c>
      <c r="I469" s="546">
        <v>695</v>
      </c>
      <c r="J469" s="546">
        <v>1016</v>
      </c>
      <c r="K469" s="546">
        <v>621</v>
      </c>
      <c r="L469" s="559">
        <v>1365</v>
      </c>
    </row>
    <row r="470" spans="1:12" ht="10.5" customHeight="1">
      <c r="B470" s="438" t="s">
        <v>781</v>
      </c>
      <c r="C470" s="615">
        <v>4458</v>
      </c>
      <c r="D470" s="356">
        <v>9079</v>
      </c>
      <c r="E470" s="546">
        <v>1516</v>
      </c>
      <c r="F470" s="546">
        <v>3523</v>
      </c>
      <c r="G470" s="546">
        <v>2146</v>
      </c>
      <c r="H470" s="559">
        <v>934.15</v>
      </c>
      <c r="I470" s="546">
        <v>699</v>
      </c>
      <c r="J470" s="546">
        <v>1100</v>
      </c>
      <c r="K470" s="546">
        <v>626</v>
      </c>
      <c r="L470" s="559">
        <v>1457.24</v>
      </c>
    </row>
    <row r="471" spans="1:12" ht="10.5" customHeight="1">
      <c r="B471" s="438" t="s">
        <v>465</v>
      </c>
      <c r="C471" s="615">
        <v>4528</v>
      </c>
      <c r="D471" s="356">
        <v>11470</v>
      </c>
      <c r="E471" s="546">
        <v>1856</v>
      </c>
      <c r="F471" s="546">
        <v>3739</v>
      </c>
      <c r="G471" s="546">
        <v>1721</v>
      </c>
      <c r="H471" s="559">
        <v>1419.72</v>
      </c>
      <c r="I471" s="546">
        <v>1281</v>
      </c>
      <c r="J471" s="546">
        <v>2189</v>
      </c>
      <c r="K471" s="546">
        <v>1200</v>
      </c>
      <c r="L471" s="559">
        <v>1607.48</v>
      </c>
    </row>
    <row r="472" spans="1:12" ht="10.5" customHeight="1">
      <c r="B472" s="438" t="s">
        <v>466</v>
      </c>
      <c r="C472" s="615">
        <v>3184</v>
      </c>
      <c r="D472" s="356">
        <v>10190</v>
      </c>
      <c r="E472" s="546">
        <v>1366</v>
      </c>
      <c r="F472" s="546">
        <v>4907</v>
      </c>
      <c r="G472" s="546">
        <v>1104</v>
      </c>
      <c r="H472" s="559">
        <v>1378.16</v>
      </c>
      <c r="I472" s="546">
        <v>684</v>
      </c>
      <c r="J472" s="546">
        <v>1373</v>
      </c>
      <c r="K472" s="546">
        <v>580</v>
      </c>
      <c r="L472" s="559">
        <v>1766</v>
      </c>
    </row>
    <row r="473" spans="1:12" ht="10.5" customHeight="1">
      <c r="A473" s="1530">
        <v>42</v>
      </c>
      <c r="B473" s="438" t="s">
        <v>467</v>
      </c>
      <c r="C473" s="615">
        <v>4192</v>
      </c>
      <c r="D473" s="356">
        <v>14587</v>
      </c>
      <c r="E473" s="546">
        <v>1619</v>
      </c>
      <c r="F473" s="546">
        <v>6082</v>
      </c>
      <c r="G473" s="546">
        <v>1745</v>
      </c>
      <c r="H473" s="559">
        <v>1070.95</v>
      </c>
      <c r="I473" s="546">
        <v>634</v>
      </c>
      <c r="J473" s="546">
        <v>1440</v>
      </c>
      <c r="K473" s="546">
        <v>522</v>
      </c>
      <c r="L473" s="559">
        <v>1846.82</v>
      </c>
    </row>
    <row r="474" spans="1:12" ht="10.5" customHeight="1">
      <c r="A474" s="1530"/>
      <c r="B474" s="438"/>
      <c r="C474" s="615"/>
      <c r="D474" s="356"/>
      <c r="E474" s="546"/>
      <c r="F474" s="546"/>
      <c r="G474" s="546"/>
      <c r="H474" s="559"/>
      <c r="I474" s="546"/>
      <c r="J474" s="546"/>
      <c r="K474" s="546"/>
      <c r="L474" s="559"/>
    </row>
    <row r="475" spans="1:12" ht="10.5" customHeight="1">
      <c r="B475" s="438" t="s">
        <v>330</v>
      </c>
      <c r="C475" s="615">
        <v>3302</v>
      </c>
      <c r="D475" s="356">
        <v>16066</v>
      </c>
      <c r="E475" s="546">
        <v>1154</v>
      </c>
      <c r="F475" s="546">
        <v>8164</v>
      </c>
      <c r="G475" s="546">
        <v>1481</v>
      </c>
      <c r="H475" s="559">
        <v>2319.11</v>
      </c>
      <c r="I475" s="546">
        <v>571</v>
      </c>
      <c r="J475" s="546">
        <v>1750</v>
      </c>
      <c r="K475" s="546">
        <v>450</v>
      </c>
      <c r="L475" s="559">
        <v>2560.4299999999998</v>
      </c>
    </row>
    <row r="476" spans="1:12" ht="10.5" customHeight="1">
      <c r="B476" s="438" t="s">
        <v>331</v>
      </c>
      <c r="C476" s="615">
        <v>3820</v>
      </c>
      <c r="D476" s="356">
        <v>19378</v>
      </c>
      <c r="E476" s="546">
        <v>1575</v>
      </c>
      <c r="F476" s="546">
        <v>7891</v>
      </c>
      <c r="G476" s="546">
        <v>1397</v>
      </c>
      <c r="H476" s="559">
        <v>2230.75</v>
      </c>
      <c r="I476" s="546">
        <v>578</v>
      </c>
      <c r="J476" s="546">
        <v>2213</v>
      </c>
      <c r="K476" s="546">
        <v>403</v>
      </c>
      <c r="L476" s="559">
        <v>2525.66</v>
      </c>
    </row>
    <row r="477" spans="1:12" ht="10.5" customHeight="1">
      <c r="B477" s="438" t="s">
        <v>332</v>
      </c>
      <c r="C477" s="615">
        <v>3834</v>
      </c>
      <c r="D477" s="356">
        <v>17598</v>
      </c>
      <c r="E477" s="546">
        <v>1677</v>
      </c>
      <c r="F477" s="546">
        <v>6645</v>
      </c>
      <c r="G477" s="546">
        <v>1285</v>
      </c>
      <c r="H477" s="559">
        <v>2432.11</v>
      </c>
      <c r="I477" s="546">
        <v>734</v>
      </c>
      <c r="J477" s="546">
        <v>4359</v>
      </c>
      <c r="K477" s="546">
        <v>478</v>
      </c>
      <c r="L477" s="559">
        <v>3335.22</v>
      </c>
    </row>
    <row r="478" spans="1:12" ht="10.5" customHeight="1">
      <c r="B478" s="438" t="s">
        <v>333</v>
      </c>
      <c r="C478" s="615">
        <v>4623</v>
      </c>
      <c r="D478" s="356">
        <v>22322</v>
      </c>
      <c r="E478" s="546">
        <v>1975</v>
      </c>
      <c r="F478" s="546">
        <v>6993</v>
      </c>
      <c r="G478" s="546">
        <v>1610</v>
      </c>
      <c r="H478" s="559">
        <v>2715.63</v>
      </c>
      <c r="I478" s="546">
        <v>597</v>
      </c>
      <c r="J478" s="546">
        <v>4383</v>
      </c>
      <c r="K478" s="546">
        <v>352</v>
      </c>
      <c r="L478" s="559">
        <v>3536.15</v>
      </c>
    </row>
    <row r="479" spans="1:12" ht="10.5" customHeight="1">
      <c r="B479" s="438" t="s">
        <v>289</v>
      </c>
      <c r="C479" s="615">
        <v>7257</v>
      </c>
      <c r="D479" s="356">
        <v>28832</v>
      </c>
      <c r="E479" s="546">
        <v>3241</v>
      </c>
      <c r="F479" s="546">
        <v>5199</v>
      </c>
      <c r="G479" s="546">
        <v>1554</v>
      </c>
      <c r="H479" s="559">
        <v>3007.67</v>
      </c>
      <c r="I479" s="546">
        <v>1031</v>
      </c>
      <c r="J479" s="546">
        <v>4841</v>
      </c>
      <c r="K479" s="546">
        <v>425</v>
      </c>
      <c r="L479" s="559">
        <v>2997.31</v>
      </c>
    </row>
    <row r="480" spans="1:12" ht="10.5" customHeight="1">
      <c r="B480" s="438"/>
      <c r="C480" s="615"/>
      <c r="D480" s="356"/>
      <c r="E480" s="546"/>
      <c r="F480" s="546"/>
      <c r="G480" s="546"/>
      <c r="H480" s="559"/>
      <c r="I480" s="546"/>
      <c r="J480" s="546"/>
      <c r="K480" s="546"/>
      <c r="L480" s="559"/>
    </row>
    <row r="481" spans="2:12" ht="10.5" customHeight="1">
      <c r="B481" s="628" t="s">
        <v>334</v>
      </c>
      <c r="C481" s="615">
        <v>5514</v>
      </c>
      <c r="D481" s="356">
        <v>24365</v>
      </c>
      <c r="E481" s="546">
        <v>2674</v>
      </c>
      <c r="F481" s="546">
        <v>5511</v>
      </c>
      <c r="G481" s="546">
        <v>1306</v>
      </c>
      <c r="H481" s="559">
        <v>3506.37</v>
      </c>
      <c r="I481" s="546">
        <v>778</v>
      </c>
      <c r="J481" s="546">
        <v>5991</v>
      </c>
      <c r="K481" s="546">
        <v>406</v>
      </c>
      <c r="L481" s="559">
        <v>3360.91</v>
      </c>
    </row>
    <row r="482" spans="2:12" ht="10.5" customHeight="1">
      <c r="B482" s="628" t="s">
        <v>335</v>
      </c>
      <c r="C482" s="608">
        <v>4102</v>
      </c>
      <c r="D482" s="357">
        <v>22117</v>
      </c>
      <c r="E482" s="548">
        <v>1858</v>
      </c>
      <c r="F482" s="548">
        <v>7188</v>
      </c>
      <c r="G482" s="548">
        <v>1202</v>
      </c>
      <c r="H482" s="561">
        <v>3535.47</v>
      </c>
      <c r="I482" s="548">
        <v>412</v>
      </c>
      <c r="J482" s="548">
        <v>2568</v>
      </c>
      <c r="K482" s="548">
        <v>269</v>
      </c>
      <c r="L482" s="561">
        <v>4047.84</v>
      </c>
    </row>
    <row r="483" spans="2:12" ht="10.5" customHeight="1">
      <c r="B483" s="438" t="s">
        <v>288</v>
      </c>
      <c r="C483" s="608">
        <v>4794</v>
      </c>
      <c r="D483" s="357">
        <v>25636</v>
      </c>
      <c r="E483" s="548">
        <v>2300</v>
      </c>
      <c r="F483" s="548">
        <v>6919</v>
      </c>
      <c r="G483" s="548">
        <v>1317</v>
      </c>
      <c r="H483" s="561">
        <v>3796.84</v>
      </c>
      <c r="I483" s="548">
        <v>540</v>
      </c>
      <c r="J483" s="548">
        <v>5781</v>
      </c>
      <c r="K483" s="548">
        <v>386</v>
      </c>
      <c r="L483" s="561">
        <v>5829.14</v>
      </c>
    </row>
    <row r="484" spans="2:12" ht="10.5" customHeight="1">
      <c r="B484" s="438" t="s">
        <v>735</v>
      </c>
      <c r="C484" s="608">
        <v>6389</v>
      </c>
      <c r="D484" s="357">
        <v>29817</v>
      </c>
      <c r="E484" s="548">
        <v>3031</v>
      </c>
      <c r="F484" s="548">
        <v>5964</v>
      </c>
      <c r="G484" s="548">
        <v>1710</v>
      </c>
      <c r="H484" s="561">
        <v>3487.24</v>
      </c>
      <c r="I484" s="548">
        <v>631</v>
      </c>
      <c r="J484" s="548">
        <v>7061</v>
      </c>
      <c r="K484" s="548">
        <v>428</v>
      </c>
      <c r="L484" s="561">
        <v>4801.57</v>
      </c>
    </row>
    <row r="485" spans="2:12" ht="10.5" customHeight="1">
      <c r="B485" s="438" t="s">
        <v>763</v>
      </c>
      <c r="C485" s="608">
        <v>5307</v>
      </c>
      <c r="D485" s="357">
        <v>38396</v>
      </c>
      <c r="E485" s="548">
        <v>2534</v>
      </c>
      <c r="F485" s="548">
        <v>9601</v>
      </c>
      <c r="G485" s="548">
        <v>1461</v>
      </c>
      <c r="H485" s="561">
        <v>4470.3</v>
      </c>
      <c r="I485" s="548">
        <v>589</v>
      </c>
      <c r="J485" s="548">
        <v>7806</v>
      </c>
      <c r="K485" s="548">
        <v>222</v>
      </c>
      <c r="L485" s="561">
        <v>5331.43</v>
      </c>
    </row>
    <row r="486" spans="2:12" ht="10.5" customHeight="1">
      <c r="B486" s="438"/>
      <c r="C486" s="608"/>
      <c r="D486" s="357"/>
      <c r="E486" s="548"/>
      <c r="F486" s="548"/>
      <c r="G486" s="548"/>
      <c r="H486" s="561"/>
      <c r="I486" s="548"/>
      <c r="J486" s="548"/>
      <c r="K486" s="548"/>
      <c r="L486" s="561"/>
    </row>
    <row r="487" spans="2:12" ht="10.5" customHeight="1">
      <c r="B487" s="438" t="s">
        <v>512</v>
      </c>
      <c r="C487" s="608">
        <v>5169</v>
      </c>
      <c r="D487" s="356">
        <v>44190</v>
      </c>
      <c r="E487" s="548">
        <v>1851</v>
      </c>
      <c r="F487" s="548">
        <v>14008</v>
      </c>
      <c r="G487" s="548">
        <v>2364</v>
      </c>
      <c r="H487" s="561">
        <v>4588.6499999999996</v>
      </c>
      <c r="I487" s="548">
        <v>608</v>
      </c>
      <c r="J487" s="548">
        <v>9315</v>
      </c>
      <c r="K487" s="548">
        <v>298</v>
      </c>
      <c r="L487" s="561">
        <v>5117.05</v>
      </c>
    </row>
    <row r="488" spans="2:12" ht="10.5" customHeight="1">
      <c r="B488" s="438" t="s">
        <v>396</v>
      </c>
      <c r="C488" s="608">
        <v>5009</v>
      </c>
      <c r="D488" s="356">
        <v>52101</v>
      </c>
      <c r="E488" s="548">
        <v>1687</v>
      </c>
      <c r="F488" s="548">
        <v>18258</v>
      </c>
      <c r="G488" s="548">
        <v>2435</v>
      </c>
      <c r="H488" s="561">
        <v>5026.25</v>
      </c>
      <c r="I488" s="548">
        <v>650</v>
      </c>
      <c r="J488" s="548">
        <v>13172</v>
      </c>
      <c r="K488" s="548">
        <v>203</v>
      </c>
      <c r="L488" s="561">
        <v>5102.88</v>
      </c>
    </row>
    <row r="489" spans="2:12" ht="10.5" customHeight="1">
      <c r="B489" s="327">
        <v>39295</v>
      </c>
      <c r="C489" s="608">
        <v>5166</v>
      </c>
      <c r="D489" s="356">
        <v>61158</v>
      </c>
      <c r="E489" s="548">
        <v>2260</v>
      </c>
      <c r="F489" s="548">
        <v>17723</v>
      </c>
      <c r="G489" s="548">
        <v>1532</v>
      </c>
      <c r="H489" s="561">
        <v>5638.95</v>
      </c>
      <c r="I489" s="548">
        <v>615</v>
      </c>
      <c r="J489" s="548">
        <v>15125</v>
      </c>
      <c r="K489" s="548">
        <v>239</v>
      </c>
      <c r="L489" s="561">
        <v>5355.72</v>
      </c>
    </row>
    <row r="490" spans="2:12" ht="10.5" customHeight="1">
      <c r="B490" s="327">
        <v>39692</v>
      </c>
      <c r="C490" s="608">
        <v>6859</v>
      </c>
      <c r="D490" s="356">
        <v>86902</v>
      </c>
      <c r="E490" s="548">
        <v>2310</v>
      </c>
      <c r="F490" s="548">
        <v>20703</v>
      </c>
      <c r="G490" s="548">
        <v>3080</v>
      </c>
      <c r="H490" s="561">
        <v>6072.03</v>
      </c>
      <c r="I490" s="548">
        <v>867</v>
      </c>
      <c r="J490" s="548">
        <v>30270</v>
      </c>
      <c r="K490" s="548">
        <v>339</v>
      </c>
      <c r="L490" s="561">
        <v>6081.73</v>
      </c>
    </row>
    <row r="491" spans="2:12" ht="10.5" customHeight="1">
      <c r="B491" s="327">
        <v>40087</v>
      </c>
      <c r="C491" s="694">
        <v>5736</v>
      </c>
      <c r="D491" s="356">
        <v>79225</v>
      </c>
      <c r="E491" s="688">
        <v>2248</v>
      </c>
      <c r="F491" s="688">
        <v>22395</v>
      </c>
      <c r="G491" s="688">
        <v>2294</v>
      </c>
      <c r="H491" s="309">
        <v>5700.75</v>
      </c>
      <c r="I491" s="688">
        <v>1020</v>
      </c>
      <c r="J491" s="688">
        <v>48355</v>
      </c>
      <c r="K491" s="688">
        <v>187</v>
      </c>
      <c r="L491" s="561">
        <v>5697.93</v>
      </c>
    </row>
    <row r="492" spans="2:12" ht="10.5" customHeight="1">
      <c r="B492" s="327"/>
      <c r="C492" s="608"/>
      <c r="D492" s="356"/>
      <c r="E492" s="548"/>
      <c r="F492" s="548"/>
      <c r="G492" s="548"/>
      <c r="H492" s="561"/>
      <c r="I492" s="548"/>
      <c r="J492" s="548"/>
      <c r="K492" s="548"/>
      <c r="L492" s="561"/>
    </row>
    <row r="493" spans="2:12" ht="10.5" customHeight="1">
      <c r="B493" s="537" t="s">
        <v>344</v>
      </c>
      <c r="C493" s="608">
        <v>5648</v>
      </c>
      <c r="D493" s="356">
        <v>81986</v>
      </c>
      <c r="E493" s="548">
        <v>2272</v>
      </c>
      <c r="F493" s="548">
        <v>22880</v>
      </c>
      <c r="G493" s="548">
        <v>2148</v>
      </c>
      <c r="H493" s="561">
        <v>6259.88</v>
      </c>
      <c r="I493" s="548">
        <v>1060</v>
      </c>
      <c r="J493" s="548">
        <v>68196</v>
      </c>
      <c r="K493" s="548">
        <v>152</v>
      </c>
      <c r="L493" s="561">
        <v>5545</v>
      </c>
    </row>
    <row r="494" spans="2:12" ht="10.5" customHeight="1">
      <c r="B494" s="537" t="s">
        <v>347</v>
      </c>
      <c r="C494" s="608">
        <v>6257</v>
      </c>
      <c r="D494" s="356">
        <v>92691</v>
      </c>
      <c r="E494" s="548">
        <v>2277</v>
      </c>
      <c r="F494" s="548">
        <v>25027</v>
      </c>
      <c r="G494" s="548">
        <v>2758</v>
      </c>
      <c r="H494" s="561">
        <v>6433.93</v>
      </c>
      <c r="I494" s="548">
        <v>1416</v>
      </c>
      <c r="J494" s="548">
        <v>90402</v>
      </c>
      <c r="K494" s="548">
        <v>232</v>
      </c>
      <c r="L494" s="561">
        <v>5926.86</v>
      </c>
    </row>
    <row r="495" spans="2:12" ht="10.5" customHeight="1">
      <c r="B495" s="538" t="s">
        <v>1464</v>
      </c>
      <c r="C495" s="609">
        <v>6402</v>
      </c>
      <c r="D495" s="358">
        <v>114090</v>
      </c>
      <c r="E495" s="566">
        <v>2426</v>
      </c>
      <c r="F495" s="566">
        <v>29926</v>
      </c>
      <c r="G495" s="566">
        <v>2595</v>
      </c>
      <c r="H495" s="569">
        <v>7180.19</v>
      </c>
      <c r="I495" s="566">
        <v>1726</v>
      </c>
      <c r="J495" s="566">
        <v>94082</v>
      </c>
      <c r="K495" s="566">
        <v>134</v>
      </c>
      <c r="L495" s="569">
        <v>6811.77</v>
      </c>
    </row>
    <row r="496" spans="2:12" ht="10.5" customHeight="1">
      <c r="B496" s="487" t="s">
        <v>1430</v>
      </c>
      <c r="C496" s="233"/>
      <c r="D496" s="233"/>
      <c r="E496" s="233"/>
      <c r="F496" s="233"/>
      <c r="G496" s="233"/>
      <c r="H496" s="233"/>
    </row>
    <row r="497" spans="2:12" ht="10.5" customHeight="1">
      <c r="B497" s="487" t="s">
        <v>1431</v>
      </c>
      <c r="C497" s="233"/>
      <c r="D497" s="233"/>
      <c r="E497" s="233"/>
      <c r="F497" s="233"/>
      <c r="G497" s="233"/>
      <c r="H497" s="233"/>
    </row>
    <row r="498" spans="2:12" ht="10.5" customHeight="1">
      <c r="B498" s="487" t="s">
        <v>1432</v>
      </c>
      <c r="C498" s="233"/>
      <c r="D498" s="233"/>
      <c r="E498" s="233"/>
      <c r="F498" s="233"/>
      <c r="G498" s="233"/>
      <c r="H498" s="233"/>
    </row>
    <row r="499" spans="2:12" ht="10.5" customHeight="1">
      <c r="B499" s="487" t="s">
        <v>1433</v>
      </c>
      <c r="C499" s="233"/>
      <c r="D499" s="233"/>
      <c r="E499" s="233"/>
      <c r="F499" s="233"/>
      <c r="G499" s="233"/>
      <c r="H499" s="233"/>
    </row>
    <row r="500" spans="2:12" ht="10.5" customHeight="1">
      <c r="B500" s="487" t="s">
        <v>1434</v>
      </c>
      <c r="C500" s="233"/>
      <c r="D500" s="233"/>
      <c r="E500" s="233"/>
      <c r="F500" s="233"/>
      <c r="G500" s="233"/>
      <c r="H500" s="233"/>
    </row>
    <row r="501" spans="2:12" ht="10.5" customHeight="1">
      <c r="B501" s="1531" t="s">
        <v>1435</v>
      </c>
      <c r="C501" s="1531"/>
      <c r="D501" s="1531"/>
      <c r="E501" s="1531"/>
      <c r="F501" s="1531"/>
      <c r="G501" s="1531"/>
      <c r="H501" s="1531"/>
    </row>
    <row r="502" spans="2:12" ht="10.5" customHeight="1">
      <c r="B502" s="491" t="s">
        <v>1436</v>
      </c>
      <c r="C502" s="353"/>
      <c r="D502" s="353"/>
      <c r="E502" s="353"/>
      <c r="F502" s="353"/>
      <c r="G502" s="353"/>
      <c r="H502" s="353"/>
    </row>
    <row r="503" spans="2:12" ht="10.5" customHeight="1">
      <c r="B503" s="491" t="s">
        <v>1437</v>
      </c>
      <c r="C503" s="353"/>
      <c r="D503" s="353"/>
      <c r="E503" s="353"/>
      <c r="F503" s="353"/>
      <c r="G503" s="353"/>
      <c r="H503" s="353"/>
    </row>
    <row r="504" spans="2:12" ht="10.5" customHeight="1">
      <c r="B504" s="491" t="s">
        <v>1438</v>
      </c>
      <c r="C504" s="353"/>
      <c r="D504" s="353"/>
      <c r="E504" s="353"/>
      <c r="F504" s="353"/>
      <c r="G504" s="353"/>
      <c r="H504" s="353"/>
    </row>
    <row r="505" spans="2:12" ht="10.5" customHeight="1">
      <c r="B505" s="487" t="s">
        <v>1429</v>
      </c>
      <c r="C505" s="359"/>
      <c r="D505" s="359"/>
      <c r="E505" s="359"/>
      <c r="F505" s="359"/>
      <c r="G505" s="359"/>
      <c r="H505" s="359"/>
      <c r="I505" s="166"/>
      <c r="J505" s="166"/>
      <c r="K505" s="166"/>
      <c r="L505" s="166"/>
    </row>
    <row r="506" spans="2:12" ht="10.5" customHeight="1">
      <c r="B506" s="49"/>
      <c r="C506" s="166"/>
      <c r="D506" s="166"/>
      <c r="E506" s="166"/>
      <c r="F506" s="166"/>
      <c r="G506" s="166"/>
      <c r="H506" s="166"/>
      <c r="I506" s="166"/>
      <c r="J506" s="166"/>
      <c r="K506" s="166"/>
      <c r="L506" s="166"/>
    </row>
    <row r="507" spans="2:12" ht="10.5" customHeight="1">
      <c r="B507" s="49"/>
      <c r="C507" s="166"/>
      <c r="D507" s="166"/>
      <c r="E507" s="166"/>
      <c r="F507" s="166"/>
      <c r="G507" s="166"/>
      <c r="H507" s="166"/>
      <c r="I507" s="166"/>
      <c r="J507" s="166"/>
      <c r="K507" s="166"/>
      <c r="L507" s="166"/>
    </row>
    <row r="508" spans="2:12" ht="10.5" customHeight="1">
      <c r="B508" s="49"/>
      <c r="C508" s="166"/>
      <c r="D508" s="166"/>
      <c r="E508" s="166"/>
      <c r="F508" s="166"/>
      <c r="G508" s="166"/>
      <c r="H508" s="166"/>
      <c r="I508" s="166"/>
      <c r="J508" s="166"/>
      <c r="K508" s="166"/>
      <c r="L508" s="166"/>
    </row>
    <row r="509" spans="2:12" ht="10.5" customHeight="1">
      <c r="B509" s="49"/>
      <c r="C509" s="166"/>
      <c r="D509" s="166"/>
      <c r="E509" s="166"/>
      <c r="F509" s="166"/>
      <c r="G509" s="166"/>
      <c r="H509" s="166"/>
      <c r="I509" s="166"/>
      <c r="J509" s="166"/>
      <c r="K509" s="166"/>
      <c r="L509" s="166"/>
    </row>
    <row r="510" spans="2:12" ht="10.5" customHeight="1">
      <c r="B510" s="49"/>
      <c r="C510" s="166"/>
      <c r="D510" s="166"/>
      <c r="E510" s="166"/>
      <c r="F510" s="166"/>
      <c r="G510" s="166"/>
      <c r="H510" s="166"/>
      <c r="I510" s="166"/>
      <c r="J510" s="166"/>
      <c r="K510" s="166"/>
      <c r="L510" s="166"/>
    </row>
    <row r="511" spans="2:12" ht="10.5" customHeight="1">
      <c r="B511" s="49"/>
      <c r="C511" s="166"/>
      <c r="D511" s="166"/>
      <c r="E511" s="166"/>
      <c r="F511" s="166"/>
      <c r="G511" s="166"/>
      <c r="H511" s="166"/>
      <c r="I511" s="166"/>
      <c r="J511" s="166"/>
      <c r="K511" s="166"/>
      <c r="L511" s="166"/>
    </row>
    <row r="512" spans="2:12" ht="10.5" customHeight="1">
      <c r="B512" s="49"/>
      <c r="C512" s="166"/>
      <c r="D512" s="166"/>
      <c r="E512" s="166"/>
      <c r="F512" s="166"/>
      <c r="G512" s="166"/>
      <c r="H512" s="166"/>
      <c r="I512" s="166"/>
      <c r="J512" s="166"/>
      <c r="K512" s="166"/>
      <c r="L512" s="166"/>
    </row>
    <row r="513" spans="2:12" ht="10.5" customHeight="1">
      <c r="B513" s="49"/>
      <c r="C513" s="166"/>
      <c r="D513" s="166"/>
      <c r="E513" s="166"/>
      <c r="F513" s="166"/>
      <c r="G513" s="166"/>
      <c r="H513" s="166"/>
      <c r="I513" s="166"/>
      <c r="J513" s="166"/>
      <c r="K513" s="166"/>
      <c r="L513" s="166"/>
    </row>
    <row r="514" spans="2:12" ht="10.5" customHeight="1">
      <c r="B514" s="49"/>
      <c r="C514" s="166"/>
      <c r="D514" s="166"/>
      <c r="E514" s="166"/>
      <c r="F514" s="166"/>
      <c r="G514" s="166"/>
      <c r="H514" s="166"/>
      <c r="I514" s="166"/>
      <c r="J514" s="166"/>
      <c r="K514" s="166"/>
      <c r="L514" s="166"/>
    </row>
    <row r="515" spans="2:12" ht="10.5" customHeight="1">
      <c r="B515" s="49"/>
      <c r="C515" s="166"/>
      <c r="D515" s="166"/>
      <c r="E515" s="166"/>
      <c r="F515" s="166"/>
      <c r="G515" s="166"/>
      <c r="H515" s="166"/>
      <c r="I515" s="166"/>
      <c r="J515" s="166"/>
      <c r="K515" s="166"/>
      <c r="L515" s="166"/>
    </row>
    <row r="516" spans="2:12" ht="10.5" customHeight="1">
      <c r="B516" s="49"/>
      <c r="C516" s="166"/>
      <c r="D516" s="166"/>
      <c r="E516" s="166"/>
      <c r="F516" s="166"/>
      <c r="G516" s="166"/>
      <c r="H516" s="166"/>
      <c r="I516" s="166"/>
      <c r="J516" s="166"/>
      <c r="K516" s="166"/>
      <c r="L516" s="166"/>
    </row>
    <row r="517" spans="2:12" ht="10.5" customHeight="1">
      <c r="B517" s="49"/>
      <c r="C517" s="166"/>
      <c r="D517" s="166"/>
      <c r="E517" s="166"/>
      <c r="F517" s="166"/>
      <c r="G517" s="166"/>
      <c r="H517" s="166"/>
      <c r="I517" s="166"/>
      <c r="J517" s="166"/>
      <c r="K517" s="166"/>
      <c r="L517" s="166"/>
    </row>
    <row r="518" spans="2:12" ht="10.5" customHeight="1">
      <c r="B518" s="49"/>
      <c r="C518" s="166"/>
      <c r="D518" s="166"/>
      <c r="E518" s="166"/>
      <c r="F518" s="166"/>
      <c r="G518" s="166"/>
      <c r="H518" s="166"/>
      <c r="I518" s="166"/>
      <c r="J518" s="166"/>
      <c r="K518" s="166"/>
      <c r="L518" s="166"/>
    </row>
    <row r="519" spans="2:12" ht="10.5" customHeight="1">
      <c r="B519" s="49"/>
      <c r="C519" s="166"/>
      <c r="D519" s="166"/>
      <c r="E519" s="166"/>
      <c r="F519" s="166"/>
      <c r="G519" s="166"/>
      <c r="H519" s="166"/>
      <c r="I519" s="166"/>
      <c r="J519" s="166"/>
      <c r="K519" s="166"/>
      <c r="L519" s="166"/>
    </row>
    <row r="520" spans="2:12" ht="10.5" customHeight="1">
      <c r="B520" s="49"/>
      <c r="C520" s="166"/>
      <c r="D520" s="166"/>
      <c r="E520" s="166"/>
      <c r="F520" s="166"/>
      <c r="G520" s="166"/>
      <c r="H520" s="166"/>
      <c r="I520" s="166"/>
      <c r="J520" s="166"/>
      <c r="K520" s="166"/>
      <c r="L520" s="166"/>
    </row>
    <row r="521" spans="2:12" ht="10.5" customHeight="1">
      <c r="B521" s="49"/>
      <c r="C521" s="166"/>
      <c r="D521" s="166"/>
      <c r="E521" s="166"/>
      <c r="F521" s="166"/>
      <c r="G521" s="166"/>
      <c r="H521" s="166"/>
      <c r="I521" s="166"/>
      <c r="J521" s="166"/>
      <c r="K521" s="166"/>
      <c r="L521" s="166"/>
    </row>
    <row r="522" spans="2:12" ht="10.5" customHeight="1">
      <c r="B522" s="49"/>
      <c r="C522" s="166"/>
      <c r="D522" s="166"/>
      <c r="E522" s="166"/>
      <c r="F522" s="166"/>
      <c r="G522" s="166"/>
      <c r="H522" s="166"/>
      <c r="I522" s="166"/>
      <c r="J522" s="166"/>
      <c r="K522" s="166"/>
      <c r="L522" s="166"/>
    </row>
    <row r="523" spans="2:12" ht="10.5" customHeight="1">
      <c r="B523" s="49"/>
      <c r="C523" s="166"/>
      <c r="D523" s="166"/>
      <c r="E523" s="166"/>
      <c r="F523" s="166"/>
      <c r="G523" s="166"/>
      <c r="H523" s="166"/>
      <c r="I523" s="166"/>
      <c r="J523" s="166"/>
      <c r="K523" s="166"/>
      <c r="L523" s="166"/>
    </row>
    <row r="524" spans="2:12" ht="11.45" customHeight="1">
      <c r="B524" s="62" t="s">
        <v>14</v>
      </c>
    </row>
    <row r="525" spans="2:12" ht="11.45" customHeight="1">
      <c r="B525" s="1353" t="s">
        <v>118</v>
      </c>
      <c r="C525" s="1418" t="s">
        <v>736</v>
      </c>
      <c r="D525" s="1419"/>
      <c r="E525" s="1419"/>
      <c r="F525" s="1419"/>
      <c r="G525" s="1419"/>
      <c r="H525" s="1419"/>
      <c r="I525" s="1419"/>
      <c r="J525" s="1420"/>
      <c r="K525" s="1418" t="s">
        <v>1151</v>
      </c>
      <c r="L525" s="1420"/>
    </row>
    <row r="526" spans="2:12" ht="11.45" customHeight="1">
      <c r="B526" s="1422"/>
      <c r="C526" s="1341" t="s">
        <v>305</v>
      </c>
      <c r="D526" s="1341" t="s">
        <v>830</v>
      </c>
      <c r="E526" s="1418" t="s">
        <v>1146</v>
      </c>
      <c r="F526" s="1419"/>
      <c r="G526" s="1419"/>
      <c r="H526" s="1419"/>
      <c r="I526" s="1419"/>
      <c r="J526" s="1420"/>
      <c r="K526" s="1341" t="s">
        <v>457</v>
      </c>
      <c r="L526" s="1536" t="s">
        <v>830</v>
      </c>
    </row>
    <row r="527" spans="2:12" ht="11.45" customHeight="1">
      <c r="B527" s="1422"/>
      <c r="C527" s="1412"/>
      <c r="D527" s="1532"/>
      <c r="E527" s="1418" t="s">
        <v>737</v>
      </c>
      <c r="F527" s="1420"/>
      <c r="G527" s="1418" t="s">
        <v>738</v>
      </c>
      <c r="H527" s="1420"/>
      <c r="I527" s="1418" t="s">
        <v>739</v>
      </c>
      <c r="J527" s="1420"/>
      <c r="K527" s="1412"/>
      <c r="L527" s="1536"/>
    </row>
    <row r="528" spans="2:12" ht="24" customHeight="1">
      <c r="B528" s="1422"/>
      <c r="C528" s="1342"/>
      <c r="D528" s="1462"/>
      <c r="E528" s="296" t="s">
        <v>475</v>
      </c>
      <c r="F528" s="296" t="s">
        <v>476</v>
      </c>
      <c r="G528" s="296" t="s">
        <v>475</v>
      </c>
      <c r="H528" s="296" t="s">
        <v>476</v>
      </c>
      <c r="I528" s="296" t="s">
        <v>475</v>
      </c>
      <c r="J528" s="296" t="s">
        <v>476</v>
      </c>
      <c r="K528" s="1342"/>
      <c r="L528" s="1537"/>
    </row>
    <row r="529" spans="1:12" ht="11.45" customHeight="1">
      <c r="B529" s="1354"/>
      <c r="C529" s="471" t="s">
        <v>1383</v>
      </c>
      <c r="D529" s="360" t="s">
        <v>509</v>
      </c>
      <c r="E529" s="471" t="s">
        <v>1383</v>
      </c>
      <c r="F529" s="471" t="s">
        <v>944</v>
      </c>
      <c r="G529" s="471" t="s">
        <v>1383</v>
      </c>
      <c r="H529" s="471" t="s">
        <v>944</v>
      </c>
      <c r="I529" s="471" t="s">
        <v>1383</v>
      </c>
      <c r="J529" s="471" t="s">
        <v>944</v>
      </c>
      <c r="K529" s="471" t="s">
        <v>1383</v>
      </c>
      <c r="L529" s="65" t="s">
        <v>509</v>
      </c>
    </row>
    <row r="530" spans="1:12" ht="10.5" customHeight="1">
      <c r="B530" s="336" t="s">
        <v>770</v>
      </c>
      <c r="C530" s="631">
        <v>49183</v>
      </c>
      <c r="D530" s="314">
        <v>6354</v>
      </c>
      <c r="E530" s="631">
        <v>22255</v>
      </c>
      <c r="F530" s="631">
        <v>100</v>
      </c>
      <c r="G530" s="631">
        <v>12177</v>
      </c>
      <c r="H530" s="313">
        <v>169</v>
      </c>
      <c r="I530" s="631">
        <v>2401</v>
      </c>
      <c r="J530" s="632">
        <v>248</v>
      </c>
      <c r="K530" s="631">
        <v>3351</v>
      </c>
      <c r="L530" s="631">
        <v>1580</v>
      </c>
    </row>
    <row r="531" spans="1:12" ht="10.5" customHeight="1">
      <c r="B531" s="336" t="s">
        <v>771</v>
      </c>
      <c r="C531" s="631">
        <v>49415</v>
      </c>
      <c r="D531" s="314">
        <v>8194</v>
      </c>
      <c r="E531" s="631">
        <v>21199</v>
      </c>
      <c r="F531" s="631">
        <v>133</v>
      </c>
      <c r="G531" s="631">
        <v>14004</v>
      </c>
      <c r="H531" s="313">
        <v>205</v>
      </c>
      <c r="I531" s="631">
        <v>2320</v>
      </c>
      <c r="J531" s="632">
        <v>374</v>
      </c>
      <c r="K531" s="631">
        <v>3537</v>
      </c>
      <c r="L531" s="631">
        <v>1725</v>
      </c>
    </row>
    <row r="532" spans="1:12" ht="10.5" customHeight="1">
      <c r="B532" s="336" t="s">
        <v>772</v>
      </c>
      <c r="C532" s="631">
        <v>60986</v>
      </c>
      <c r="D532" s="314">
        <v>12548</v>
      </c>
      <c r="E532" s="631">
        <v>27687</v>
      </c>
      <c r="F532" s="631">
        <v>161</v>
      </c>
      <c r="G532" s="631">
        <v>15709</v>
      </c>
      <c r="H532" s="313">
        <v>253</v>
      </c>
      <c r="I532" s="631">
        <v>2905</v>
      </c>
      <c r="J532" s="632">
        <v>354</v>
      </c>
      <c r="K532" s="631">
        <v>3430</v>
      </c>
      <c r="L532" s="631">
        <v>1699</v>
      </c>
    </row>
    <row r="533" spans="1:12" ht="10.5" customHeight="1">
      <c r="B533" s="336" t="s">
        <v>773</v>
      </c>
      <c r="C533" s="631">
        <v>77876</v>
      </c>
      <c r="D533" s="314">
        <v>13389</v>
      </c>
      <c r="E533" s="631">
        <v>37742</v>
      </c>
      <c r="F533" s="631">
        <v>147</v>
      </c>
      <c r="G533" s="631">
        <v>18719</v>
      </c>
      <c r="H533" s="313">
        <v>252</v>
      </c>
      <c r="I533" s="631">
        <v>3361</v>
      </c>
      <c r="J533" s="632">
        <v>350</v>
      </c>
      <c r="K533" s="631">
        <v>1964</v>
      </c>
      <c r="L533" s="631">
        <v>2012</v>
      </c>
    </row>
    <row r="534" spans="1:12" ht="10.5" customHeight="1">
      <c r="B534" s="336" t="s">
        <v>774</v>
      </c>
      <c r="C534" s="631">
        <v>77913</v>
      </c>
      <c r="D534" s="314">
        <v>13748</v>
      </c>
      <c r="E534" s="631">
        <v>38645</v>
      </c>
      <c r="F534" s="631">
        <v>154</v>
      </c>
      <c r="G534" s="631">
        <v>18773</v>
      </c>
      <c r="H534" s="313">
        <v>251</v>
      </c>
      <c r="I534" s="631">
        <v>2549</v>
      </c>
      <c r="J534" s="632">
        <v>438</v>
      </c>
      <c r="K534" s="631">
        <v>3390</v>
      </c>
      <c r="L534" s="631">
        <v>2200</v>
      </c>
    </row>
    <row r="535" spans="1:12" ht="10.5" customHeight="1">
      <c r="B535" s="336"/>
      <c r="C535" s="631"/>
      <c r="D535" s="324"/>
      <c r="E535" s="631"/>
      <c r="F535" s="631"/>
      <c r="G535" s="631"/>
      <c r="H535" s="313"/>
      <c r="I535" s="631"/>
      <c r="J535" s="632"/>
      <c r="K535" s="631"/>
      <c r="L535" s="631"/>
    </row>
    <row r="536" spans="1:12" ht="10.5" customHeight="1">
      <c r="B536" s="336" t="s">
        <v>775</v>
      </c>
      <c r="C536" s="631">
        <v>79636</v>
      </c>
      <c r="D536" s="314">
        <v>18084</v>
      </c>
      <c r="E536" s="631">
        <v>38355</v>
      </c>
      <c r="F536" s="631">
        <v>162</v>
      </c>
      <c r="G536" s="631">
        <v>19137</v>
      </c>
      <c r="H536" s="313">
        <v>304</v>
      </c>
      <c r="I536" s="631">
        <v>2461</v>
      </c>
      <c r="J536" s="632">
        <v>478</v>
      </c>
      <c r="K536" s="631">
        <v>3565</v>
      </c>
      <c r="L536" s="631">
        <v>2250</v>
      </c>
    </row>
    <row r="537" spans="1:12" ht="10.5" customHeight="1">
      <c r="B537" s="336" t="s">
        <v>776</v>
      </c>
      <c r="C537" s="631">
        <v>79552</v>
      </c>
      <c r="D537" s="314">
        <v>18324</v>
      </c>
      <c r="E537" s="631">
        <v>31712</v>
      </c>
      <c r="F537" s="631">
        <v>201</v>
      </c>
      <c r="G537" s="631">
        <v>20373</v>
      </c>
      <c r="H537" s="313">
        <v>331</v>
      </c>
      <c r="I537" s="631">
        <v>3812</v>
      </c>
      <c r="J537" s="632">
        <v>431</v>
      </c>
      <c r="K537" s="631">
        <v>3636</v>
      </c>
      <c r="L537" s="631">
        <v>3416</v>
      </c>
    </row>
    <row r="538" spans="1:12" ht="10.5" customHeight="1">
      <c r="B538" s="336" t="s">
        <v>777</v>
      </c>
      <c r="C538" s="631">
        <v>80484</v>
      </c>
      <c r="D538" s="314">
        <v>24333</v>
      </c>
      <c r="E538" s="631">
        <v>35578</v>
      </c>
      <c r="F538" s="631">
        <v>208</v>
      </c>
      <c r="G538" s="631">
        <v>17017</v>
      </c>
      <c r="H538" s="313">
        <v>414</v>
      </c>
      <c r="I538" s="631">
        <v>2242</v>
      </c>
      <c r="J538" s="632">
        <v>713</v>
      </c>
      <c r="K538" s="631">
        <v>5117</v>
      </c>
      <c r="L538" s="631">
        <v>8369</v>
      </c>
    </row>
    <row r="539" spans="1:12" ht="10.5" customHeight="1">
      <c r="B539" s="336" t="s">
        <v>778</v>
      </c>
      <c r="C539" s="631">
        <v>83406</v>
      </c>
      <c r="D539" s="314">
        <v>28385</v>
      </c>
      <c r="E539" s="631">
        <v>39743</v>
      </c>
      <c r="F539" s="631">
        <v>207</v>
      </c>
      <c r="G539" s="631">
        <v>16806</v>
      </c>
      <c r="H539" s="313">
        <v>453</v>
      </c>
      <c r="I539" s="631">
        <v>3569</v>
      </c>
      <c r="J539" s="632">
        <v>750</v>
      </c>
      <c r="K539" s="631">
        <v>5412</v>
      </c>
      <c r="L539" s="631">
        <v>10476</v>
      </c>
    </row>
    <row r="540" spans="1:12" ht="10.5" customHeight="1">
      <c r="B540" s="336" t="s">
        <v>779</v>
      </c>
      <c r="C540" s="631">
        <v>72689</v>
      </c>
      <c r="D540" s="314">
        <v>34032</v>
      </c>
      <c r="E540" s="631">
        <v>30053</v>
      </c>
      <c r="F540" s="631">
        <v>341</v>
      </c>
      <c r="G540" s="631">
        <v>16699</v>
      </c>
      <c r="H540" s="313">
        <v>590</v>
      </c>
      <c r="I540" s="631">
        <v>3800</v>
      </c>
      <c r="J540" s="632">
        <v>833</v>
      </c>
      <c r="K540" s="631">
        <v>7316</v>
      </c>
      <c r="L540" s="631">
        <v>14776</v>
      </c>
    </row>
    <row r="541" spans="1:12" ht="10.5" customHeight="1">
      <c r="B541" s="336"/>
      <c r="C541" s="631"/>
      <c r="D541" s="324"/>
      <c r="E541" s="631"/>
      <c r="F541" s="631"/>
      <c r="G541" s="631"/>
      <c r="H541" s="313"/>
      <c r="I541" s="631"/>
      <c r="J541" s="632"/>
      <c r="K541" s="631"/>
      <c r="L541" s="631"/>
    </row>
    <row r="542" spans="1:12" ht="10.5" customHeight="1">
      <c r="B542" s="336" t="s">
        <v>780</v>
      </c>
      <c r="C542" s="631">
        <v>70471</v>
      </c>
      <c r="D542" s="314">
        <v>36723</v>
      </c>
      <c r="E542" s="631">
        <v>30254</v>
      </c>
      <c r="F542" s="631">
        <v>420</v>
      </c>
      <c r="G542" s="631">
        <v>15731</v>
      </c>
      <c r="H542" s="313">
        <v>677</v>
      </c>
      <c r="I542" s="631">
        <v>3136</v>
      </c>
      <c r="J542" s="632">
        <v>1088</v>
      </c>
      <c r="K542" s="631">
        <v>7974</v>
      </c>
      <c r="L542" s="631">
        <v>14545</v>
      </c>
    </row>
    <row r="543" spans="1:12" ht="10.5" customHeight="1">
      <c r="B543" s="336" t="s">
        <v>781</v>
      </c>
      <c r="C543" s="631">
        <v>80518</v>
      </c>
      <c r="D543" s="314">
        <v>43561</v>
      </c>
      <c r="E543" s="631">
        <v>34783</v>
      </c>
      <c r="F543" s="631">
        <v>457</v>
      </c>
      <c r="G543" s="631">
        <v>17480</v>
      </c>
      <c r="H543" s="313">
        <v>723</v>
      </c>
      <c r="I543" s="631">
        <v>3728</v>
      </c>
      <c r="J543" s="632">
        <v>1107</v>
      </c>
      <c r="K543" s="631">
        <v>9047</v>
      </c>
      <c r="L543" s="631">
        <v>19853</v>
      </c>
    </row>
    <row r="544" spans="1:12" ht="10.5" customHeight="1">
      <c r="A544" s="1530">
        <v>43</v>
      </c>
      <c r="B544" s="336" t="s">
        <v>465</v>
      </c>
      <c r="C544" s="631">
        <v>85119</v>
      </c>
      <c r="D544" s="314">
        <v>53379</v>
      </c>
      <c r="E544" s="631">
        <v>39204</v>
      </c>
      <c r="F544" s="631">
        <v>473</v>
      </c>
      <c r="G544" s="631">
        <v>17523</v>
      </c>
      <c r="H544" s="313">
        <v>752</v>
      </c>
      <c r="I544" s="631">
        <v>4014</v>
      </c>
      <c r="J544" s="632">
        <v>1085</v>
      </c>
      <c r="K544" s="631">
        <v>8055</v>
      </c>
      <c r="L544" s="631">
        <v>20901</v>
      </c>
    </row>
    <row r="545" spans="1:12" ht="10.5" customHeight="1">
      <c r="A545" s="1530"/>
      <c r="B545" s="336" t="s">
        <v>466</v>
      </c>
      <c r="C545" s="631">
        <v>90454</v>
      </c>
      <c r="D545" s="314">
        <v>53688</v>
      </c>
      <c r="E545" s="631">
        <v>40691</v>
      </c>
      <c r="F545" s="631">
        <v>463</v>
      </c>
      <c r="G545" s="631">
        <v>17034</v>
      </c>
      <c r="H545" s="313">
        <v>747</v>
      </c>
      <c r="I545" s="631">
        <v>5470</v>
      </c>
      <c r="J545" s="632">
        <v>827</v>
      </c>
      <c r="K545" s="631">
        <v>6944</v>
      </c>
      <c r="L545" s="631">
        <v>21237</v>
      </c>
    </row>
    <row r="546" spans="1:12" ht="10.5" customHeight="1">
      <c r="B546" s="336" t="s">
        <v>467</v>
      </c>
      <c r="C546" s="631">
        <v>89555</v>
      </c>
      <c r="D546" s="314">
        <v>54478</v>
      </c>
      <c r="E546" s="631">
        <v>37990</v>
      </c>
      <c r="F546" s="631">
        <v>575</v>
      </c>
      <c r="G546" s="631">
        <v>20490</v>
      </c>
      <c r="H546" s="632">
        <v>742</v>
      </c>
      <c r="I546" s="631">
        <v>5340</v>
      </c>
      <c r="J546" s="632">
        <v>1050</v>
      </c>
      <c r="K546" s="631">
        <v>5015</v>
      </c>
      <c r="L546" s="631">
        <v>15429</v>
      </c>
    </row>
    <row r="547" spans="1:12" ht="10.5" customHeight="1">
      <c r="B547" s="336"/>
      <c r="C547" s="631"/>
      <c r="D547" s="324"/>
      <c r="E547" s="631"/>
      <c r="F547" s="631"/>
      <c r="G547" s="631"/>
      <c r="H547" s="632"/>
      <c r="I547" s="631"/>
      <c r="J547" s="632"/>
      <c r="K547" s="631"/>
      <c r="L547" s="631"/>
    </row>
    <row r="548" spans="1:12" ht="10.5" customHeight="1">
      <c r="B548" s="336" t="s">
        <v>330</v>
      </c>
      <c r="C548" s="631">
        <v>77188</v>
      </c>
      <c r="D548" s="314">
        <v>62064</v>
      </c>
      <c r="E548" s="631">
        <v>36163</v>
      </c>
      <c r="F548" s="631">
        <v>628</v>
      </c>
      <c r="G548" s="631">
        <v>13210</v>
      </c>
      <c r="H548" s="632">
        <v>1053</v>
      </c>
      <c r="I548" s="631">
        <v>4610</v>
      </c>
      <c r="J548" s="632">
        <v>1340</v>
      </c>
      <c r="K548" s="631">
        <v>5552</v>
      </c>
      <c r="L548" s="631">
        <v>16646</v>
      </c>
    </row>
    <row r="549" spans="1:12" ht="10.5" customHeight="1">
      <c r="B549" s="336" t="s">
        <v>331</v>
      </c>
      <c r="C549" s="631">
        <v>75989</v>
      </c>
      <c r="D549" s="314">
        <v>60009</v>
      </c>
      <c r="E549" s="631">
        <v>38498</v>
      </c>
      <c r="F549" s="631">
        <v>634</v>
      </c>
      <c r="G549" s="631">
        <v>11988</v>
      </c>
      <c r="H549" s="632">
        <v>1336</v>
      </c>
      <c r="I549" s="631">
        <v>4564</v>
      </c>
      <c r="J549" s="632">
        <v>1590</v>
      </c>
      <c r="K549" s="631">
        <v>6819</v>
      </c>
      <c r="L549" s="631">
        <v>19715</v>
      </c>
    </row>
    <row r="550" spans="1:12" ht="10.5" customHeight="1">
      <c r="B550" s="336" t="s">
        <v>332</v>
      </c>
      <c r="C550" s="631">
        <v>75969</v>
      </c>
      <c r="D550" s="314">
        <v>73114</v>
      </c>
      <c r="E550" s="631">
        <v>37273</v>
      </c>
      <c r="F550" s="631">
        <v>750</v>
      </c>
      <c r="G550" s="631">
        <v>13656</v>
      </c>
      <c r="H550" s="632">
        <v>1529</v>
      </c>
      <c r="I550" s="631">
        <v>5043</v>
      </c>
      <c r="J550" s="632">
        <v>1960</v>
      </c>
      <c r="K550" s="631">
        <v>7952</v>
      </c>
      <c r="L550" s="631">
        <v>28610</v>
      </c>
    </row>
    <row r="551" spans="1:12" ht="10.5" customHeight="1">
      <c r="B551" s="630" t="s">
        <v>333</v>
      </c>
      <c r="C551" s="631">
        <v>99551</v>
      </c>
      <c r="D551" s="314">
        <v>79431</v>
      </c>
      <c r="E551" s="631">
        <v>51480</v>
      </c>
      <c r="F551" s="631">
        <v>662</v>
      </c>
      <c r="G551" s="631">
        <v>17326</v>
      </c>
      <c r="H551" s="632">
        <v>1273</v>
      </c>
      <c r="I551" s="631">
        <v>5399</v>
      </c>
      <c r="J551" s="632">
        <v>2002</v>
      </c>
      <c r="K551" s="631">
        <v>8930</v>
      </c>
      <c r="L551" s="631">
        <v>34808</v>
      </c>
    </row>
    <row r="552" spans="1:12" ht="10.5" customHeight="1">
      <c r="B552" s="630" t="s">
        <v>289</v>
      </c>
      <c r="C552" s="631">
        <v>85693</v>
      </c>
      <c r="D552" s="314">
        <v>69477</v>
      </c>
      <c r="E552" s="631">
        <v>48569</v>
      </c>
      <c r="F552" s="631">
        <v>672</v>
      </c>
      <c r="G552" s="631">
        <v>12870</v>
      </c>
      <c r="H552" s="632">
        <v>1463</v>
      </c>
      <c r="I552" s="631">
        <v>3822</v>
      </c>
      <c r="J552" s="632">
        <v>2280</v>
      </c>
      <c r="K552" s="631">
        <v>9376</v>
      </c>
      <c r="L552" s="631">
        <v>33732</v>
      </c>
    </row>
    <row r="553" spans="1:12" ht="10.5" customHeight="1">
      <c r="B553" s="336"/>
      <c r="C553" s="631"/>
      <c r="D553" s="324"/>
      <c r="E553" s="631"/>
      <c r="F553" s="631"/>
      <c r="G553" s="631"/>
      <c r="H553" s="632"/>
      <c r="I553" s="631"/>
      <c r="J553" s="632"/>
      <c r="K553" s="631"/>
      <c r="L553" s="631"/>
    </row>
    <row r="554" spans="1:12" ht="10.5" customHeight="1">
      <c r="B554" s="630" t="s">
        <v>334</v>
      </c>
      <c r="C554" s="631">
        <v>88915</v>
      </c>
      <c r="D554" s="314">
        <v>76150</v>
      </c>
      <c r="E554" s="631">
        <v>50454</v>
      </c>
      <c r="F554" s="631">
        <v>709</v>
      </c>
      <c r="G554" s="631">
        <v>13102</v>
      </c>
      <c r="H554" s="632">
        <v>1609</v>
      </c>
      <c r="I554" s="631">
        <v>4371</v>
      </c>
      <c r="J554" s="632">
        <v>2182</v>
      </c>
      <c r="K554" s="631">
        <v>12508</v>
      </c>
      <c r="L554" s="631">
        <v>48527</v>
      </c>
    </row>
    <row r="555" spans="1:12" ht="10.5" customHeight="1">
      <c r="B555" s="630" t="s">
        <v>335</v>
      </c>
      <c r="C555" s="633">
        <v>68656</v>
      </c>
      <c r="D555" s="311">
        <v>83510</v>
      </c>
      <c r="E555" s="633">
        <v>35869</v>
      </c>
      <c r="F555" s="633">
        <v>937</v>
      </c>
      <c r="G555" s="633">
        <v>11621</v>
      </c>
      <c r="H555" s="356">
        <v>2206</v>
      </c>
      <c r="I555" s="633">
        <v>3876</v>
      </c>
      <c r="J555" s="356">
        <v>2891</v>
      </c>
      <c r="K555" s="633">
        <v>14328</v>
      </c>
      <c r="L555" s="631">
        <v>70543</v>
      </c>
    </row>
    <row r="556" spans="1:12" ht="10.5" customHeight="1">
      <c r="B556" s="336" t="s">
        <v>288</v>
      </c>
      <c r="C556" s="633">
        <v>80348</v>
      </c>
      <c r="D556" s="311">
        <v>104244</v>
      </c>
      <c r="E556" s="633">
        <v>45608</v>
      </c>
      <c r="F556" s="633">
        <v>1118</v>
      </c>
      <c r="G556" s="633">
        <v>11283</v>
      </c>
      <c r="H556" s="356">
        <v>2539</v>
      </c>
      <c r="I556" s="633">
        <v>4026</v>
      </c>
      <c r="J556" s="356">
        <v>2997</v>
      </c>
      <c r="K556" s="633">
        <v>12943</v>
      </c>
      <c r="L556" s="631">
        <v>103406</v>
      </c>
    </row>
    <row r="557" spans="1:12" ht="10.5" customHeight="1">
      <c r="B557" s="336" t="s">
        <v>735</v>
      </c>
      <c r="C557" s="633">
        <v>83215</v>
      </c>
      <c r="D557" s="311">
        <v>104772</v>
      </c>
      <c r="E557" s="633">
        <v>49536</v>
      </c>
      <c r="F557" s="633">
        <v>1006</v>
      </c>
      <c r="G557" s="633">
        <v>6424</v>
      </c>
      <c r="H557" s="356">
        <v>3270</v>
      </c>
      <c r="I557" s="633">
        <v>7543</v>
      </c>
      <c r="J557" s="356">
        <v>2941</v>
      </c>
      <c r="K557" s="633">
        <v>10634</v>
      </c>
      <c r="L557" s="633">
        <v>75155</v>
      </c>
    </row>
    <row r="558" spans="1:12" ht="10.5" customHeight="1">
      <c r="B558" s="336" t="s">
        <v>763</v>
      </c>
      <c r="C558" s="633">
        <v>86509</v>
      </c>
      <c r="D558" s="311">
        <v>119772</v>
      </c>
      <c r="E558" s="633">
        <v>49147</v>
      </c>
      <c r="F558" s="633">
        <v>1185</v>
      </c>
      <c r="G558" s="633">
        <v>8816</v>
      </c>
      <c r="H558" s="356">
        <v>2672</v>
      </c>
      <c r="I558" s="633">
        <v>8272</v>
      </c>
      <c r="J558" s="356">
        <v>3030</v>
      </c>
      <c r="K558" s="633">
        <v>10246</v>
      </c>
      <c r="L558" s="633">
        <v>59442</v>
      </c>
    </row>
    <row r="559" spans="1:12" ht="10.5" customHeight="1">
      <c r="B559" s="336"/>
      <c r="C559" s="633"/>
      <c r="D559" s="311"/>
      <c r="E559" s="633"/>
      <c r="F559" s="633"/>
      <c r="G559" s="633"/>
      <c r="H559" s="356"/>
      <c r="I559" s="633"/>
      <c r="J559" s="356"/>
      <c r="K559" s="633"/>
      <c r="L559" s="633"/>
    </row>
    <row r="560" spans="1:12" ht="10.5" customHeight="1">
      <c r="B560" s="336" t="s">
        <v>512</v>
      </c>
      <c r="C560" s="633">
        <v>97040</v>
      </c>
      <c r="D560" s="633">
        <v>129730</v>
      </c>
      <c r="E560" s="633">
        <v>60705</v>
      </c>
      <c r="F560" s="633">
        <v>1081</v>
      </c>
      <c r="G560" s="633">
        <v>6833</v>
      </c>
      <c r="H560" s="356">
        <v>4065</v>
      </c>
      <c r="I560" s="633">
        <v>7228</v>
      </c>
      <c r="J560" s="356">
        <v>3524</v>
      </c>
      <c r="K560" s="633">
        <v>10645</v>
      </c>
      <c r="L560" s="633">
        <v>93196</v>
      </c>
    </row>
    <row r="561" spans="2:13" ht="10.5" customHeight="1">
      <c r="B561" s="336" t="s">
        <v>396</v>
      </c>
      <c r="C561" s="633">
        <v>87864</v>
      </c>
      <c r="D561" s="633">
        <v>156839</v>
      </c>
      <c r="E561" s="633">
        <v>49210</v>
      </c>
      <c r="F561" s="633">
        <v>1453</v>
      </c>
      <c r="G561" s="633">
        <v>9264</v>
      </c>
      <c r="H561" s="356">
        <v>3597</v>
      </c>
      <c r="I561" s="633">
        <v>8224</v>
      </c>
      <c r="J561" s="356">
        <v>3659</v>
      </c>
      <c r="K561" s="633">
        <v>13261</v>
      </c>
      <c r="L561" s="633">
        <v>97793</v>
      </c>
    </row>
    <row r="562" spans="2:13" ht="10.5" customHeight="1">
      <c r="B562" s="315">
        <v>39295</v>
      </c>
      <c r="C562" s="633">
        <v>89386</v>
      </c>
      <c r="D562" s="633">
        <v>172289</v>
      </c>
      <c r="E562" s="633">
        <v>51967</v>
      </c>
      <c r="F562" s="633">
        <v>1412</v>
      </c>
      <c r="G562" s="633">
        <v>7582</v>
      </c>
      <c r="H562" s="356">
        <v>4500</v>
      </c>
      <c r="I562" s="633">
        <v>8407</v>
      </c>
      <c r="J562" s="356">
        <v>4154</v>
      </c>
      <c r="K562" s="633">
        <v>14224</v>
      </c>
      <c r="L562" s="633">
        <v>142267</v>
      </c>
    </row>
    <row r="563" spans="2:13" ht="10.5" customHeight="1">
      <c r="B563" s="315">
        <v>39692</v>
      </c>
      <c r="C563" s="633">
        <v>72595</v>
      </c>
      <c r="D563" s="633">
        <v>190868</v>
      </c>
      <c r="E563" s="633">
        <v>40720</v>
      </c>
      <c r="F563" s="633">
        <v>1997</v>
      </c>
      <c r="G563" s="633">
        <v>5575</v>
      </c>
      <c r="H563" s="356">
        <v>6886</v>
      </c>
      <c r="I563" s="633">
        <v>7910</v>
      </c>
      <c r="J563" s="356">
        <v>4818</v>
      </c>
      <c r="K563" s="633">
        <v>13559</v>
      </c>
      <c r="L563" s="633">
        <v>130219</v>
      </c>
    </row>
    <row r="564" spans="2:13" ht="10.5" customHeight="1">
      <c r="B564" s="315">
        <v>40087</v>
      </c>
      <c r="C564" s="633">
        <v>113482</v>
      </c>
      <c r="D564" s="633">
        <v>195810</v>
      </c>
      <c r="E564" s="633">
        <v>69001</v>
      </c>
      <c r="F564" s="633">
        <v>1232</v>
      </c>
      <c r="G564" s="633">
        <v>8159</v>
      </c>
      <c r="H564" s="356">
        <v>4425</v>
      </c>
      <c r="I564" s="633">
        <v>8696</v>
      </c>
      <c r="J564" s="356">
        <v>4415</v>
      </c>
      <c r="K564" s="633">
        <v>14757</v>
      </c>
      <c r="L564" s="633">
        <v>158299</v>
      </c>
    </row>
    <row r="565" spans="2:13" ht="10.5" customHeight="1">
      <c r="B565" s="315"/>
      <c r="C565" s="633"/>
      <c r="D565" s="633"/>
      <c r="E565" s="633"/>
      <c r="F565" s="633"/>
      <c r="G565" s="633"/>
      <c r="H565" s="356"/>
      <c r="I565" s="633"/>
      <c r="J565" s="356"/>
      <c r="K565" s="633"/>
      <c r="L565" s="633"/>
    </row>
    <row r="566" spans="2:13" ht="10.5" customHeight="1">
      <c r="B566" s="537" t="s">
        <v>344</v>
      </c>
      <c r="C566" s="633">
        <v>150988</v>
      </c>
      <c r="D566" s="633">
        <v>200868</v>
      </c>
      <c r="E566" s="633">
        <v>104852</v>
      </c>
      <c r="F566" s="633">
        <v>934</v>
      </c>
      <c r="G566" s="633">
        <v>5373</v>
      </c>
      <c r="H566" s="356">
        <v>6837</v>
      </c>
      <c r="I566" s="633">
        <v>7588</v>
      </c>
      <c r="J566" s="356">
        <v>5263</v>
      </c>
      <c r="K566" s="633">
        <v>15049</v>
      </c>
      <c r="L566" s="633">
        <v>163645</v>
      </c>
    </row>
    <row r="567" spans="2:13" ht="10.5" customHeight="1">
      <c r="B567" s="537" t="s">
        <v>347</v>
      </c>
      <c r="C567" s="633">
        <v>93427</v>
      </c>
      <c r="D567" s="633">
        <v>227821</v>
      </c>
      <c r="E567" s="633">
        <v>58508</v>
      </c>
      <c r="F567" s="633">
        <v>1744</v>
      </c>
      <c r="G567" s="633">
        <v>5577</v>
      </c>
      <c r="H567" s="356">
        <v>7171</v>
      </c>
      <c r="I567" s="633">
        <v>6519</v>
      </c>
      <c r="J567" s="356">
        <v>6531</v>
      </c>
      <c r="K567" s="633">
        <v>12404</v>
      </c>
      <c r="L567" s="633">
        <v>126598</v>
      </c>
      <c r="M567" s="59"/>
    </row>
    <row r="568" spans="2:13" ht="10.5" customHeight="1">
      <c r="B568" s="538" t="s">
        <v>1464</v>
      </c>
      <c r="C568" s="634">
        <v>84122</v>
      </c>
      <c r="D568" s="634">
        <v>235422</v>
      </c>
      <c r="E568" s="634">
        <v>50920</v>
      </c>
      <c r="F568" s="634">
        <v>2027</v>
      </c>
      <c r="G568" s="634">
        <v>6359</v>
      </c>
      <c r="H568" s="358">
        <v>6955</v>
      </c>
      <c r="I568" s="634">
        <v>7031</v>
      </c>
      <c r="J568" s="358">
        <v>6433</v>
      </c>
      <c r="K568" s="634">
        <v>13781</v>
      </c>
      <c r="L568" s="634">
        <v>150759</v>
      </c>
    </row>
    <row r="569" spans="2:13" ht="10.5" customHeight="1">
      <c r="B569" s="502" t="s">
        <v>1424</v>
      </c>
      <c r="C569" s="269"/>
      <c r="D569" s="269"/>
      <c r="E569" s="269"/>
      <c r="F569" s="269"/>
      <c r="G569" s="269"/>
      <c r="H569" s="269"/>
    </row>
    <row r="570" spans="2:13" ht="10.5" customHeight="1">
      <c r="B570" s="502" t="s">
        <v>1410</v>
      </c>
      <c r="C570" s="269"/>
      <c r="D570" s="269"/>
      <c r="E570" s="269"/>
      <c r="F570" s="269"/>
      <c r="G570" s="269"/>
      <c r="H570" s="269"/>
    </row>
    <row r="571" spans="2:13" ht="10.5" customHeight="1">
      <c r="B571" s="502" t="s">
        <v>1411</v>
      </c>
      <c r="C571" s="269"/>
      <c r="D571" s="269"/>
      <c r="E571" s="269"/>
      <c r="F571" s="269"/>
      <c r="G571" s="269"/>
      <c r="H571" s="269"/>
    </row>
    <row r="572" spans="2:13" ht="10.5" customHeight="1">
      <c r="B572" s="502" t="s">
        <v>1412</v>
      </c>
      <c r="C572" s="269"/>
      <c r="D572" s="269"/>
      <c r="E572" s="269"/>
      <c r="F572" s="269"/>
      <c r="G572" s="269"/>
      <c r="H572" s="269"/>
    </row>
    <row r="573" spans="2:13" ht="10.5" customHeight="1">
      <c r="B573" s="502" t="s">
        <v>1413</v>
      </c>
      <c r="C573" s="269"/>
      <c r="D573" s="269"/>
      <c r="E573" s="269"/>
      <c r="F573" s="269"/>
      <c r="G573" s="269"/>
      <c r="H573" s="269"/>
    </row>
    <row r="574" spans="2:13" ht="10.5" customHeight="1">
      <c r="B574" s="1540" t="s">
        <v>1414</v>
      </c>
      <c r="C574" s="1540"/>
      <c r="D574" s="1540"/>
      <c r="E574" s="1540"/>
      <c r="F574" s="1540"/>
      <c r="G574" s="1540"/>
      <c r="H574" s="1540"/>
    </row>
    <row r="575" spans="2:13" ht="10.5" customHeight="1">
      <c r="B575" s="506" t="s">
        <v>1415</v>
      </c>
      <c r="C575" s="361"/>
      <c r="D575" s="361"/>
      <c r="E575" s="361"/>
      <c r="F575" s="361"/>
      <c r="G575" s="361"/>
      <c r="H575" s="361"/>
    </row>
    <row r="576" spans="2:13" ht="10.5" customHeight="1">
      <c r="B576" s="506" t="s">
        <v>1416</v>
      </c>
      <c r="C576" s="361"/>
      <c r="D576" s="361"/>
      <c r="E576" s="361"/>
      <c r="F576" s="361"/>
      <c r="G576" s="361"/>
      <c r="H576" s="361"/>
    </row>
    <row r="577" spans="2:12" ht="10.5" customHeight="1">
      <c r="B577" s="502" t="s">
        <v>1458</v>
      </c>
      <c r="C577" s="269"/>
      <c r="D577" s="269"/>
      <c r="E577" s="269"/>
      <c r="F577" s="269"/>
      <c r="G577" s="269"/>
      <c r="H577" s="269"/>
    </row>
    <row r="578" spans="2:12" ht="10.5" customHeight="1">
      <c r="B578" s="502" t="s">
        <v>1459</v>
      </c>
      <c r="C578" s="269"/>
      <c r="D578" s="269"/>
      <c r="E578" s="269"/>
      <c r="F578" s="269"/>
      <c r="G578" s="269"/>
      <c r="H578" s="269"/>
    </row>
    <row r="579" spans="2:12" ht="10.5" customHeight="1">
      <c r="B579" s="49"/>
    </row>
    <row r="580" spans="2:12" ht="10.5" customHeight="1">
      <c r="B580" s="49"/>
    </row>
    <row r="581" spans="2:12" ht="10.5" customHeight="1">
      <c r="B581" s="49"/>
    </row>
    <row r="582" spans="2:12" ht="10.5" customHeight="1">
      <c r="B582" s="49"/>
    </row>
    <row r="583" spans="2:12" ht="10.5" customHeight="1">
      <c r="C583" s="164"/>
      <c r="D583" s="164"/>
      <c r="E583" s="164"/>
      <c r="F583" s="164"/>
      <c r="G583" s="164"/>
      <c r="H583" s="164"/>
      <c r="I583" s="164"/>
      <c r="J583" s="164"/>
      <c r="K583" s="164"/>
      <c r="L583" s="164"/>
    </row>
    <row r="584" spans="2:12" ht="11.45" customHeight="1">
      <c r="B584" s="62" t="s">
        <v>22</v>
      </c>
      <c r="C584" s="74"/>
      <c r="D584" s="61"/>
    </row>
    <row r="585" spans="2:12" ht="11.45" customHeight="1">
      <c r="B585" s="1353" t="s">
        <v>1282</v>
      </c>
      <c r="C585" s="1418" t="s">
        <v>497</v>
      </c>
      <c r="D585" s="1420"/>
      <c r="E585" s="1418" t="s">
        <v>162</v>
      </c>
      <c r="F585" s="1420"/>
    </row>
    <row r="586" spans="2:12" ht="22.5" customHeight="1">
      <c r="B586" s="1422"/>
      <c r="C586" s="275" t="s">
        <v>161</v>
      </c>
      <c r="D586" s="275" t="s">
        <v>648</v>
      </c>
      <c r="E586" s="279" t="s">
        <v>163</v>
      </c>
      <c r="F586" s="296" t="s">
        <v>164</v>
      </c>
    </row>
    <row r="587" spans="2:12" ht="11.45" customHeight="1">
      <c r="B587" s="1354"/>
      <c r="C587" s="1329" t="s">
        <v>1383</v>
      </c>
      <c r="D587" s="1330"/>
      <c r="E587" s="1329" t="s">
        <v>176</v>
      </c>
      <c r="F587" s="1330"/>
    </row>
    <row r="588" spans="2:12" ht="10.5" customHeight="1">
      <c r="B588" s="325" t="s">
        <v>151</v>
      </c>
      <c r="C588" s="591">
        <v>5381</v>
      </c>
      <c r="D588" s="356">
        <v>12970</v>
      </c>
      <c r="E588" s="559">
        <v>23.12</v>
      </c>
      <c r="F588" s="147">
        <v>15.85</v>
      </c>
    </row>
    <row r="589" spans="2:12" ht="10.5" customHeight="1">
      <c r="B589" s="325" t="s">
        <v>152</v>
      </c>
      <c r="C589" s="591">
        <v>6036</v>
      </c>
      <c r="D589" s="356">
        <v>13363</v>
      </c>
      <c r="E589" s="559">
        <v>22.76</v>
      </c>
      <c r="F589" s="147">
        <v>20.34</v>
      </c>
    </row>
    <row r="590" spans="2:12" ht="10.5" customHeight="1">
      <c r="B590" s="325" t="s">
        <v>153</v>
      </c>
      <c r="C590" s="591">
        <v>4562</v>
      </c>
      <c r="D590" s="356">
        <v>15384</v>
      </c>
      <c r="E590" s="559">
        <v>26.34</v>
      </c>
      <c r="F590" s="147">
        <v>33.729999999999997</v>
      </c>
    </row>
    <row r="591" spans="2:12" ht="10.5" customHeight="1">
      <c r="B591" s="325" t="s">
        <v>154</v>
      </c>
      <c r="C591" s="591">
        <v>4916</v>
      </c>
      <c r="D591" s="356">
        <v>6096</v>
      </c>
      <c r="E591" s="559">
        <v>34.14</v>
      </c>
      <c r="F591" s="147">
        <v>27.79</v>
      </c>
    </row>
    <row r="592" spans="2:12" ht="10.5" customHeight="1">
      <c r="B592" s="325" t="s">
        <v>155</v>
      </c>
      <c r="C592" s="591">
        <v>5696</v>
      </c>
      <c r="D592" s="356">
        <v>10493</v>
      </c>
      <c r="E592" s="559">
        <v>51.52</v>
      </c>
      <c r="F592" s="147">
        <v>36.799999999999997</v>
      </c>
    </row>
    <row r="593" spans="2:6" ht="10.5" customHeight="1">
      <c r="B593" s="325"/>
      <c r="C593" s="591"/>
      <c r="D593" s="356"/>
      <c r="E593" s="559"/>
      <c r="F593" s="147"/>
    </row>
    <row r="594" spans="2:6" ht="10.5" customHeight="1">
      <c r="B594" s="325" t="s">
        <v>156</v>
      </c>
      <c r="C594" s="591">
        <v>4787</v>
      </c>
      <c r="D594" s="356">
        <v>7531</v>
      </c>
      <c r="E594" s="559">
        <v>42.89</v>
      </c>
      <c r="F594" s="147">
        <v>38.61</v>
      </c>
    </row>
    <row r="595" spans="2:6" ht="10.5" customHeight="1">
      <c r="B595" s="325" t="s">
        <v>157</v>
      </c>
      <c r="C595" s="591">
        <v>6578</v>
      </c>
      <c r="D595" s="356">
        <v>9750</v>
      </c>
      <c r="E595" s="559">
        <v>59.88</v>
      </c>
      <c r="F595" s="147">
        <v>63.43</v>
      </c>
    </row>
    <row r="596" spans="2:6" ht="10.5" customHeight="1">
      <c r="B596" s="325" t="s">
        <v>158</v>
      </c>
      <c r="C596" s="591">
        <v>6054</v>
      </c>
      <c r="D596" s="356">
        <v>13802</v>
      </c>
      <c r="E596" s="559">
        <v>51.62</v>
      </c>
      <c r="F596" s="147">
        <v>60.05</v>
      </c>
    </row>
    <row r="597" spans="2:6" ht="10.5" customHeight="1">
      <c r="B597" s="325" t="s">
        <v>768</v>
      </c>
      <c r="C597" s="591">
        <v>6326</v>
      </c>
      <c r="D597" s="356">
        <v>18256</v>
      </c>
      <c r="E597" s="559">
        <v>58.25</v>
      </c>
      <c r="F597" s="147">
        <v>86.1</v>
      </c>
    </row>
    <row r="598" spans="2:6" ht="10.5" customHeight="1">
      <c r="B598" s="325" t="s">
        <v>769</v>
      </c>
      <c r="C598" s="591">
        <v>7456</v>
      </c>
      <c r="D598" s="356">
        <v>26393</v>
      </c>
      <c r="E598" s="559">
        <v>61.51</v>
      </c>
      <c r="F598" s="147">
        <v>80.239999999999995</v>
      </c>
    </row>
    <row r="599" spans="2:6" ht="10.5" customHeight="1">
      <c r="B599" s="325"/>
      <c r="C599" s="591"/>
      <c r="D599" s="356"/>
      <c r="E599" s="559"/>
      <c r="F599" s="147"/>
    </row>
    <row r="600" spans="2:6" ht="10.5" customHeight="1">
      <c r="B600" s="325" t="s">
        <v>770</v>
      </c>
      <c r="C600" s="591">
        <v>8770</v>
      </c>
      <c r="D600" s="356">
        <v>25885</v>
      </c>
      <c r="E600" s="559">
        <v>62.71</v>
      </c>
      <c r="F600" s="147">
        <v>85.81</v>
      </c>
    </row>
    <row r="601" spans="2:6" ht="10.5" customHeight="1">
      <c r="B601" s="325" t="s">
        <v>771</v>
      </c>
      <c r="C601" s="591">
        <v>8673</v>
      </c>
      <c r="D601" s="356">
        <v>27102</v>
      </c>
      <c r="E601" s="559">
        <v>65.25</v>
      </c>
      <c r="F601" s="147">
        <v>85.37</v>
      </c>
    </row>
    <row r="602" spans="2:6" ht="10.5" customHeight="1">
      <c r="B602" s="325" t="s">
        <v>772</v>
      </c>
      <c r="C602" s="591">
        <v>9515</v>
      </c>
      <c r="D602" s="356">
        <v>35599</v>
      </c>
      <c r="E602" s="559">
        <v>67.150000000000006</v>
      </c>
      <c r="F602" s="147">
        <v>68.260000000000005</v>
      </c>
    </row>
    <row r="603" spans="2:6" ht="10.5" customHeight="1">
      <c r="B603" s="325" t="s">
        <v>773</v>
      </c>
      <c r="C603" s="591">
        <v>9278</v>
      </c>
      <c r="D603" s="356">
        <v>32208</v>
      </c>
      <c r="E603" s="559">
        <v>79.69</v>
      </c>
      <c r="F603" s="147">
        <v>81.72</v>
      </c>
    </row>
    <row r="604" spans="2:6" ht="10.5" customHeight="1">
      <c r="B604" s="325" t="s">
        <v>774</v>
      </c>
      <c r="C604" s="591">
        <v>6355</v>
      </c>
      <c r="D604" s="356">
        <v>30768</v>
      </c>
      <c r="E604" s="559">
        <v>95.96</v>
      </c>
      <c r="F604" s="147">
        <v>108.7</v>
      </c>
    </row>
    <row r="605" spans="2:6" ht="10.5" customHeight="1">
      <c r="B605" s="325"/>
      <c r="C605" s="591"/>
      <c r="D605" s="356"/>
      <c r="E605" s="559"/>
      <c r="F605" s="147"/>
    </row>
    <row r="606" spans="2:6" ht="10.5" customHeight="1">
      <c r="B606" s="325" t="s">
        <v>775</v>
      </c>
      <c r="C606" s="591">
        <v>9385</v>
      </c>
      <c r="D606" s="356">
        <v>40085</v>
      </c>
      <c r="E606" s="559">
        <v>100.48</v>
      </c>
      <c r="F606" s="147">
        <v>128.35</v>
      </c>
    </row>
    <row r="607" spans="2:6" ht="10.5" customHeight="1">
      <c r="B607" s="325" t="s">
        <v>776</v>
      </c>
      <c r="C607" s="591">
        <v>10721</v>
      </c>
      <c r="D607" s="356">
        <v>33263</v>
      </c>
      <c r="E607" s="559">
        <v>109.14</v>
      </c>
      <c r="F607" s="147">
        <v>137.59</v>
      </c>
    </row>
    <row r="608" spans="2:6" ht="10.5" customHeight="1">
      <c r="B608" s="325" t="s">
        <v>777</v>
      </c>
      <c r="C608" s="591">
        <v>8820</v>
      </c>
      <c r="D608" s="356">
        <v>30137</v>
      </c>
      <c r="E608" s="559">
        <v>124.42</v>
      </c>
      <c r="F608" s="147">
        <v>148.94999999999999</v>
      </c>
    </row>
    <row r="609" spans="2:10" ht="10.5" customHeight="1">
      <c r="B609" s="325" t="s">
        <v>778</v>
      </c>
      <c r="C609" s="591">
        <v>8736</v>
      </c>
      <c r="D609" s="356">
        <v>23115</v>
      </c>
      <c r="E609" s="559">
        <v>156.53</v>
      </c>
      <c r="F609" s="147">
        <v>173.19</v>
      </c>
    </row>
    <row r="610" spans="2:10" ht="10.5" customHeight="1">
      <c r="B610" s="325" t="s">
        <v>779</v>
      </c>
      <c r="C610" s="591">
        <v>9186</v>
      </c>
      <c r="D610" s="356">
        <v>37075</v>
      </c>
      <c r="E610" s="559">
        <v>176.23</v>
      </c>
      <c r="F610" s="147">
        <v>214.71</v>
      </c>
    </row>
    <row r="611" spans="2:10" ht="10.5" customHeight="1">
      <c r="B611" s="325"/>
      <c r="C611" s="591"/>
      <c r="D611" s="356"/>
      <c r="E611" s="559"/>
      <c r="F611" s="147"/>
    </row>
    <row r="612" spans="2:10" ht="10.5" customHeight="1">
      <c r="B612" s="325" t="s">
        <v>780</v>
      </c>
      <c r="C612" s="591">
        <v>7549</v>
      </c>
      <c r="D612" s="356">
        <v>34098</v>
      </c>
      <c r="E612" s="559">
        <v>266</v>
      </c>
      <c r="F612" s="147">
        <v>179</v>
      </c>
    </row>
    <row r="613" spans="2:10" ht="10.5" customHeight="1">
      <c r="B613" s="325" t="s">
        <v>781</v>
      </c>
      <c r="C613" s="591">
        <v>6551</v>
      </c>
      <c r="D613" s="356">
        <v>43665</v>
      </c>
      <c r="E613" s="559">
        <v>296</v>
      </c>
      <c r="F613" s="147">
        <v>223</v>
      </c>
    </row>
    <row r="614" spans="2:10" ht="10.5" customHeight="1">
      <c r="B614" s="325" t="s">
        <v>465</v>
      </c>
      <c r="C614" s="591">
        <v>8358</v>
      </c>
      <c r="D614" s="356">
        <v>29773</v>
      </c>
      <c r="E614" s="559">
        <v>453</v>
      </c>
      <c r="F614" s="147">
        <v>281</v>
      </c>
    </row>
    <row r="615" spans="2:10" ht="10.5" customHeight="1">
      <c r="B615" s="325" t="s">
        <v>466</v>
      </c>
      <c r="C615" s="591">
        <v>5970</v>
      </c>
      <c r="D615" s="356">
        <v>34856</v>
      </c>
      <c r="E615" s="559">
        <v>361</v>
      </c>
      <c r="F615" s="147">
        <v>272</v>
      </c>
    </row>
    <row r="616" spans="2:10" ht="10.5" customHeight="1">
      <c r="B616" s="325" t="s">
        <v>467</v>
      </c>
      <c r="C616" s="591">
        <v>6102</v>
      </c>
      <c r="D616" s="356">
        <v>39657</v>
      </c>
      <c r="E616" s="559">
        <v>379</v>
      </c>
      <c r="F616" s="147">
        <v>294</v>
      </c>
    </row>
    <row r="617" spans="2:10" ht="10.5" customHeight="1">
      <c r="B617" s="325"/>
      <c r="C617" s="591"/>
      <c r="D617" s="356"/>
      <c r="E617" s="559"/>
      <c r="F617" s="147"/>
    </row>
    <row r="618" spans="2:10" ht="10.5" customHeight="1">
      <c r="B618" s="325" t="s">
        <v>330</v>
      </c>
      <c r="C618" s="591">
        <v>4615</v>
      </c>
      <c r="D618" s="356">
        <v>30077</v>
      </c>
      <c r="E618" s="559">
        <v>325</v>
      </c>
      <c r="F618" s="147">
        <v>326</v>
      </c>
    </row>
    <row r="619" spans="2:10" ht="10.5" customHeight="1">
      <c r="B619" s="325" t="s">
        <v>331</v>
      </c>
      <c r="C619" s="591">
        <v>6092</v>
      </c>
      <c r="D619" s="356">
        <v>41985</v>
      </c>
      <c r="E619" s="559">
        <v>348</v>
      </c>
      <c r="F619" s="147">
        <v>314</v>
      </c>
    </row>
    <row r="620" spans="2:10" ht="10.5" customHeight="1">
      <c r="B620" s="325" t="s">
        <v>332</v>
      </c>
      <c r="C620" s="591">
        <v>5772</v>
      </c>
      <c r="D620" s="356">
        <v>28335</v>
      </c>
      <c r="E620" s="559">
        <v>239.86</v>
      </c>
      <c r="F620" s="147">
        <v>416.5</v>
      </c>
    </row>
    <row r="621" spans="2:10" ht="10.5" customHeight="1">
      <c r="B621" s="544" t="s">
        <v>333</v>
      </c>
      <c r="C621" s="591">
        <v>6248</v>
      </c>
      <c r="D621" s="356">
        <v>42594</v>
      </c>
      <c r="E621" s="559">
        <v>462.78</v>
      </c>
      <c r="F621" s="147">
        <v>507.5</v>
      </c>
      <c r="I621" s="67"/>
      <c r="J621" s="61"/>
    </row>
    <row r="622" spans="2:10" ht="10.5" customHeight="1">
      <c r="B622" s="544" t="s">
        <v>289</v>
      </c>
      <c r="C622" s="591">
        <v>4916</v>
      </c>
      <c r="D622" s="356">
        <v>38142</v>
      </c>
      <c r="E622" s="559">
        <v>263.22000000000003</v>
      </c>
      <c r="F622" s="147">
        <v>466.06</v>
      </c>
      <c r="I622" s="61"/>
    </row>
    <row r="623" spans="2:10" ht="10.5" customHeight="1">
      <c r="B623" s="325"/>
      <c r="C623" s="591"/>
      <c r="D623" s="356"/>
      <c r="E623" s="559"/>
      <c r="F623" s="147"/>
    </row>
    <row r="624" spans="2:10" ht="10.5" customHeight="1">
      <c r="B624" s="544" t="s">
        <v>334</v>
      </c>
      <c r="C624" s="591">
        <v>4302</v>
      </c>
      <c r="D624" s="356">
        <v>34843</v>
      </c>
      <c r="E624" s="559">
        <v>295.89</v>
      </c>
      <c r="F624" s="147">
        <v>418.8</v>
      </c>
    </row>
    <row r="625" spans="2:8" ht="10.5" customHeight="1">
      <c r="B625" s="544" t="s">
        <v>335</v>
      </c>
      <c r="C625" s="541">
        <v>4948</v>
      </c>
      <c r="D625" s="357">
        <v>42355</v>
      </c>
      <c r="E625" s="561">
        <v>319.57</v>
      </c>
      <c r="F625" s="147">
        <v>282.99</v>
      </c>
    </row>
    <row r="626" spans="2:8" ht="10.5" customHeight="1">
      <c r="B626" s="325" t="s">
        <v>288</v>
      </c>
      <c r="C626" s="541">
        <v>5697</v>
      </c>
      <c r="D626" s="357">
        <v>36727</v>
      </c>
      <c r="E626" s="561">
        <v>358.39</v>
      </c>
      <c r="F626" s="147">
        <v>482.78</v>
      </c>
    </row>
    <row r="627" spans="2:8" ht="10.5" customHeight="1">
      <c r="B627" s="325" t="s">
        <v>735</v>
      </c>
      <c r="C627" s="541">
        <v>5800</v>
      </c>
      <c r="D627" s="357">
        <v>39516</v>
      </c>
      <c r="E627" s="561">
        <v>261.02999999999997</v>
      </c>
      <c r="F627" s="309">
        <v>427.42</v>
      </c>
    </row>
    <row r="628" spans="2:8" ht="10.5" customHeight="1">
      <c r="B628" s="325" t="s">
        <v>763</v>
      </c>
      <c r="C628" s="541">
        <v>5875</v>
      </c>
      <c r="D628" s="357">
        <v>30416</v>
      </c>
      <c r="E628" s="561">
        <v>465.01</v>
      </c>
      <c r="F628" s="309">
        <v>439.01</v>
      </c>
    </row>
    <row r="629" spans="2:8" ht="10.5" customHeight="1">
      <c r="B629" s="325"/>
      <c r="C629" s="541"/>
      <c r="D629" s="311"/>
      <c r="E629" s="561"/>
      <c r="F629" s="309"/>
    </row>
    <row r="630" spans="2:8" ht="10.5" customHeight="1">
      <c r="B630" s="325" t="s">
        <v>512</v>
      </c>
      <c r="C630" s="541">
        <v>4890</v>
      </c>
      <c r="D630" s="148">
        <v>41229</v>
      </c>
      <c r="E630" s="561">
        <v>593</v>
      </c>
      <c r="F630" s="309">
        <v>448</v>
      </c>
    </row>
    <row r="631" spans="2:8" ht="10.5" customHeight="1">
      <c r="B631" s="325" t="s">
        <v>396</v>
      </c>
      <c r="C631" s="541">
        <v>5064</v>
      </c>
      <c r="D631" s="148">
        <v>44032</v>
      </c>
      <c r="E631" s="561">
        <v>656</v>
      </c>
      <c r="F631" s="309">
        <v>558.79999999999995</v>
      </c>
    </row>
    <row r="632" spans="2:8" ht="10.5" customHeight="1">
      <c r="B632" s="327">
        <v>39295</v>
      </c>
      <c r="C632" s="541">
        <v>4997</v>
      </c>
      <c r="D632" s="148">
        <v>42440</v>
      </c>
      <c r="E632" s="1062" t="s">
        <v>468</v>
      </c>
      <c r="F632" s="309">
        <v>669.96</v>
      </c>
    </row>
    <row r="633" spans="2:8" ht="10.5" customHeight="1">
      <c r="B633" s="327">
        <v>39692</v>
      </c>
      <c r="C633" s="541">
        <v>5712</v>
      </c>
      <c r="D633" s="148">
        <v>32719</v>
      </c>
      <c r="E633" s="1062" t="s">
        <v>468</v>
      </c>
      <c r="F633" s="309">
        <v>997.8</v>
      </c>
    </row>
    <row r="634" spans="2:8" ht="10.5" customHeight="1">
      <c r="B634" s="327">
        <v>40087</v>
      </c>
      <c r="C634" s="541">
        <v>6214</v>
      </c>
      <c r="D634" s="148">
        <v>50628</v>
      </c>
      <c r="E634" s="1062" t="s">
        <v>468</v>
      </c>
      <c r="F634" s="309">
        <v>873.44</v>
      </c>
    </row>
    <row r="635" spans="2:8" ht="10.5" customHeight="1">
      <c r="B635" s="327"/>
      <c r="C635" s="541"/>
      <c r="D635" s="148"/>
      <c r="E635" s="1063"/>
      <c r="F635" s="309"/>
    </row>
    <row r="636" spans="2:8" ht="10.5" customHeight="1">
      <c r="B636" s="537" t="s">
        <v>344</v>
      </c>
      <c r="C636" s="541">
        <v>5286</v>
      </c>
      <c r="D636" s="541">
        <v>28700</v>
      </c>
      <c r="E636" s="1062" t="s">
        <v>468</v>
      </c>
      <c r="F636" s="1064">
        <v>1192.9100000000001</v>
      </c>
    </row>
    <row r="637" spans="2:8" ht="10.5" customHeight="1">
      <c r="B637" s="537" t="s">
        <v>347</v>
      </c>
      <c r="C637" s="541">
        <v>5602</v>
      </c>
      <c r="D637" s="541">
        <v>37907</v>
      </c>
      <c r="E637" s="1062" t="s">
        <v>468</v>
      </c>
      <c r="F637" s="1064">
        <v>1234.57</v>
      </c>
    </row>
    <row r="638" spans="2:8" ht="10.5" customHeight="1">
      <c r="B638" s="538" t="s">
        <v>1504</v>
      </c>
      <c r="C638" s="542">
        <v>5571</v>
      </c>
      <c r="D638" s="542">
        <v>55789</v>
      </c>
      <c r="E638" s="1065" t="s">
        <v>468</v>
      </c>
      <c r="F638" s="1066">
        <v>1338.06</v>
      </c>
    </row>
    <row r="639" spans="2:8" ht="10.5" customHeight="1">
      <c r="B639" s="292" t="s">
        <v>988</v>
      </c>
      <c r="C639" s="292" t="s">
        <v>165</v>
      </c>
      <c r="D639" s="230"/>
    </row>
    <row r="640" spans="2:8" ht="10.5" customHeight="1">
      <c r="B640" s="233"/>
      <c r="C640" s="233" t="s">
        <v>767</v>
      </c>
      <c r="D640" s="267"/>
      <c r="H640" s="61"/>
    </row>
    <row r="641" spans="2:15" ht="10.5" customHeight="1">
      <c r="B641" s="362" t="s">
        <v>1152</v>
      </c>
      <c r="C641" s="363"/>
      <c r="D641" s="232"/>
      <c r="E641" s="61"/>
    </row>
    <row r="642" spans="2:15" ht="10.5" customHeight="1">
      <c r="B642" s="63"/>
      <c r="C642" s="199"/>
      <c r="D642" s="199"/>
      <c r="E642" s="199"/>
      <c r="F642" s="199"/>
    </row>
    <row r="643" spans="2:15" ht="10.5" customHeight="1">
      <c r="B643" s="63"/>
      <c r="C643" s="61"/>
      <c r="D643" s="135"/>
      <c r="E643" s="61"/>
    </row>
    <row r="644" spans="2:15" ht="10.5" customHeight="1">
      <c r="B644" s="63"/>
      <c r="C644" s="61"/>
      <c r="D644" s="135"/>
      <c r="E644" s="61"/>
    </row>
    <row r="645" spans="2:15" ht="10.5" customHeight="1">
      <c r="B645" s="63"/>
      <c r="C645" s="61"/>
      <c r="D645" s="135"/>
      <c r="E645" s="61"/>
    </row>
    <row r="646" spans="2:15" ht="10.5" customHeight="1">
      <c r="B646" s="63"/>
      <c r="C646" s="61"/>
      <c r="D646" s="135"/>
      <c r="E646" s="61"/>
    </row>
    <row r="647" spans="2:15" ht="10.5" customHeight="1">
      <c r="B647" s="63"/>
      <c r="C647" s="61"/>
      <c r="D647" s="135"/>
      <c r="E647" s="61"/>
    </row>
    <row r="648" spans="2:15" ht="10.5" customHeight="1">
      <c r="B648" s="63"/>
      <c r="C648" s="61"/>
      <c r="D648" s="135"/>
      <c r="E648" s="61"/>
    </row>
    <row r="649" spans="2:15" ht="10.5" customHeight="1">
      <c r="B649" s="63"/>
      <c r="C649" s="61"/>
      <c r="D649" s="135"/>
      <c r="E649" s="61"/>
    </row>
    <row r="650" spans="2:15" ht="10.5" customHeight="1">
      <c r="B650" s="63"/>
      <c r="C650" s="61"/>
      <c r="D650" s="135"/>
      <c r="E650" s="61"/>
      <c r="G650" s="153">
        <v>44</v>
      </c>
    </row>
    <row r="651" spans="2:15" ht="10.5" customHeight="1">
      <c r="B651" s="63"/>
      <c r="C651" s="61"/>
      <c r="D651" s="135"/>
      <c r="E651" s="61"/>
    </row>
    <row r="652" spans="2:15" ht="11.45" customHeight="1">
      <c r="B652" s="62" t="s">
        <v>15</v>
      </c>
      <c r="D652" s="74"/>
    </row>
    <row r="653" spans="2:15" ht="11.45" customHeight="1">
      <c r="B653" s="1353" t="s">
        <v>610</v>
      </c>
      <c r="C653" s="1372" t="s">
        <v>740</v>
      </c>
      <c r="D653" s="1375"/>
      <c r="E653" s="1375"/>
      <c r="F653" s="1375"/>
      <c r="G653" s="1375"/>
      <c r="H653" s="1375"/>
      <c r="I653" s="1375"/>
      <c r="J653" s="1375"/>
      <c r="K653" s="1375"/>
      <c r="L653" s="1376"/>
      <c r="M653" s="1372" t="s">
        <v>741</v>
      </c>
      <c r="N653" s="1375"/>
      <c r="O653" s="1376"/>
    </row>
    <row r="654" spans="2:15" ht="14.25" customHeight="1">
      <c r="B654" s="1422"/>
      <c r="C654" s="1418" t="s">
        <v>742</v>
      </c>
      <c r="D654" s="1420"/>
      <c r="E654" s="1419" t="s">
        <v>743</v>
      </c>
      <c r="F654" s="1420"/>
      <c r="G654" s="1418" t="s">
        <v>744</v>
      </c>
      <c r="H654" s="1420"/>
      <c r="I654" s="1418" t="s">
        <v>1153</v>
      </c>
      <c r="J654" s="1420"/>
      <c r="K654" s="1418" t="s">
        <v>745</v>
      </c>
      <c r="L654" s="1420"/>
      <c r="M654" s="754" t="s">
        <v>742</v>
      </c>
      <c r="N654" s="751" t="s">
        <v>743</v>
      </c>
      <c r="O654" s="754" t="s">
        <v>746</v>
      </c>
    </row>
    <row r="655" spans="2:15" ht="11.25" customHeight="1">
      <c r="B655" s="1354"/>
      <c r="C655" s="1528" t="s">
        <v>297</v>
      </c>
      <c r="D655" s="1545"/>
      <c r="E655" s="1545"/>
      <c r="F655" s="1545"/>
      <c r="G655" s="1545"/>
      <c r="H655" s="1545"/>
      <c r="I655" s="1545"/>
      <c r="J655" s="1545"/>
      <c r="K655" s="1545"/>
      <c r="L655" s="1537"/>
      <c r="M655" s="476" t="s">
        <v>1385</v>
      </c>
      <c r="N655" s="1372" t="s">
        <v>1384</v>
      </c>
      <c r="O655" s="1376"/>
    </row>
    <row r="656" spans="2:15" ht="10.5" customHeight="1">
      <c r="B656" s="438">
        <v>1990</v>
      </c>
      <c r="C656" s="1514">
        <v>378337196</v>
      </c>
      <c r="D656" s="1515"/>
      <c r="E656" s="1519">
        <v>70607382</v>
      </c>
      <c r="F656" s="1520"/>
      <c r="G656" s="1514">
        <v>322393118</v>
      </c>
      <c r="H656" s="1515"/>
      <c r="I656" s="1514">
        <v>80712285</v>
      </c>
      <c r="J656" s="1515"/>
      <c r="K656" s="1514">
        <f>SUM(C656:I656)</f>
        <v>852049981</v>
      </c>
      <c r="L656" s="1515"/>
      <c r="M656" s="1178">
        <v>95.4</v>
      </c>
      <c r="N656" s="1179">
        <v>54.63</v>
      </c>
      <c r="O656" s="1178">
        <v>41.17</v>
      </c>
    </row>
    <row r="657" spans="1:15" ht="10.5" customHeight="1">
      <c r="B657" s="438">
        <v>1991</v>
      </c>
      <c r="C657" s="1514">
        <v>396409885</v>
      </c>
      <c r="D657" s="1515"/>
      <c r="E657" s="1519">
        <v>109247429</v>
      </c>
      <c r="F657" s="1520"/>
      <c r="G657" s="1514">
        <v>296010535</v>
      </c>
      <c r="H657" s="1515"/>
      <c r="I657" s="1514">
        <v>55720871</v>
      </c>
      <c r="J657" s="1515"/>
      <c r="K657" s="1514">
        <f>SUM(C657:I657)</f>
        <v>857388720</v>
      </c>
      <c r="L657" s="1515"/>
      <c r="M657" s="1178">
        <v>106.97</v>
      </c>
      <c r="N657" s="1179">
        <v>67.39</v>
      </c>
      <c r="O657" s="1178">
        <v>42.34</v>
      </c>
    </row>
    <row r="658" spans="1:15" ht="10.5" customHeight="1">
      <c r="B658" s="438">
        <v>1992</v>
      </c>
      <c r="C658" s="1514">
        <v>426592036</v>
      </c>
      <c r="D658" s="1515"/>
      <c r="E658" s="1519">
        <v>84577454</v>
      </c>
      <c r="F658" s="1520"/>
      <c r="G658" s="1514">
        <v>258839443</v>
      </c>
      <c r="H658" s="1515"/>
      <c r="I658" s="1514">
        <v>113856018</v>
      </c>
      <c r="J658" s="1515"/>
      <c r="K658" s="1514">
        <f>SUM(C658:I658)</f>
        <v>883864951</v>
      </c>
      <c r="L658" s="1515"/>
      <c r="M658" s="1178">
        <v>121.87</v>
      </c>
      <c r="N658" s="1179">
        <v>68.489999999999995</v>
      </c>
      <c r="O658" s="1178">
        <v>40.21</v>
      </c>
    </row>
    <row r="659" spans="1:15" ht="10.5" customHeight="1">
      <c r="B659" s="438">
        <v>1993</v>
      </c>
      <c r="C659" s="1514">
        <v>395039213</v>
      </c>
      <c r="D659" s="1515"/>
      <c r="E659" s="1519">
        <v>45857111</v>
      </c>
      <c r="F659" s="1520"/>
      <c r="G659" s="1514">
        <v>187162544</v>
      </c>
      <c r="H659" s="1515"/>
      <c r="I659" s="1514">
        <v>183031719</v>
      </c>
      <c r="J659" s="1515"/>
      <c r="K659" s="1514">
        <f>SUM(C659:I659)</f>
        <v>811090587</v>
      </c>
      <c r="L659" s="1515"/>
      <c r="M659" s="1178">
        <v>130.06</v>
      </c>
      <c r="N659" s="1179">
        <v>68.989999999999995</v>
      </c>
      <c r="O659" s="1178">
        <v>30.68</v>
      </c>
    </row>
    <row r="660" spans="1:15" ht="10.5" customHeight="1">
      <c r="B660" s="438">
        <v>1994</v>
      </c>
      <c r="C660" s="1514">
        <v>420720723</v>
      </c>
      <c r="D660" s="1515"/>
      <c r="E660" s="1519">
        <v>74429354</v>
      </c>
      <c r="F660" s="1520"/>
      <c r="G660" s="1514">
        <v>224778655</v>
      </c>
      <c r="H660" s="1515"/>
      <c r="I660" s="1514">
        <v>84454121</v>
      </c>
      <c r="J660" s="1515"/>
      <c r="K660" s="1514">
        <f>SUM(C660:I660)</f>
        <v>804382853</v>
      </c>
      <c r="L660" s="1515"/>
      <c r="M660" s="1178">
        <v>127.26</v>
      </c>
      <c r="N660" s="1179">
        <v>87.72</v>
      </c>
      <c r="O660" s="1178">
        <v>56.24</v>
      </c>
    </row>
    <row r="661" spans="1:15" ht="10.5" customHeight="1">
      <c r="B661" s="438"/>
      <c r="C661" s="1541"/>
      <c r="D661" s="1542"/>
      <c r="E661" s="1526"/>
      <c r="F661" s="1527"/>
      <c r="G661" s="1541"/>
      <c r="H661" s="1542"/>
      <c r="I661" s="1541"/>
      <c r="J661" s="1542"/>
      <c r="K661" s="1541"/>
      <c r="L661" s="1542"/>
      <c r="M661" s="1178"/>
      <c r="N661" s="1179"/>
      <c r="O661" s="1178"/>
    </row>
    <row r="662" spans="1:15" ht="10.5" customHeight="1">
      <c r="B662" s="438">
        <v>1995</v>
      </c>
      <c r="C662" s="1514">
        <v>497584351</v>
      </c>
      <c r="D662" s="1515"/>
      <c r="E662" s="1519">
        <v>79633856</v>
      </c>
      <c r="F662" s="1520"/>
      <c r="G662" s="1514">
        <v>175449865</v>
      </c>
      <c r="H662" s="1515"/>
      <c r="I662" s="1514">
        <v>91960391</v>
      </c>
      <c r="J662" s="1515"/>
      <c r="K662" s="1514">
        <f>SUM(C662:I662)</f>
        <v>844628463</v>
      </c>
      <c r="L662" s="1515"/>
      <c r="M662" s="1178">
        <v>143.28</v>
      </c>
      <c r="N662" s="1179">
        <v>97.05</v>
      </c>
      <c r="O662" s="1178">
        <v>58.89</v>
      </c>
    </row>
    <row r="663" spans="1:15" ht="10.5" customHeight="1">
      <c r="B663" s="438">
        <v>1996</v>
      </c>
      <c r="C663" s="1514">
        <v>576663976</v>
      </c>
      <c r="D663" s="1515"/>
      <c r="E663" s="1519">
        <v>126060326</v>
      </c>
      <c r="F663" s="1520"/>
      <c r="G663" s="1514">
        <v>142347061</v>
      </c>
      <c r="H663" s="1515"/>
      <c r="I663" s="1514">
        <v>54261522</v>
      </c>
      <c r="J663" s="1515"/>
      <c r="K663" s="1514">
        <f>SUM(C663:I663)</f>
        <v>899332885</v>
      </c>
      <c r="L663" s="1515"/>
      <c r="M663" s="1178">
        <v>172.29</v>
      </c>
      <c r="N663" s="1179">
        <v>115.17</v>
      </c>
      <c r="O663" s="1178">
        <v>92.39</v>
      </c>
    </row>
    <row r="664" spans="1:15" ht="10.5" customHeight="1">
      <c r="B664" s="438">
        <v>1997</v>
      </c>
      <c r="C664" s="1514">
        <v>546688605</v>
      </c>
      <c r="D664" s="1515"/>
      <c r="E664" s="1519">
        <v>142354553</v>
      </c>
      <c r="F664" s="1520"/>
      <c r="G664" s="1514">
        <v>122413493</v>
      </c>
      <c r="H664" s="1515"/>
      <c r="I664" s="1514">
        <v>69458508</v>
      </c>
      <c r="J664" s="1515"/>
      <c r="K664" s="1514">
        <f>SUM(C664:I664)</f>
        <v>880915159</v>
      </c>
      <c r="L664" s="1515"/>
      <c r="M664" s="1178">
        <v>204.01</v>
      </c>
      <c r="N664" s="1179">
        <v>126.81</v>
      </c>
      <c r="O664" s="1178">
        <v>80</v>
      </c>
    </row>
    <row r="665" spans="1:15" ht="10.5" customHeight="1">
      <c r="B665" s="438">
        <v>1998</v>
      </c>
      <c r="C665" s="1514">
        <v>544387811</v>
      </c>
      <c r="D665" s="1515"/>
      <c r="E665" s="1519">
        <v>107515284</v>
      </c>
      <c r="F665" s="1520"/>
      <c r="G665" s="1514">
        <v>118348265</v>
      </c>
      <c r="H665" s="1515"/>
      <c r="I665" s="1514">
        <v>45324129</v>
      </c>
      <c r="J665" s="1515"/>
      <c r="K665" s="1514">
        <f>SUM(C665:I665)</f>
        <v>815575489</v>
      </c>
      <c r="L665" s="1515"/>
      <c r="M665" s="1178">
        <v>222.84</v>
      </c>
      <c r="N665" s="1179">
        <v>132.79</v>
      </c>
      <c r="O665" s="1178">
        <v>85.3</v>
      </c>
    </row>
    <row r="666" spans="1:15" ht="10.5" customHeight="1">
      <c r="B666" s="438">
        <v>1999</v>
      </c>
      <c r="C666" s="1514">
        <v>595907559</v>
      </c>
      <c r="D666" s="1515"/>
      <c r="E666" s="1519">
        <v>47972702</v>
      </c>
      <c r="F666" s="1520"/>
      <c r="G666" s="1529">
        <v>152961143</v>
      </c>
      <c r="H666" s="1515"/>
      <c r="I666" s="1514">
        <v>117254086</v>
      </c>
      <c r="J666" s="1515"/>
      <c r="K666" s="1514">
        <f>SUM(C666:I666)</f>
        <v>914095490</v>
      </c>
      <c r="L666" s="1515"/>
      <c r="M666" s="1178">
        <v>214.72</v>
      </c>
      <c r="N666" s="1179">
        <v>127.44</v>
      </c>
      <c r="O666" s="1178">
        <v>73.06</v>
      </c>
    </row>
    <row r="667" spans="1:15" ht="10.5" customHeight="1">
      <c r="B667" s="438"/>
      <c r="C667" s="1541"/>
      <c r="D667" s="1542"/>
      <c r="E667" s="1526"/>
      <c r="F667" s="1527"/>
      <c r="G667" s="1541"/>
      <c r="H667" s="1542"/>
      <c r="I667" s="1541"/>
      <c r="J667" s="1542"/>
      <c r="K667" s="1541"/>
      <c r="L667" s="1542"/>
      <c r="M667" s="1178"/>
      <c r="N667" s="1179"/>
      <c r="O667" s="1178"/>
    </row>
    <row r="668" spans="1:15" ht="10.5" customHeight="1">
      <c r="B668" s="438">
        <v>2000</v>
      </c>
      <c r="C668" s="1514">
        <v>540233265</v>
      </c>
      <c r="D668" s="1515"/>
      <c r="E668" s="1519">
        <v>24825560</v>
      </c>
      <c r="F668" s="1520"/>
      <c r="G668" s="1514">
        <v>129857983</v>
      </c>
      <c r="H668" s="1515"/>
      <c r="I668" s="1514">
        <v>142292995</v>
      </c>
      <c r="J668" s="1515"/>
      <c r="K668" s="1514">
        <f>SUM(C668:I668)</f>
        <v>837209803</v>
      </c>
      <c r="L668" s="1515"/>
      <c r="M668" s="1178">
        <v>212.03</v>
      </c>
      <c r="N668" s="1179">
        <v>119.56</v>
      </c>
      <c r="O668" s="1178">
        <v>64.86</v>
      </c>
    </row>
    <row r="669" spans="1:15" ht="10.5" customHeight="1">
      <c r="B669" s="438">
        <v>2001</v>
      </c>
      <c r="C669" s="1514">
        <v>530399518</v>
      </c>
      <c r="D669" s="1515"/>
      <c r="E669" s="1519">
        <v>8130916</v>
      </c>
      <c r="F669" s="1520"/>
      <c r="G669" s="1529">
        <v>108546970</v>
      </c>
      <c r="H669" s="1515"/>
      <c r="I669" s="1514">
        <v>99407830</v>
      </c>
      <c r="J669" s="1515"/>
      <c r="K669" s="1514">
        <f>SUM(C669:I669)</f>
        <v>746485234</v>
      </c>
      <c r="L669" s="1515"/>
      <c r="M669" s="1178">
        <v>229.23</v>
      </c>
      <c r="N669" s="1179">
        <v>115.2</v>
      </c>
      <c r="O669" s="1178">
        <v>63.16</v>
      </c>
    </row>
    <row r="670" spans="1:15" ht="10.5" customHeight="1">
      <c r="A670" s="1516">
        <v>45</v>
      </c>
      <c r="B670" s="486">
        <v>2002</v>
      </c>
      <c r="C670" s="1514">
        <v>567239847</v>
      </c>
      <c r="D670" s="1515"/>
      <c r="E670" s="1519">
        <v>26797303</v>
      </c>
      <c r="F670" s="1520"/>
      <c r="G670" s="1529">
        <v>124794222</v>
      </c>
      <c r="H670" s="1515"/>
      <c r="I670" s="1514">
        <v>115324822</v>
      </c>
      <c r="J670" s="1515"/>
      <c r="K670" s="1514">
        <f>SUM(C670:I670)</f>
        <v>834156194</v>
      </c>
      <c r="L670" s="1515"/>
      <c r="M670" s="1178">
        <v>299.36</v>
      </c>
      <c r="N670" s="1179">
        <v>130.22999999999999</v>
      </c>
      <c r="O670" s="1178">
        <v>73.5</v>
      </c>
    </row>
    <row r="671" spans="1:15" ht="10.5" customHeight="1">
      <c r="A671" s="1516"/>
      <c r="B671" s="486">
        <v>2003</v>
      </c>
      <c r="C671" s="1514">
        <v>712660742</v>
      </c>
      <c r="D671" s="1515"/>
      <c r="E671" s="1519">
        <v>50453126</v>
      </c>
      <c r="F671" s="1520"/>
      <c r="G671" s="1514">
        <v>122209343</v>
      </c>
      <c r="H671" s="1515"/>
      <c r="I671" s="1514">
        <v>70692300</v>
      </c>
      <c r="J671" s="1515"/>
      <c r="K671" s="1514">
        <f>SUM(C671:I671)</f>
        <v>956015511</v>
      </c>
      <c r="L671" s="1515"/>
      <c r="M671" s="1178">
        <v>378.06</v>
      </c>
      <c r="N671" s="1179">
        <v>186.57</v>
      </c>
      <c r="O671" s="1178">
        <v>103.09</v>
      </c>
    </row>
    <row r="672" spans="1:15" ht="10.5" customHeight="1">
      <c r="B672" s="486">
        <v>2004</v>
      </c>
      <c r="C672" s="1514">
        <v>696788280</v>
      </c>
      <c r="D672" s="1515"/>
      <c r="E672" s="1519">
        <v>85357180</v>
      </c>
      <c r="F672" s="1520"/>
      <c r="G672" s="1514">
        <v>145774848</v>
      </c>
      <c r="H672" s="1515"/>
      <c r="I672" s="1514">
        <v>87776683</v>
      </c>
      <c r="J672" s="1515"/>
      <c r="K672" s="1519" t="s">
        <v>1519</v>
      </c>
      <c r="L672" s="1520"/>
      <c r="M672" s="1178">
        <v>354.16</v>
      </c>
      <c r="N672" s="1179">
        <v>198.53</v>
      </c>
      <c r="O672" s="1178">
        <v>94.65</v>
      </c>
    </row>
    <row r="673" spans="1:19" ht="10.5" customHeight="1">
      <c r="B673" s="486"/>
      <c r="C673" s="1541"/>
      <c r="D673" s="1542"/>
      <c r="E673" s="1526"/>
      <c r="F673" s="1527"/>
      <c r="G673" s="1541"/>
      <c r="H673" s="1542"/>
      <c r="I673" s="1541"/>
      <c r="J673" s="1542"/>
      <c r="K673" s="1526"/>
      <c r="L673" s="1527"/>
      <c r="M673" s="1178"/>
      <c r="N673" s="1179"/>
      <c r="O673" s="1178"/>
    </row>
    <row r="674" spans="1:19" ht="10.5" customHeight="1">
      <c r="B674" s="486">
        <v>2005</v>
      </c>
      <c r="C674" s="1514">
        <v>628482614</v>
      </c>
      <c r="D674" s="1515"/>
      <c r="E674" s="1519">
        <v>82927858</v>
      </c>
      <c r="F674" s="1520"/>
      <c r="G674" s="1514">
        <v>129238525</v>
      </c>
      <c r="H674" s="1515"/>
      <c r="I674" s="1514">
        <v>64577593</v>
      </c>
      <c r="J674" s="1515"/>
      <c r="K674" s="1519">
        <f>SUM(C674:I674)</f>
        <v>905226590</v>
      </c>
      <c r="L674" s="1520"/>
      <c r="M674" s="1178">
        <v>338.35</v>
      </c>
      <c r="N674" s="1179">
        <v>206.79</v>
      </c>
      <c r="O674" s="1178">
        <v>97.43</v>
      </c>
    </row>
    <row r="675" spans="1:19" ht="10.5" customHeight="1">
      <c r="B675" s="438">
        <v>2006</v>
      </c>
      <c r="C675" s="1514">
        <v>709717222</v>
      </c>
      <c r="D675" s="1515"/>
      <c r="E675" s="1519">
        <v>82116414</v>
      </c>
      <c r="F675" s="1520"/>
      <c r="G675" s="1521">
        <v>147945171</v>
      </c>
      <c r="H675" s="1522"/>
      <c r="I675" s="1521">
        <v>73201381</v>
      </c>
      <c r="J675" s="1522"/>
      <c r="K675" s="1519" t="s">
        <v>1520</v>
      </c>
      <c r="L675" s="1520"/>
      <c r="M675" s="1178">
        <v>338.42</v>
      </c>
      <c r="N675" s="1180">
        <v>210.09</v>
      </c>
      <c r="O675" s="1178">
        <v>94.15</v>
      </c>
    </row>
    <row r="676" spans="1:19" ht="10.5" customHeight="1">
      <c r="B676" s="438">
        <v>2007</v>
      </c>
      <c r="C676" s="1514">
        <v>730420212</v>
      </c>
      <c r="D676" s="1515"/>
      <c r="E676" s="1519">
        <v>101487106</v>
      </c>
      <c r="F676" s="1520"/>
      <c r="G676" s="1521">
        <v>146361237</v>
      </c>
      <c r="H676" s="1522"/>
      <c r="I676" s="1521">
        <v>65190234</v>
      </c>
      <c r="J676" s="1522"/>
      <c r="K676" s="1519" t="s">
        <v>1521</v>
      </c>
      <c r="L676" s="1520"/>
      <c r="M676" s="1178">
        <v>334.87</v>
      </c>
      <c r="N676" s="1181">
        <v>222.43</v>
      </c>
      <c r="O676" s="1178">
        <v>93.36</v>
      </c>
    </row>
    <row r="677" spans="1:19" ht="10.5" customHeight="1">
      <c r="B677" s="438">
        <v>2008</v>
      </c>
      <c r="C677" s="1514">
        <v>763346054</v>
      </c>
      <c r="D677" s="1515"/>
      <c r="E677" s="1519">
        <v>86580058</v>
      </c>
      <c r="F677" s="1520"/>
      <c r="G677" s="1521">
        <v>166558133</v>
      </c>
      <c r="H677" s="1522"/>
      <c r="I677" s="1521">
        <v>72530790</v>
      </c>
      <c r="J677" s="1522"/>
      <c r="K677" s="1519" t="s">
        <v>1522</v>
      </c>
      <c r="L677" s="1520"/>
      <c r="M677" s="1178">
        <v>340.67</v>
      </c>
      <c r="N677" s="1181">
        <v>225.45</v>
      </c>
      <c r="O677" s="1178">
        <v>95.5</v>
      </c>
    </row>
    <row r="678" spans="1:19" ht="10.5" customHeight="1">
      <c r="B678" s="438">
        <v>2009</v>
      </c>
      <c r="C678" s="1514">
        <v>805111420</v>
      </c>
      <c r="D678" s="1515"/>
      <c r="E678" s="1523">
        <v>71424165</v>
      </c>
      <c r="F678" s="1520"/>
      <c r="G678" s="1521">
        <v>122123936</v>
      </c>
      <c r="H678" s="1522"/>
      <c r="I678" s="1558">
        <v>34759776</v>
      </c>
      <c r="J678" s="1522"/>
      <c r="K678" s="1519" t="s">
        <v>1523</v>
      </c>
      <c r="L678" s="1520"/>
      <c r="M678" s="1178">
        <v>384.21</v>
      </c>
      <c r="N678" s="1181">
        <v>236.33</v>
      </c>
      <c r="O678" s="1182">
        <v>97.84</v>
      </c>
    </row>
    <row r="679" spans="1:19" ht="10.5" customHeight="1">
      <c r="A679" s="58"/>
      <c r="B679" s="545"/>
      <c r="C679" s="1517"/>
      <c r="D679" s="1518"/>
      <c r="E679" s="1524"/>
      <c r="F679" s="1525"/>
      <c r="G679" s="1517"/>
      <c r="H679" s="1518"/>
      <c r="I679" s="1517"/>
      <c r="J679" s="1518"/>
      <c r="K679" s="1524"/>
      <c r="L679" s="1525"/>
      <c r="M679" s="1183"/>
      <c r="N679" s="1183"/>
      <c r="O679" s="1183"/>
    </row>
    <row r="680" spans="1:19" ht="10.5" customHeight="1">
      <c r="A680" s="61"/>
      <c r="B680" s="438">
        <v>2010</v>
      </c>
      <c r="C680" s="1514">
        <v>779836438</v>
      </c>
      <c r="D680" s="1515"/>
      <c r="E680" s="1519">
        <v>39583031</v>
      </c>
      <c r="F680" s="1520"/>
      <c r="G680" s="1521">
        <v>113275957</v>
      </c>
      <c r="H680" s="1522"/>
      <c r="I680" s="1521">
        <v>52121679</v>
      </c>
      <c r="J680" s="1522"/>
      <c r="K680" s="1519">
        <f>SUM(C680:I680)</f>
        <v>984817105</v>
      </c>
      <c r="L680" s="1520"/>
      <c r="M680" s="1178">
        <v>413.48</v>
      </c>
      <c r="N680" s="1181">
        <v>261.14</v>
      </c>
      <c r="O680" s="1178">
        <v>109.66</v>
      </c>
    </row>
    <row r="681" spans="1:19" ht="10.5" customHeight="1">
      <c r="A681" s="61"/>
      <c r="B681" s="537" t="s">
        <v>1456</v>
      </c>
      <c r="C681" s="1514">
        <v>831187919</v>
      </c>
      <c r="D681" s="1515"/>
      <c r="E681" s="1519">
        <v>34217371</v>
      </c>
      <c r="F681" s="1520"/>
      <c r="G681" s="1521">
        <v>107184033</v>
      </c>
      <c r="H681" s="1522"/>
      <c r="I681" s="1521">
        <v>40181527</v>
      </c>
      <c r="J681" s="1522"/>
      <c r="K681" s="1519" t="s">
        <v>1524</v>
      </c>
      <c r="L681" s="1561"/>
      <c r="M681" s="1178">
        <v>424.9</v>
      </c>
      <c r="N681" s="1181">
        <v>249.71</v>
      </c>
      <c r="O681" s="1178">
        <v>111.42</v>
      </c>
    </row>
    <row r="682" spans="1:19" ht="10.5" customHeight="1">
      <c r="A682" s="61"/>
      <c r="B682" s="537" t="s">
        <v>1452</v>
      </c>
      <c r="C682" s="1514">
        <v>870940413</v>
      </c>
      <c r="D682" s="1515"/>
      <c r="E682" s="1519">
        <v>62257427</v>
      </c>
      <c r="F682" s="1520"/>
      <c r="G682" s="1521">
        <v>121802492</v>
      </c>
      <c r="H682" s="1522"/>
      <c r="I682" s="1521">
        <v>40122955</v>
      </c>
      <c r="J682" s="1522"/>
      <c r="K682" s="1519" t="s">
        <v>1525</v>
      </c>
      <c r="L682" s="1561"/>
      <c r="M682" s="1178">
        <v>437.75</v>
      </c>
      <c r="N682" s="1181">
        <v>289.58</v>
      </c>
      <c r="O682" s="1178">
        <v>124.01</v>
      </c>
    </row>
    <row r="683" spans="1:19" ht="10.5" customHeight="1">
      <c r="B683" s="538" t="s">
        <v>1505</v>
      </c>
      <c r="C683" s="1564">
        <v>934300000</v>
      </c>
      <c r="D683" s="1565"/>
      <c r="E683" s="1562">
        <v>38600000</v>
      </c>
      <c r="F683" s="1566"/>
      <c r="G683" s="1559">
        <v>124100000</v>
      </c>
      <c r="H683" s="1560"/>
      <c r="I683" s="1559">
        <v>55300000</v>
      </c>
      <c r="J683" s="1560"/>
      <c r="K683" s="1562" t="s">
        <v>1526</v>
      </c>
      <c r="L683" s="1563"/>
      <c r="M683" s="627" t="s">
        <v>468</v>
      </c>
      <c r="N683" s="1069" t="s">
        <v>468</v>
      </c>
      <c r="O683" s="627" t="s">
        <v>468</v>
      </c>
      <c r="P683" s="59"/>
      <c r="R683" s="61"/>
      <c r="S683" s="61"/>
    </row>
    <row r="684" spans="1:19" ht="10.5" customHeight="1">
      <c r="B684" s="363" t="s">
        <v>29</v>
      </c>
      <c r="C684" s="99"/>
      <c r="E684"/>
      <c r="F684" s="99"/>
      <c r="G684" s="99"/>
      <c r="H684" s="99"/>
      <c r="I684" s="99"/>
      <c r="J684" s="99"/>
      <c r="K684" s="99"/>
      <c r="L684" s="99"/>
      <c r="M684" s="125"/>
      <c r="N684" s="125"/>
      <c r="O684" s="66"/>
      <c r="P684" s="99"/>
    </row>
    <row r="685" spans="1:19" ht="10.5" customHeight="1">
      <c r="B685" s="292"/>
      <c r="D685" s="97"/>
    </row>
    <row r="686" spans="1:19" ht="10.5" customHeight="1">
      <c r="B686" s="292" t="s">
        <v>1154</v>
      </c>
      <c r="D686" s="97"/>
      <c r="E686" s="61"/>
      <c r="M686" s="61"/>
      <c r="N686" s="61"/>
    </row>
    <row r="687" spans="1:19" ht="10.5" customHeight="1">
      <c r="B687" s="63"/>
      <c r="C687" s="165"/>
      <c r="D687" s="165"/>
      <c r="E687" s="165"/>
      <c r="F687" s="165"/>
      <c r="G687" s="165"/>
      <c r="H687" s="165"/>
      <c r="I687" s="165"/>
      <c r="J687" s="165"/>
      <c r="K687" s="165"/>
      <c r="L687" s="165"/>
      <c r="M687" s="165"/>
      <c r="N687" s="165"/>
      <c r="O687" s="165"/>
    </row>
    <row r="688" spans="1:19" ht="10.5" customHeight="1">
      <c r="B688" s="63"/>
      <c r="D688" s="97"/>
      <c r="E688" s="61"/>
    </row>
    <row r="689" spans="2:13" ht="10.5" customHeight="1">
      <c r="B689" s="93"/>
      <c r="C689" s="76"/>
      <c r="D689" s="99"/>
      <c r="E689" s="76"/>
      <c r="F689" s="76"/>
      <c r="G689" s="76"/>
      <c r="H689" s="76"/>
      <c r="I689" s="76"/>
      <c r="J689" s="76"/>
      <c r="K689" s="76"/>
      <c r="L689" s="76"/>
      <c r="M689" s="76"/>
    </row>
    <row r="690" spans="2:13" ht="11.45" customHeight="1">
      <c r="B690" s="132" t="s">
        <v>16</v>
      </c>
      <c r="C690" s="132"/>
      <c r="D690" s="99"/>
      <c r="E690" s="132"/>
      <c r="F690" s="132"/>
      <c r="G690" s="132"/>
      <c r="H690" s="76"/>
      <c r="I690" s="76"/>
      <c r="J690" s="76"/>
      <c r="K690" s="76"/>
      <c r="L690" s="76"/>
      <c r="M690" s="76"/>
    </row>
    <row r="691" spans="2:13" ht="11.45" customHeight="1">
      <c r="B691" s="1353" t="s">
        <v>530</v>
      </c>
      <c r="C691" s="1418" t="s">
        <v>696</v>
      </c>
      <c r="D691" s="1419"/>
      <c r="E691" s="1419"/>
      <c r="F691" s="1419"/>
      <c r="G691" s="1419"/>
      <c r="H691" s="1420"/>
      <c r="I691" s="1418" t="s">
        <v>697</v>
      </c>
      <c r="J691" s="1419"/>
      <c r="K691" s="1419"/>
      <c r="L691" s="1420"/>
      <c r="M691" s="76"/>
    </row>
    <row r="692" spans="2:13" ht="11.45" customHeight="1">
      <c r="B692" s="1422"/>
      <c r="C692" s="1341" t="s">
        <v>305</v>
      </c>
      <c r="D692" s="1436" t="s">
        <v>830</v>
      </c>
      <c r="E692" s="1418" t="s">
        <v>1146</v>
      </c>
      <c r="F692" s="1420"/>
      <c r="G692" s="1418" t="s">
        <v>149</v>
      </c>
      <c r="H692" s="1420"/>
      <c r="I692" s="1341" t="s">
        <v>305</v>
      </c>
      <c r="J692" s="1341" t="s">
        <v>830</v>
      </c>
      <c r="K692" s="1419" t="s">
        <v>1146</v>
      </c>
      <c r="L692" s="1420"/>
      <c r="M692" s="76"/>
    </row>
    <row r="693" spans="2:13" ht="24" customHeight="1">
      <c r="B693" s="1422"/>
      <c r="C693" s="1342"/>
      <c r="D693" s="1528"/>
      <c r="E693" s="323" t="s">
        <v>475</v>
      </c>
      <c r="F693" s="296" t="s">
        <v>476</v>
      </c>
      <c r="G693" s="296" t="s">
        <v>475</v>
      </c>
      <c r="H693" s="296" t="s">
        <v>476</v>
      </c>
      <c r="I693" s="1342"/>
      <c r="J693" s="1342"/>
      <c r="K693" s="296" t="s">
        <v>475</v>
      </c>
      <c r="L693" s="279" t="s">
        <v>476</v>
      </c>
      <c r="M693" s="76"/>
    </row>
    <row r="694" spans="2:13" ht="11.45" customHeight="1">
      <c r="B694" s="1354"/>
      <c r="C694" s="334" t="s">
        <v>1383</v>
      </c>
      <c r="D694" s="334" t="s">
        <v>509</v>
      </c>
      <c r="E694" s="471" t="s">
        <v>1383</v>
      </c>
      <c r="F694" s="471" t="s">
        <v>944</v>
      </c>
      <c r="G694" s="471" t="s">
        <v>1383</v>
      </c>
      <c r="H694" s="471" t="s">
        <v>944</v>
      </c>
      <c r="I694" s="471" t="s">
        <v>1383</v>
      </c>
      <c r="J694" s="65" t="s">
        <v>509</v>
      </c>
      <c r="K694" s="471" t="s">
        <v>1383</v>
      </c>
      <c r="L694" s="471" t="s">
        <v>944</v>
      </c>
      <c r="M694" s="76"/>
    </row>
    <row r="695" spans="2:13" ht="10.5" customHeight="1">
      <c r="B695" s="325" t="s">
        <v>770</v>
      </c>
      <c r="C695" s="546">
        <v>21135</v>
      </c>
      <c r="D695" s="364">
        <v>13374</v>
      </c>
      <c r="E695" s="546">
        <v>7298</v>
      </c>
      <c r="F695" s="546">
        <v>593</v>
      </c>
      <c r="G695" s="546">
        <v>11622</v>
      </c>
      <c r="H695" s="636">
        <v>769.35</v>
      </c>
      <c r="I695" s="546">
        <v>111548</v>
      </c>
      <c r="J695" s="546">
        <v>25893</v>
      </c>
      <c r="K695" s="546">
        <v>43441</v>
      </c>
      <c r="L695" s="557">
        <v>351</v>
      </c>
      <c r="M695" s="76"/>
    </row>
    <row r="696" spans="2:13" ht="10.5" customHeight="1">
      <c r="B696" s="438" t="s">
        <v>771</v>
      </c>
      <c r="C696" s="546">
        <v>21967</v>
      </c>
      <c r="D696" s="364">
        <v>15396</v>
      </c>
      <c r="E696" s="546">
        <v>8848</v>
      </c>
      <c r="F696" s="546">
        <v>623</v>
      </c>
      <c r="G696" s="546">
        <v>10660</v>
      </c>
      <c r="H696" s="636">
        <v>907.22</v>
      </c>
      <c r="I696" s="546">
        <v>113714</v>
      </c>
      <c r="J696" s="546">
        <v>30031</v>
      </c>
      <c r="K696" s="546">
        <v>43611</v>
      </c>
      <c r="L696" s="557">
        <v>386</v>
      </c>
      <c r="M696" s="76"/>
    </row>
    <row r="697" spans="2:13" ht="10.5" customHeight="1">
      <c r="B697" s="438" t="s">
        <v>772</v>
      </c>
      <c r="C697" s="546">
        <v>26581</v>
      </c>
      <c r="D697" s="364">
        <v>17345</v>
      </c>
      <c r="E697" s="546">
        <v>10493</v>
      </c>
      <c r="F697" s="546">
        <v>660</v>
      </c>
      <c r="G697" s="546">
        <v>10823</v>
      </c>
      <c r="H697" s="636">
        <v>959.71</v>
      </c>
      <c r="I697" s="546">
        <v>135784</v>
      </c>
      <c r="J697" s="546">
        <v>34647</v>
      </c>
      <c r="K697" s="546">
        <v>53915</v>
      </c>
      <c r="L697" s="557">
        <v>388</v>
      </c>
      <c r="M697" s="76"/>
    </row>
    <row r="698" spans="2:13" ht="10.5" customHeight="1">
      <c r="B698" s="438" t="s">
        <v>773</v>
      </c>
      <c r="C698" s="546">
        <v>22132</v>
      </c>
      <c r="D698" s="364">
        <v>16514</v>
      </c>
      <c r="E698" s="546">
        <v>10526</v>
      </c>
      <c r="F698" s="546">
        <v>781</v>
      </c>
      <c r="G698" s="546">
        <v>9474</v>
      </c>
      <c r="H698" s="636">
        <v>879.85</v>
      </c>
      <c r="I698" s="546">
        <v>116207</v>
      </c>
      <c r="J698" s="546">
        <v>44069</v>
      </c>
      <c r="K698" s="546">
        <v>43739</v>
      </c>
      <c r="L698" s="557">
        <v>558</v>
      </c>
      <c r="M698" s="76"/>
    </row>
    <row r="699" spans="2:13" ht="10.5" customHeight="1">
      <c r="B699" s="438" t="s">
        <v>774</v>
      </c>
      <c r="C699" s="546">
        <v>25506</v>
      </c>
      <c r="D699" s="364">
        <v>23208</v>
      </c>
      <c r="E699" s="546">
        <v>10201</v>
      </c>
      <c r="F699" s="546">
        <v>837</v>
      </c>
      <c r="G699" s="546">
        <v>13430</v>
      </c>
      <c r="H699" s="636">
        <v>1097.27</v>
      </c>
      <c r="I699" s="546">
        <v>140823</v>
      </c>
      <c r="J699" s="546">
        <v>51867</v>
      </c>
      <c r="K699" s="546">
        <v>57095</v>
      </c>
      <c r="L699" s="557">
        <v>539</v>
      </c>
      <c r="M699" s="76"/>
    </row>
    <row r="700" spans="2:13" ht="10.5" customHeight="1">
      <c r="B700" s="438"/>
      <c r="C700" s="546"/>
      <c r="D700" s="364"/>
      <c r="E700" s="546"/>
      <c r="F700" s="546"/>
      <c r="G700" s="546"/>
      <c r="H700" s="636"/>
      <c r="I700" s="546"/>
      <c r="J700" s="546"/>
      <c r="K700" s="546"/>
      <c r="L700" s="557"/>
      <c r="M700" s="76"/>
    </row>
    <row r="701" spans="2:13" ht="10.5" customHeight="1">
      <c r="B701" s="438" t="s">
        <v>775</v>
      </c>
      <c r="C701" s="546">
        <v>32553</v>
      </c>
      <c r="D701" s="364">
        <v>32633</v>
      </c>
      <c r="E701" s="546">
        <v>11948</v>
      </c>
      <c r="F701" s="546">
        <v>839</v>
      </c>
      <c r="G701" s="546">
        <v>18487</v>
      </c>
      <c r="H701" s="636">
        <v>1227.6400000000001</v>
      </c>
      <c r="I701" s="546">
        <v>150825</v>
      </c>
      <c r="J701" s="546">
        <v>58771</v>
      </c>
      <c r="K701" s="546">
        <v>60386</v>
      </c>
      <c r="L701" s="557">
        <v>559</v>
      </c>
      <c r="M701" s="76"/>
    </row>
    <row r="702" spans="2:13" ht="10.5" customHeight="1">
      <c r="B702" s="438" t="s">
        <v>776</v>
      </c>
      <c r="C702" s="546">
        <v>38270</v>
      </c>
      <c r="D702" s="364">
        <v>40277</v>
      </c>
      <c r="E702" s="546">
        <v>12362</v>
      </c>
      <c r="F702" s="546">
        <v>926</v>
      </c>
      <c r="G702" s="546">
        <v>23087</v>
      </c>
      <c r="H702" s="636">
        <v>1245.6400000000001</v>
      </c>
      <c r="I702" s="546">
        <v>177124</v>
      </c>
      <c r="J702" s="546">
        <v>71768</v>
      </c>
      <c r="K702" s="546">
        <v>72901</v>
      </c>
      <c r="L702" s="557">
        <v>595</v>
      </c>
      <c r="M702" s="76"/>
    </row>
    <row r="703" spans="2:13" ht="10.5" customHeight="1">
      <c r="B703" s="438" t="s">
        <v>777</v>
      </c>
      <c r="C703" s="546">
        <v>41217</v>
      </c>
      <c r="D703" s="364">
        <v>44524</v>
      </c>
      <c r="E703" s="546">
        <v>14339</v>
      </c>
      <c r="F703" s="546">
        <v>990</v>
      </c>
      <c r="G703" s="546">
        <v>23423</v>
      </c>
      <c r="H703" s="636">
        <v>1289.0899999999999</v>
      </c>
      <c r="I703" s="546">
        <v>177859</v>
      </c>
      <c r="J703" s="546">
        <v>79984</v>
      </c>
      <c r="K703" s="546">
        <v>65875</v>
      </c>
      <c r="L703" s="557">
        <v>694</v>
      </c>
      <c r="M703" s="76"/>
    </row>
    <row r="704" spans="2:13" ht="10.5" customHeight="1">
      <c r="B704" s="438" t="s">
        <v>778</v>
      </c>
      <c r="C704" s="546">
        <v>41004</v>
      </c>
      <c r="D704" s="364">
        <v>54184</v>
      </c>
      <c r="E704" s="546">
        <v>11097</v>
      </c>
      <c r="F704" s="546">
        <v>1249</v>
      </c>
      <c r="G704" s="546">
        <v>28114</v>
      </c>
      <c r="H704" s="636">
        <v>1440.49</v>
      </c>
      <c r="I704" s="546">
        <v>194937</v>
      </c>
      <c r="J704" s="546">
        <v>98659</v>
      </c>
      <c r="K704" s="546">
        <v>72175</v>
      </c>
      <c r="L704" s="557">
        <v>768</v>
      </c>
      <c r="M704" s="76"/>
    </row>
    <row r="705" spans="1:13" ht="10.5" customHeight="1">
      <c r="B705" s="438" t="s">
        <v>779</v>
      </c>
      <c r="C705" s="546">
        <v>51808</v>
      </c>
      <c r="D705" s="364">
        <v>67724</v>
      </c>
      <c r="E705" s="546">
        <v>16005</v>
      </c>
      <c r="F705" s="546">
        <v>1237</v>
      </c>
      <c r="G705" s="546">
        <v>32590</v>
      </c>
      <c r="H705" s="636">
        <v>1476.73</v>
      </c>
      <c r="I705" s="546">
        <v>230994</v>
      </c>
      <c r="J705" s="546">
        <v>116367</v>
      </c>
      <c r="K705" s="546">
        <v>95091</v>
      </c>
      <c r="L705" s="557">
        <v>774</v>
      </c>
      <c r="M705" s="76"/>
    </row>
    <row r="706" spans="1:13" ht="10.5" customHeight="1">
      <c r="B706" s="438"/>
      <c r="C706" s="546"/>
      <c r="D706" s="364"/>
      <c r="E706" s="546"/>
      <c r="F706" s="546"/>
      <c r="G706" s="546"/>
      <c r="H706" s="636"/>
      <c r="I706" s="546"/>
      <c r="J706" s="546"/>
      <c r="K706" s="546"/>
      <c r="L706" s="557"/>
      <c r="M706" s="76"/>
    </row>
    <row r="707" spans="1:13" ht="10.5" customHeight="1">
      <c r="B707" s="438" t="s">
        <v>780</v>
      </c>
      <c r="C707" s="546">
        <v>48565</v>
      </c>
      <c r="D707" s="364">
        <v>68328</v>
      </c>
      <c r="E707" s="546">
        <v>13158</v>
      </c>
      <c r="F707" s="546">
        <v>1494</v>
      </c>
      <c r="G707" s="546">
        <v>32355</v>
      </c>
      <c r="H707" s="636">
        <v>1510.25</v>
      </c>
      <c r="I707" s="546">
        <v>223413</v>
      </c>
      <c r="J707" s="546">
        <v>141573</v>
      </c>
      <c r="K707" s="546">
        <v>99495</v>
      </c>
      <c r="L707" s="557">
        <v>937</v>
      </c>
      <c r="M707" s="76"/>
    </row>
    <row r="708" spans="1:13" ht="10.5" customHeight="1">
      <c r="A708" s="1530">
        <v>46</v>
      </c>
      <c r="B708" s="438" t="s">
        <v>781</v>
      </c>
      <c r="C708" s="546">
        <v>45710</v>
      </c>
      <c r="D708" s="364">
        <v>71593</v>
      </c>
      <c r="E708" s="546">
        <v>12980</v>
      </c>
      <c r="F708" s="546">
        <v>1675</v>
      </c>
      <c r="G708" s="546">
        <v>29166</v>
      </c>
      <c r="H708" s="636">
        <v>1699.46</v>
      </c>
      <c r="I708" s="546">
        <v>243075</v>
      </c>
      <c r="J708" s="546">
        <v>152018</v>
      </c>
      <c r="K708" s="546">
        <v>108643</v>
      </c>
      <c r="L708" s="557">
        <v>945</v>
      </c>
      <c r="M708" s="76"/>
    </row>
    <row r="709" spans="1:13" ht="10.5" customHeight="1">
      <c r="A709" s="1530"/>
      <c r="B709" s="438" t="s">
        <v>465</v>
      </c>
      <c r="C709" s="546">
        <v>36921</v>
      </c>
      <c r="D709" s="364">
        <v>66222</v>
      </c>
      <c r="E709" s="546">
        <v>11583</v>
      </c>
      <c r="F709" s="546">
        <v>1995</v>
      </c>
      <c r="G709" s="546">
        <v>22814</v>
      </c>
      <c r="H709" s="636">
        <v>1891.3</v>
      </c>
      <c r="I709" s="546">
        <v>128357</v>
      </c>
      <c r="J709" s="546">
        <v>137212</v>
      </c>
      <c r="K709" s="546">
        <v>67725</v>
      </c>
      <c r="L709" s="557">
        <v>1520</v>
      </c>
      <c r="M709" s="76"/>
    </row>
    <row r="710" spans="1:13" ht="10.5" customHeight="1">
      <c r="B710" s="438" t="s">
        <v>466</v>
      </c>
      <c r="C710" s="546">
        <v>41072</v>
      </c>
      <c r="D710" s="364">
        <v>77152</v>
      </c>
      <c r="E710" s="546">
        <v>15407</v>
      </c>
      <c r="F710" s="546">
        <v>2026</v>
      </c>
      <c r="G710" s="546">
        <v>22303</v>
      </c>
      <c r="H710" s="636">
        <v>2065.58</v>
      </c>
      <c r="I710" s="546">
        <v>126445</v>
      </c>
      <c r="J710" s="546">
        <v>90153</v>
      </c>
      <c r="K710" s="546">
        <v>120806</v>
      </c>
      <c r="L710" s="557">
        <v>1128</v>
      </c>
      <c r="M710" s="76"/>
    </row>
    <row r="711" spans="1:13" ht="10.5" customHeight="1">
      <c r="B711" s="438" t="s">
        <v>467</v>
      </c>
      <c r="C711" s="546">
        <v>45042</v>
      </c>
      <c r="D711" s="364">
        <v>92154</v>
      </c>
      <c r="E711" s="546">
        <v>16483</v>
      </c>
      <c r="F711" s="546">
        <v>2203</v>
      </c>
      <c r="G711" s="546">
        <v>25121</v>
      </c>
      <c r="H711" s="636">
        <v>2229.5500000000002</v>
      </c>
      <c r="I711" s="546">
        <v>111983</v>
      </c>
      <c r="J711" s="546">
        <v>110816</v>
      </c>
      <c r="K711" s="546">
        <v>98685</v>
      </c>
      <c r="L711" s="557">
        <v>1672</v>
      </c>
      <c r="M711" s="76"/>
    </row>
    <row r="712" spans="1:13" ht="10.5" customHeight="1">
      <c r="B712" s="438"/>
      <c r="C712" s="546"/>
      <c r="D712" s="364"/>
      <c r="E712" s="546"/>
      <c r="F712" s="546"/>
      <c r="G712" s="546"/>
      <c r="H712" s="636"/>
      <c r="I712" s="546"/>
      <c r="J712" s="546"/>
      <c r="K712" s="546"/>
      <c r="L712" s="557"/>
      <c r="M712" s="76"/>
    </row>
    <row r="713" spans="1:13" ht="10.5" customHeight="1">
      <c r="B713" s="438" t="s">
        <v>330</v>
      </c>
      <c r="C713" s="546">
        <v>50580</v>
      </c>
      <c r="D713" s="364">
        <v>114740</v>
      </c>
      <c r="E713" s="546">
        <v>16312</v>
      </c>
      <c r="F713" s="546">
        <v>2308</v>
      </c>
      <c r="G713" s="546">
        <v>30089</v>
      </c>
      <c r="H713" s="636">
        <v>2555.06</v>
      </c>
      <c r="I713" s="546">
        <v>158853</v>
      </c>
      <c r="J713" s="546">
        <v>139174</v>
      </c>
      <c r="K713" s="546">
        <v>147329</v>
      </c>
      <c r="L713" s="557">
        <v>1501</v>
      </c>
      <c r="M713" s="76"/>
    </row>
    <row r="714" spans="1:13" ht="10.5" customHeight="1">
      <c r="B714" s="438" t="s">
        <v>331</v>
      </c>
      <c r="C714" s="546">
        <v>49877</v>
      </c>
      <c r="D714" s="364">
        <v>106514</v>
      </c>
      <c r="E714" s="546">
        <v>23377</v>
      </c>
      <c r="F714" s="546">
        <v>2129</v>
      </c>
      <c r="G714" s="546">
        <v>22396</v>
      </c>
      <c r="H714" s="636">
        <v>2559.92</v>
      </c>
      <c r="I714" s="546">
        <v>183343</v>
      </c>
      <c r="J714" s="546">
        <v>163269</v>
      </c>
      <c r="K714" s="546">
        <v>180761</v>
      </c>
      <c r="L714" s="557">
        <v>1411</v>
      </c>
      <c r="M714" s="76"/>
    </row>
    <row r="715" spans="1:13" ht="10.5" customHeight="1">
      <c r="B715" s="438" t="s">
        <v>332</v>
      </c>
      <c r="C715" s="546">
        <v>57053</v>
      </c>
      <c r="D715" s="364">
        <v>137463</v>
      </c>
      <c r="E715" s="546">
        <v>20073</v>
      </c>
      <c r="F715" s="546">
        <v>2339</v>
      </c>
      <c r="G715" s="546">
        <v>31580</v>
      </c>
      <c r="H715" s="636">
        <v>2868.41</v>
      </c>
      <c r="I715" s="546">
        <v>215655</v>
      </c>
      <c r="J715" s="546">
        <v>200979</v>
      </c>
      <c r="K715" s="546">
        <v>202013</v>
      </c>
      <c r="L715" s="557">
        <v>1500</v>
      </c>
      <c r="M715" s="76"/>
    </row>
    <row r="716" spans="1:13" ht="10.5" customHeight="1">
      <c r="B716" s="628" t="s">
        <v>333</v>
      </c>
      <c r="C716" s="546">
        <v>79910</v>
      </c>
      <c r="D716" s="364">
        <v>181937</v>
      </c>
      <c r="E716" s="546">
        <v>28051</v>
      </c>
      <c r="F716" s="546">
        <v>2108</v>
      </c>
      <c r="G716" s="546">
        <v>45312</v>
      </c>
      <c r="H716" s="636">
        <v>2719.07</v>
      </c>
      <c r="I716" s="546">
        <v>343822</v>
      </c>
      <c r="J716" s="546">
        <v>435177</v>
      </c>
      <c r="K716" s="546">
        <v>212790</v>
      </c>
      <c r="L716" s="557">
        <v>1452</v>
      </c>
      <c r="M716" s="76"/>
    </row>
    <row r="717" spans="1:13" ht="10.5" customHeight="1">
      <c r="B717" s="628" t="s">
        <v>289</v>
      </c>
      <c r="C717" s="546">
        <v>68876</v>
      </c>
      <c r="D717" s="364">
        <v>160682</v>
      </c>
      <c r="E717" s="546">
        <v>19536</v>
      </c>
      <c r="F717" s="546">
        <v>2570</v>
      </c>
      <c r="G717" s="546">
        <v>43458</v>
      </c>
      <c r="H717" s="636">
        <v>2535.1</v>
      </c>
      <c r="I717" s="546">
        <v>373177</v>
      </c>
      <c r="J717" s="546">
        <v>515028</v>
      </c>
      <c r="K717" s="546">
        <v>227505</v>
      </c>
      <c r="L717" s="557">
        <v>1580</v>
      </c>
      <c r="M717" s="76"/>
    </row>
    <row r="718" spans="1:13" ht="10.5" customHeight="1">
      <c r="B718" s="438"/>
      <c r="C718" s="546"/>
      <c r="D718" s="364"/>
      <c r="E718" s="546"/>
      <c r="F718" s="546"/>
      <c r="G718" s="546"/>
      <c r="H718" s="636"/>
      <c r="I718" s="546"/>
      <c r="J718" s="546"/>
      <c r="K718" s="546"/>
      <c r="L718" s="557"/>
      <c r="M718" s="76"/>
    </row>
    <row r="719" spans="1:13" ht="10.5" customHeight="1">
      <c r="B719" s="628" t="s">
        <v>334</v>
      </c>
      <c r="C719" s="546">
        <v>68968</v>
      </c>
      <c r="D719" s="364">
        <v>169529</v>
      </c>
      <c r="E719" s="546">
        <v>25519</v>
      </c>
      <c r="F719" s="546">
        <v>2338</v>
      </c>
      <c r="G719" s="546">
        <v>37598</v>
      </c>
      <c r="H719" s="636">
        <v>2525.73</v>
      </c>
      <c r="I719" s="546">
        <v>372204</v>
      </c>
      <c r="J719" s="546">
        <v>510849</v>
      </c>
      <c r="K719" s="546">
        <v>234042</v>
      </c>
      <c r="L719" s="557">
        <v>1583</v>
      </c>
      <c r="M719" s="76"/>
    </row>
    <row r="720" spans="1:13" ht="10.5" customHeight="1">
      <c r="B720" s="628" t="s">
        <v>335</v>
      </c>
      <c r="C720" s="548">
        <v>66523</v>
      </c>
      <c r="D720" s="364">
        <v>195015</v>
      </c>
      <c r="E720" s="546">
        <v>22037</v>
      </c>
      <c r="F720" s="548">
        <v>2267</v>
      </c>
      <c r="G720" s="548">
        <v>38389</v>
      </c>
      <c r="H720" s="637">
        <v>3748.42</v>
      </c>
      <c r="I720" s="548">
        <v>392491</v>
      </c>
      <c r="J720" s="548">
        <v>564078</v>
      </c>
      <c r="K720" s="548">
        <v>249117</v>
      </c>
      <c r="L720" s="557">
        <v>1643</v>
      </c>
      <c r="M720" s="76"/>
    </row>
    <row r="721" spans="2:13" ht="10.5" customHeight="1">
      <c r="B721" s="438" t="s">
        <v>288</v>
      </c>
      <c r="C721" s="548">
        <v>77224</v>
      </c>
      <c r="D721" s="364">
        <v>264587</v>
      </c>
      <c r="E721" s="546">
        <v>21316</v>
      </c>
      <c r="F721" s="548">
        <v>3488</v>
      </c>
      <c r="G721" s="548">
        <v>47712</v>
      </c>
      <c r="H721" s="637">
        <v>3941.71</v>
      </c>
      <c r="I721" s="548">
        <v>352025</v>
      </c>
      <c r="J721" s="548">
        <v>625383</v>
      </c>
      <c r="K721" s="548">
        <v>210099</v>
      </c>
      <c r="L721" s="557">
        <v>2085</v>
      </c>
      <c r="M721" s="76"/>
    </row>
    <row r="722" spans="2:13" ht="10.5" customHeight="1">
      <c r="B722" s="438" t="s">
        <v>735</v>
      </c>
      <c r="C722" s="548">
        <v>57064</v>
      </c>
      <c r="D722" s="364">
        <v>236442</v>
      </c>
      <c r="E722" s="546">
        <v>17014</v>
      </c>
      <c r="F722" s="548">
        <v>4378</v>
      </c>
      <c r="G722" s="548">
        <v>32509</v>
      </c>
      <c r="H722" s="637">
        <v>4859.58</v>
      </c>
      <c r="I722" s="548">
        <v>277034</v>
      </c>
      <c r="J722" s="548">
        <v>642527</v>
      </c>
      <c r="K722" s="548">
        <v>165411</v>
      </c>
      <c r="L722" s="556">
        <v>2662</v>
      </c>
      <c r="M722" s="76"/>
    </row>
    <row r="723" spans="2:13" ht="10.5" customHeight="1">
      <c r="B723" s="438" t="s">
        <v>763</v>
      </c>
      <c r="C723" s="548">
        <v>82096</v>
      </c>
      <c r="D723" s="364">
        <v>277755</v>
      </c>
      <c r="E723" s="546">
        <v>21428</v>
      </c>
      <c r="F723" s="548">
        <v>4206</v>
      </c>
      <c r="G723" s="548">
        <v>49557</v>
      </c>
      <c r="H723" s="637">
        <v>3630.12</v>
      </c>
      <c r="I723" s="548">
        <v>316258</v>
      </c>
      <c r="J723" s="548">
        <v>708433</v>
      </c>
      <c r="K723" s="548">
        <v>188904</v>
      </c>
      <c r="L723" s="556">
        <v>2570</v>
      </c>
      <c r="M723" s="76"/>
    </row>
    <row r="724" spans="2:13" ht="10.5" customHeight="1">
      <c r="B724" s="438"/>
      <c r="C724" s="548"/>
      <c r="D724" s="364"/>
      <c r="E724" s="546"/>
      <c r="F724" s="548"/>
      <c r="G724" s="548"/>
      <c r="H724" s="637"/>
      <c r="I724" s="548"/>
      <c r="J724" s="548"/>
      <c r="K724" s="548"/>
      <c r="L724" s="556"/>
      <c r="M724" s="76"/>
    </row>
    <row r="725" spans="2:13" ht="10.5" customHeight="1">
      <c r="B725" s="537" t="s">
        <v>512</v>
      </c>
      <c r="C725" s="548">
        <v>74537</v>
      </c>
      <c r="D725" s="613">
        <v>226276</v>
      </c>
      <c r="E725" s="546">
        <v>20318</v>
      </c>
      <c r="F725" s="548">
        <v>4413</v>
      </c>
      <c r="G725" s="548">
        <v>44447</v>
      </c>
      <c r="H725" s="637">
        <v>2979.25</v>
      </c>
      <c r="I725" s="548">
        <v>365118</v>
      </c>
      <c r="J725" s="548">
        <v>837945</v>
      </c>
      <c r="K725" s="548">
        <v>218452</v>
      </c>
      <c r="L725" s="556">
        <v>2630</v>
      </c>
      <c r="M725" s="76"/>
    </row>
    <row r="726" spans="2:13" ht="10.5" customHeight="1">
      <c r="B726" s="537" t="s">
        <v>396</v>
      </c>
      <c r="C726" s="548">
        <v>72304</v>
      </c>
      <c r="D726" s="613">
        <v>297534</v>
      </c>
      <c r="E726" s="546">
        <v>21537</v>
      </c>
      <c r="F726" s="548">
        <v>4680</v>
      </c>
      <c r="G726" s="548">
        <v>42501</v>
      </c>
      <c r="H726" s="637">
        <v>4567.62</v>
      </c>
      <c r="I726" s="548">
        <v>357191</v>
      </c>
      <c r="J726" s="548">
        <v>877444</v>
      </c>
      <c r="K726" s="548">
        <v>213904</v>
      </c>
      <c r="L726" s="556">
        <v>2814</v>
      </c>
      <c r="M726" s="76"/>
    </row>
    <row r="727" spans="2:13" ht="10.5" customHeight="1">
      <c r="B727" s="537" t="s">
        <v>815</v>
      </c>
      <c r="C727" s="548">
        <v>72123</v>
      </c>
      <c r="D727" s="613">
        <v>344464</v>
      </c>
      <c r="E727" s="546">
        <v>18679</v>
      </c>
      <c r="F727" s="548">
        <v>5758</v>
      </c>
      <c r="G727" s="548">
        <v>46372</v>
      </c>
      <c r="H727" s="637">
        <v>5041.6400000000003</v>
      </c>
      <c r="I727" s="548">
        <v>334205</v>
      </c>
      <c r="J727" s="548">
        <v>989405</v>
      </c>
      <c r="K727" s="548">
        <v>200204</v>
      </c>
      <c r="L727" s="556">
        <v>3391</v>
      </c>
      <c r="M727" s="76"/>
    </row>
    <row r="728" spans="2:13" ht="10.5" customHeight="1">
      <c r="B728" s="537" t="s">
        <v>506</v>
      </c>
      <c r="C728" s="548">
        <v>95857</v>
      </c>
      <c r="D728" s="613">
        <v>409112</v>
      </c>
      <c r="E728" s="546">
        <v>23809</v>
      </c>
      <c r="F728" s="548">
        <v>5668</v>
      </c>
      <c r="G728" s="548">
        <v>61771</v>
      </c>
      <c r="H728" s="637">
        <v>4303.41</v>
      </c>
      <c r="I728" s="548">
        <v>404917</v>
      </c>
      <c r="J728" s="548">
        <v>1201011</v>
      </c>
      <c r="K728" s="548">
        <v>242271</v>
      </c>
      <c r="L728" s="556">
        <v>3400</v>
      </c>
      <c r="M728" s="76"/>
    </row>
    <row r="729" spans="2:13" ht="10.5" customHeight="1">
      <c r="B729" s="537" t="s">
        <v>729</v>
      </c>
      <c r="C729" s="548">
        <v>64072</v>
      </c>
      <c r="D729" s="613">
        <v>365082</v>
      </c>
      <c r="E729" s="546">
        <v>20447</v>
      </c>
      <c r="F729" s="548">
        <v>5624</v>
      </c>
      <c r="G729" s="548">
        <v>35784</v>
      </c>
      <c r="H729" s="637">
        <v>6854.24</v>
      </c>
      <c r="I729" s="548">
        <v>382336</v>
      </c>
      <c r="J729" s="548">
        <v>1217775</v>
      </c>
      <c r="K729" s="548">
        <v>229096</v>
      </c>
      <c r="L729" s="556">
        <v>3648</v>
      </c>
      <c r="M729" s="76"/>
    </row>
    <row r="730" spans="2:13" ht="10.5" customHeight="1">
      <c r="B730" s="438"/>
      <c r="C730" s="548"/>
      <c r="D730" s="613"/>
      <c r="E730" s="546"/>
      <c r="F730" s="548"/>
      <c r="G730" s="548"/>
      <c r="H730" s="637"/>
      <c r="I730" s="548"/>
      <c r="J730" s="548"/>
      <c r="K730" s="548"/>
      <c r="L730" s="556"/>
      <c r="M730" s="76"/>
    </row>
    <row r="731" spans="2:13" ht="10.5" customHeight="1">
      <c r="B731" s="351" t="s">
        <v>344</v>
      </c>
      <c r="C731" s="548">
        <v>81841</v>
      </c>
      <c r="D731" s="613">
        <v>486326</v>
      </c>
      <c r="E731" s="548">
        <v>22718</v>
      </c>
      <c r="F731" s="548">
        <v>6313</v>
      </c>
      <c r="G731" s="548">
        <v>49714</v>
      </c>
      <c r="H731" s="637">
        <v>6737.85</v>
      </c>
      <c r="I731" s="548">
        <v>402713</v>
      </c>
      <c r="J731" s="548">
        <v>1308575</v>
      </c>
      <c r="K731" s="548">
        <v>241224</v>
      </c>
      <c r="L731" s="608">
        <v>3810</v>
      </c>
      <c r="M731" s="1176"/>
    </row>
    <row r="732" spans="2:13" ht="10.5" customHeight="1">
      <c r="B732" s="351" t="s">
        <v>347</v>
      </c>
      <c r="C732" s="548">
        <v>88109</v>
      </c>
      <c r="D732" s="613">
        <v>592557</v>
      </c>
      <c r="E732" s="548">
        <v>20395</v>
      </c>
      <c r="F732" s="548">
        <v>7373</v>
      </c>
      <c r="G732" s="548">
        <v>58653</v>
      </c>
      <c r="H732" s="637">
        <v>7444.42</v>
      </c>
      <c r="I732" s="548">
        <v>371309</v>
      </c>
      <c r="J732" s="548">
        <v>1343176</v>
      </c>
      <c r="K732" s="548">
        <v>222248</v>
      </c>
      <c r="L732" s="608">
        <v>4321</v>
      </c>
      <c r="M732" s="76"/>
    </row>
    <row r="733" spans="2:13" ht="10.5" customHeight="1">
      <c r="B733" s="352" t="s">
        <v>1502</v>
      </c>
      <c r="C733" s="566">
        <v>86197</v>
      </c>
      <c r="D733" s="614">
        <v>788243</v>
      </c>
      <c r="E733" s="566">
        <v>25984</v>
      </c>
      <c r="F733" s="566">
        <v>6918</v>
      </c>
      <c r="G733" s="566">
        <v>49855</v>
      </c>
      <c r="H733" s="638">
        <v>12096.1</v>
      </c>
      <c r="I733" s="566">
        <v>392341</v>
      </c>
      <c r="J733" s="566">
        <v>1364262</v>
      </c>
      <c r="K733" s="566">
        <v>235190</v>
      </c>
      <c r="L733" s="609">
        <v>4408</v>
      </c>
      <c r="M733" s="76"/>
    </row>
    <row r="734" spans="2:13" ht="10.5" customHeight="1">
      <c r="B734" s="487" t="s">
        <v>1409</v>
      </c>
      <c r="C734" s="233"/>
      <c r="D734" s="233"/>
      <c r="E734" s="233"/>
      <c r="F734" s="233"/>
      <c r="G734" s="233"/>
      <c r="H734" s="233"/>
      <c r="I734" s="118"/>
      <c r="J734" s="118"/>
      <c r="K734" s="118"/>
      <c r="L734" s="118"/>
      <c r="M734" s="76"/>
    </row>
    <row r="735" spans="2:13" ht="10.5" customHeight="1">
      <c r="B735" s="487" t="s">
        <v>1410</v>
      </c>
      <c r="C735" s="233"/>
      <c r="D735" s="233"/>
      <c r="E735" s="233"/>
      <c r="F735" s="233"/>
      <c r="G735" s="233"/>
      <c r="H735" s="233"/>
      <c r="I735" s="76"/>
      <c r="J735" s="76"/>
      <c r="K735" s="76"/>
      <c r="L735" s="76"/>
      <c r="M735" s="76"/>
    </row>
    <row r="736" spans="2:13" ht="10.5" customHeight="1">
      <c r="B736" s="487" t="s">
        <v>1411</v>
      </c>
      <c r="C736" s="233"/>
      <c r="D736" s="233"/>
      <c r="E736" s="233"/>
      <c r="F736" s="233"/>
      <c r="G736" s="233"/>
      <c r="H736" s="233"/>
      <c r="I736" s="76"/>
      <c r="J736" s="76"/>
      <c r="K736" s="76"/>
      <c r="L736" s="76"/>
      <c r="M736" s="76"/>
    </row>
    <row r="737" spans="2:13" ht="10.5" customHeight="1">
      <c r="B737" s="487" t="s">
        <v>1412</v>
      </c>
      <c r="C737" s="233"/>
      <c r="D737" s="233"/>
      <c r="E737" s="233"/>
      <c r="F737" s="233"/>
      <c r="G737" s="233"/>
      <c r="H737" s="233"/>
      <c r="I737" s="76"/>
      <c r="J737" s="76"/>
      <c r="K737" s="76"/>
      <c r="L737" s="76"/>
      <c r="M737" s="76"/>
    </row>
    <row r="738" spans="2:13" ht="10.5" customHeight="1">
      <c r="B738" s="487" t="s">
        <v>1413</v>
      </c>
      <c r="C738" s="233"/>
      <c r="D738" s="233"/>
      <c r="E738" s="233"/>
      <c r="F738" s="233"/>
      <c r="G738" s="233"/>
      <c r="H738" s="233"/>
      <c r="I738" s="76"/>
      <c r="J738" s="76"/>
      <c r="K738" s="76"/>
      <c r="L738" s="76"/>
      <c r="M738" s="76"/>
    </row>
    <row r="739" spans="2:13" ht="10.5" customHeight="1">
      <c r="B739" s="1531" t="s">
        <v>1414</v>
      </c>
      <c r="C739" s="1531"/>
      <c r="D739" s="1531"/>
      <c r="E739" s="1531"/>
      <c r="F739" s="1531"/>
      <c r="G739" s="1531"/>
      <c r="H739" s="1531"/>
      <c r="I739" s="76"/>
      <c r="J739" s="76"/>
      <c r="K739" s="76"/>
      <c r="L739" s="76"/>
      <c r="M739" s="76"/>
    </row>
    <row r="740" spans="2:13" ht="10.5" customHeight="1">
      <c r="B740" s="491" t="s">
        <v>1415</v>
      </c>
      <c r="C740" s="491"/>
      <c r="D740" s="491"/>
      <c r="E740" s="491"/>
      <c r="F740" s="491"/>
      <c r="G740" s="491"/>
      <c r="H740" s="491"/>
      <c r="I740" s="76"/>
      <c r="J740" s="76"/>
      <c r="K740" s="76"/>
      <c r="L740" s="76"/>
      <c r="M740" s="76"/>
    </row>
    <row r="741" spans="2:13" ht="10.5" customHeight="1">
      <c r="B741" s="491" t="s">
        <v>1416</v>
      </c>
      <c r="C741" s="491"/>
      <c r="D741" s="491"/>
      <c r="E741" s="491"/>
      <c r="F741" s="491"/>
      <c r="G741" s="491"/>
      <c r="H741" s="491"/>
      <c r="I741" s="76"/>
      <c r="J741" s="76"/>
      <c r="K741" s="76"/>
      <c r="L741" s="76"/>
      <c r="M741" s="76"/>
    </row>
    <row r="742" spans="2:13" ht="10.5" customHeight="1">
      <c r="B742" s="487" t="s">
        <v>1408</v>
      </c>
      <c r="C742" s="233"/>
      <c r="D742" s="233"/>
      <c r="E742" s="233"/>
      <c r="F742" s="233"/>
      <c r="G742" s="233"/>
      <c r="H742" s="233"/>
      <c r="I742" s="76"/>
      <c r="J742" s="76"/>
      <c r="K742" s="76"/>
      <c r="L742" s="76"/>
      <c r="M742" s="76"/>
    </row>
    <row r="743" spans="2:13" ht="10.5" customHeight="1">
      <c r="B743" s="63"/>
      <c r="C743" s="63"/>
      <c r="D743" s="93"/>
      <c r="E743" s="76"/>
      <c r="F743" s="76"/>
      <c r="G743" s="76"/>
      <c r="H743" s="76"/>
      <c r="I743" s="76"/>
      <c r="J743" s="76"/>
      <c r="K743" s="76"/>
      <c r="L743" s="76"/>
      <c r="M743" s="76"/>
    </row>
    <row r="744" spans="2:13" ht="10.5" customHeight="1">
      <c r="C744" s="51"/>
      <c r="D744" s="51"/>
      <c r="E744" s="51"/>
      <c r="F744" s="51"/>
      <c r="G744" s="51"/>
      <c r="H744" s="51"/>
      <c r="I744" s="51"/>
      <c r="J744" s="51"/>
      <c r="K744" s="51"/>
      <c r="L744" s="51"/>
    </row>
    <row r="745" spans="2:13" ht="11.45" customHeight="1">
      <c r="B745" s="77" t="s">
        <v>17</v>
      </c>
      <c r="D745" s="136"/>
    </row>
    <row r="746" spans="2:13" ht="11.45" customHeight="1">
      <c r="B746" s="1353" t="s">
        <v>530</v>
      </c>
      <c r="C746" s="1418" t="s">
        <v>698</v>
      </c>
      <c r="D746" s="1419"/>
      <c r="E746" s="1419"/>
      <c r="F746" s="1419"/>
      <c r="G746" s="1419"/>
      <c r="H746" s="1420"/>
      <c r="I746" s="1418" t="s">
        <v>699</v>
      </c>
      <c r="J746" s="1419"/>
      <c r="K746" s="1419"/>
      <c r="L746" s="1420"/>
    </row>
    <row r="747" spans="2:13" ht="11.45" customHeight="1">
      <c r="B747" s="1422"/>
      <c r="C747" s="1547" t="s">
        <v>305</v>
      </c>
      <c r="D747" s="1436" t="s">
        <v>830</v>
      </c>
      <c r="E747" s="1418" t="s">
        <v>1146</v>
      </c>
      <c r="F747" s="1420"/>
      <c r="G747" s="1418" t="s">
        <v>472</v>
      </c>
      <c r="H747" s="1420"/>
      <c r="I747" s="1341" t="s">
        <v>305</v>
      </c>
      <c r="J747" s="1341" t="s">
        <v>830</v>
      </c>
      <c r="K747" s="1418" t="s">
        <v>1146</v>
      </c>
      <c r="L747" s="1420"/>
    </row>
    <row r="748" spans="2:13" ht="24" customHeight="1">
      <c r="B748" s="1422"/>
      <c r="C748" s="1537"/>
      <c r="D748" s="1528"/>
      <c r="E748" s="323" t="s">
        <v>475</v>
      </c>
      <c r="F748" s="296" t="s">
        <v>476</v>
      </c>
      <c r="G748" s="296" t="s">
        <v>475</v>
      </c>
      <c r="H748" s="296" t="s">
        <v>476</v>
      </c>
      <c r="I748" s="1342"/>
      <c r="J748" s="1342"/>
      <c r="K748" s="296" t="s">
        <v>475</v>
      </c>
      <c r="L748" s="279" t="s">
        <v>476</v>
      </c>
    </row>
    <row r="749" spans="2:13" ht="11.45" customHeight="1">
      <c r="B749" s="1354"/>
      <c r="C749" s="462" t="s">
        <v>1383</v>
      </c>
      <c r="D749" s="334" t="s">
        <v>509</v>
      </c>
      <c r="E749" s="471" t="s">
        <v>1383</v>
      </c>
      <c r="F749" s="471" t="s">
        <v>944</v>
      </c>
      <c r="G749" s="471" t="s">
        <v>1383</v>
      </c>
      <c r="H749" s="471" t="s">
        <v>944</v>
      </c>
      <c r="I749" s="471" t="s">
        <v>1383</v>
      </c>
      <c r="J749" s="65" t="s">
        <v>509</v>
      </c>
      <c r="K749" s="471" t="s">
        <v>1383</v>
      </c>
      <c r="L749" s="471" t="s">
        <v>944</v>
      </c>
    </row>
    <row r="750" spans="2:13" ht="10.5" customHeight="1">
      <c r="B750" s="325" t="s">
        <v>770</v>
      </c>
      <c r="C750" s="546">
        <v>1008</v>
      </c>
      <c r="D750" s="324">
        <v>398</v>
      </c>
      <c r="E750" s="546">
        <v>508</v>
      </c>
      <c r="F750" s="546">
        <v>499</v>
      </c>
      <c r="G750" s="546">
        <v>374</v>
      </c>
      <c r="H750" s="559">
        <v>349.15</v>
      </c>
      <c r="I750" s="546">
        <v>3021</v>
      </c>
      <c r="J750" s="546">
        <v>1887</v>
      </c>
      <c r="K750" s="546">
        <v>1886</v>
      </c>
      <c r="L750" s="546">
        <v>563</v>
      </c>
    </row>
    <row r="751" spans="2:13" ht="10.5" customHeight="1">
      <c r="B751" s="325" t="s">
        <v>771</v>
      </c>
      <c r="C751" s="546">
        <v>884</v>
      </c>
      <c r="D751" s="324">
        <v>369</v>
      </c>
      <c r="E751" s="546">
        <v>533</v>
      </c>
      <c r="F751" s="546">
        <v>499</v>
      </c>
      <c r="G751" s="546">
        <v>225</v>
      </c>
      <c r="H751" s="559">
        <v>396.15</v>
      </c>
      <c r="I751" s="546">
        <v>3490</v>
      </c>
      <c r="J751" s="546">
        <v>2519</v>
      </c>
      <c r="K751" s="546">
        <v>2169</v>
      </c>
      <c r="L751" s="546">
        <v>683</v>
      </c>
    </row>
    <row r="752" spans="2:13" ht="10.5" customHeight="1">
      <c r="B752" s="325" t="s">
        <v>772</v>
      </c>
      <c r="C752" s="546">
        <v>1354</v>
      </c>
      <c r="D752" s="324">
        <v>489</v>
      </c>
      <c r="E752" s="546">
        <v>918</v>
      </c>
      <c r="F752" s="546">
        <v>406</v>
      </c>
      <c r="G752" s="546">
        <v>240</v>
      </c>
      <c r="H752" s="559">
        <v>439.03</v>
      </c>
      <c r="I752" s="546">
        <v>4835</v>
      </c>
      <c r="J752" s="546">
        <v>3610</v>
      </c>
      <c r="K752" s="546">
        <v>2658</v>
      </c>
      <c r="L752" s="546">
        <v>679</v>
      </c>
    </row>
    <row r="753" spans="1:12" ht="10.5" customHeight="1">
      <c r="B753" s="325" t="s">
        <v>773</v>
      </c>
      <c r="C753" s="546">
        <v>1146</v>
      </c>
      <c r="D753" s="324">
        <v>430</v>
      </c>
      <c r="E753" s="546">
        <v>790</v>
      </c>
      <c r="F753" s="546">
        <v>419</v>
      </c>
      <c r="G753" s="546">
        <v>188</v>
      </c>
      <c r="H753" s="559">
        <v>470.01</v>
      </c>
      <c r="I753" s="546">
        <v>4074</v>
      </c>
      <c r="J753" s="546">
        <v>3350</v>
      </c>
      <c r="K753" s="546">
        <v>2194</v>
      </c>
      <c r="L753" s="546">
        <v>744</v>
      </c>
    </row>
    <row r="754" spans="1:12" ht="10.5" customHeight="1">
      <c r="B754" s="325" t="s">
        <v>774</v>
      </c>
      <c r="C754" s="546">
        <v>1560</v>
      </c>
      <c r="D754" s="324">
        <v>596</v>
      </c>
      <c r="E754" s="546">
        <v>1079</v>
      </c>
      <c r="F754" s="546">
        <v>436</v>
      </c>
      <c r="G754" s="546">
        <v>253</v>
      </c>
      <c r="H754" s="559">
        <v>441.66</v>
      </c>
      <c r="I754" s="546">
        <v>2785</v>
      </c>
      <c r="J754" s="546">
        <v>2563</v>
      </c>
      <c r="K754" s="546">
        <v>1818</v>
      </c>
      <c r="L754" s="546">
        <v>764</v>
      </c>
    </row>
    <row r="755" spans="1:12" ht="10.5" customHeight="1">
      <c r="B755" s="325"/>
      <c r="C755" s="546"/>
      <c r="D755" s="324"/>
      <c r="E755" s="546"/>
      <c r="F755" s="546"/>
      <c r="G755" s="546"/>
      <c r="H755" s="559"/>
      <c r="I755" s="546"/>
      <c r="J755" s="546"/>
      <c r="K755" s="546"/>
      <c r="L755" s="546"/>
    </row>
    <row r="756" spans="1:12" ht="10.5" customHeight="1">
      <c r="B756" s="325" t="s">
        <v>775</v>
      </c>
      <c r="C756" s="546">
        <v>1451</v>
      </c>
      <c r="D756" s="324">
        <v>668</v>
      </c>
      <c r="E756" s="546">
        <v>1049</v>
      </c>
      <c r="F756" s="546">
        <v>511</v>
      </c>
      <c r="G756" s="546">
        <v>181</v>
      </c>
      <c r="H756" s="559">
        <v>330.85</v>
      </c>
      <c r="I756" s="546">
        <v>5196</v>
      </c>
      <c r="J756" s="546">
        <v>7320</v>
      </c>
      <c r="K756" s="546">
        <v>2404</v>
      </c>
      <c r="L756" s="546">
        <v>1021</v>
      </c>
    </row>
    <row r="757" spans="1:12" ht="10.5" customHeight="1">
      <c r="B757" s="325" t="s">
        <v>776</v>
      </c>
      <c r="C757" s="546">
        <v>917</v>
      </c>
      <c r="D757" s="324">
        <v>659</v>
      </c>
      <c r="E757" s="546">
        <v>606</v>
      </c>
      <c r="F757" s="546">
        <v>908</v>
      </c>
      <c r="G757" s="546">
        <v>182</v>
      </c>
      <c r="H757" s="559">
        <v>506.33</v>
      </c>
      <c r="I757" s="546">
        <v>5141</v>
      </c>
      <c r="J757" s="546">
        <v>8588</v>
      </c>
      <c r="K757" s="546">
        <v>2366</v>
      </c>
      <c r="L757" s="546">
        <v>1091</v>
      </c>
    </row>
    <row r="758" spans="1:12" ht="10.5" customHeight="1">
      <c r="B758" s="325" t="s">
        <v>777</v>
      </c>
      <c r="C758" s="546">
        <v>850</v>
      </c>
      <c r="D758" s="324">
        <v>696</v>
      </c>
      <c r="E758" s="546">
        <v>619</v>
      </c>
      <c r="F758" s="546">
        <v>990</v>
      </c>
      <c r="G758" s="546">
        <v>98</v>
      </c>
      <c r="H758" s="559">
        <v>661.83</v>
      </c>
      <c r="I758" s="546">
        <v>5836</v>
      </c>
      <c r="J758" s="546">
        <v>8386</v>
      </c>
      <c r="K758" s="546">
        <v>2802</v>
      </c>
      <c r="L758" s="546">
        <v>1147</v>
      </c>
    </row>
    <row r="759" spans="1:12" ht="10.5" customHeight="1">
      <c r="B759" s="325" t="s">
        <v>778</v>
      </c>
      <c r="C759" s="546">
        <v>800</v>
      </c>
      <c r="D759" s="324">
        <v>952</v>
      </c>
      <c r="E759" s="546">
        <v>481</v>
      </c>
      <c r="F759" s="546">
        <v>1516</v>
      </c>
      <c r="G759" s="546">
        <v>218</v>
      </c>
      <c r="H759" s="559">
        <v>920.83</v>
      </c>
      <c r="I759" s="546">
        <v>4283</v>
      </c>
      <c r="J759" s="546">
        <v>8546</v>
      </c>
      <c r="K759" s="546">
        <v>1658</v>
      </c>
      <c r="L759" s="546">
        <v>2018</v>
      </c>
    </row>
    <row r="760" spans="1:12" ht="10.5" customHeight="1">
      <c r="B760" s="325" t="s">
        <v>779</v>
      </c>
      <c r="C760" s="546">
        <v>837</v>
      </c>
      <c r="D760" s="324">
        <v>952</v>
      </c>
      <c r="E760" s="546">
        <v>459</v>
      </c>
      <c r="F760" s="546">
        <v>1706</v>
      </c>
      <c r="G760" s="546">
        <v>281</v>
      </c>
      <c r="H760" s="559">
        <v>518.29999999999995</v>
      </c>
      <c r="I760" s="546">
        <v>5014</v>
      </c>
      <c r="J760" s="546">
        <v>10902</v>
      </c>
      <c r="K760" s="546">
        <v>2066</v>
      </c>
      <c r="L760" s="546">
        <v>2589</v>
      </c>
    </row>
    <row r="761" spans="1:12" ht="10.5" customHeight="1">
      <c r="B761" s="325"/>
      <c r="C761" s="546"/>
      <c r="D761" s="324"/>
      <c r="E761" s="546"/>
      <c r="F761" s="546"/>
      <c r="G761" s="546"/>
      <c r="H761" s="559"/>
      <c r="I761" s="546"/>
      <c r="J761" s="546"/>
      <c r="K761" s="546"/>
      <c r="L761" s="546"/>
    </row>
    <row r="762" spans="1:12" ht="10.5" customHeight="1">
      <c r="B762" s="325" t="s">
        <v>780</v>
      </c>
      <c r="C762" s="546">
        <v>477</v>
      </c>
      <c r="D762" s="324">
        <v>948</v>
      </c>
      <c r="E762" s="546">
        <v>346</v>
      </c>
      <c r="F762" s="546">
        <v>2572</v>
      </c>
      <c r="G762" s="546">
        <v>57</v>
      </c>
      <c r="H762" s="559">
        <v>539.67999999999995</v>
      </c>
      <c r="I762" s="546">
        <v>4443</v>
      </c>
      <c r="J762" s="546">
        <v>10484</v>
      </c>
      <c r="K762" s="546">
        <v>1744</v>
      </c>
      <c r="L762" s="546">
        <v>2902</v>
      </c>
    </row>
    <row r="763" spans="1:12" ht="10.5" customHeight="1">
      <c r="B763" s="325" t="s">
        <v>781</v>
      </c>
      <c r="C763" s="546">
        <v>315</v>
      </c>
      <c r="D763" s="314">
        <v>1058</v>
      </c>
      <c r="E763" s="546">
        <v>259</v>
      </c>
      <c r="F763" s="546">
        <v>3949</v>
      </c>
      <c r="G763" s="546">
        <v>2</v>
      </c>
      <c r="H763" s="559">
        <v>2281</v>
      </c>
      <c r="I763" s="546">
        <v>5286</v>
      </c>
      <c r="J763" s="546">
        <v>11893</v>
      </c>
      <c r="K763" s="546">
        <v>2163</v>
      </c>
      <c r="L763" s="546">
        <v>2844</v>
      </c>
    </row>
    <row r="764" spans="1:12" ht="10.5" customHeight="1">
      <c r="B764" s="325" t="s">
        <v>465</v>
      </c>
      <c r="C764" s="546">
        <v>633</v>
      </c>
      <c r="D764" s="314">
        <v>1411</v>
      </c>
      <c r="E764" s="546">
        <v>496</v>
      </c>
      <c r="F764" s="546">
        <v>2701</v>
      </c>
      <c r="G764" s="546">
        <v>32</v>
      </c>
      <c r="H764" s="559">
        <v>972.94</v>
      </c>
      <c r="I764" s="546">
        <v>4823</v>
      </c>
      <c r="J764" s="546">
        <v>11676</v>
      </c>
      <c r="K764" s="546">
        <v>2067</v>
      </c>
      <c r="L764" s="546">
        <v>2954</v>
      </c>
    </row>
    <row r="765" spans="1:12" ht="10.5" customHeight="1">
      <c r="B765" s="325" t="s">
        <v>466</v>
      </c>
      <c r="C765" s="546">
        <v>675</v>
      </c>
      <c r="D765" s="314">
        <v>1810</v>
      </c>
      <c r="E765" s="546">
        <v>533</v>
      </c>
      <c r="F765" s="546">
        <v>3245</v>
      </c>
      <c r="G765" s="546">
        <v>29</v>
      </c>
      <c r="H765" s="559">
        <v>975.81</v>
      </c>
      <c r="I765" s="546">
        <v>6163</v>
      </c>
      <c r="J765" s="546">
        <v>13617</v>
      </c>
      <c r="K765" s="546">
        <v>2723</v>
      </c>
      <c r="L765" s="546">
        <v>2760</v>
      </c>
    </row>
    <row r="766" spans="1:12" ht="10.5" customHeight="1">
      <c r="A766" s="1530">
        <v>47</v>
      </c>
      <c r="B766" s="325" t="s">
        <v>467</v>
      </c>
      <c r="C766" s="546">
        <v>544</v>
      </c>
      <c r="D766" s="314">
        <v>1964</v>
      </c>
      <c r="E766" s="546">
        <v>443</v>
      </c>
      <c r="F766" s="546">
        <v>4285</v>
      </c>
      <c r="G766" s="546">
        <v>7</v>
      </c>
      <c r="H766" s="559">
        <v>1229.7</v>
      </c>
      <c r="I766" s="546">
        <v>5139</v>
      </c>
      <c r="J766" s="546">
        <v>14238</v>
      </c>
      <c r="K766" s="546">
        <v>2273</v>
      </c>
      <c r="L766" s="546">
        <v>3673</v>
      </c>
    </row>
    <row r="767" spans="1:12" ht="10.5" customHeight="1">
      <c r="A767" s="1530"/>
      <c r="B767" s="325"/>
      <c r="C767" s="546"/>
      <c r="D767" s="324"/>
      <c r="E767" s="546"/>
      <c r="F767" s="546"/>
      <c r="G767" s="546"/>
      <c r="H767" s="559"/>
      <c r="I767" s="546"/>
      <c r="J767" s="546"/>
      <c r="K767" s="546"/>
      <c r="L767" s="546"/>
    </row>
    <row r="768" spans="1:12" ht="10.5" customHeight="1">
      <c r="B768" s="325" t="s">
        <v>330</v>
      </c>
      <c r="C768" s="546">
        <v>514</v>
      </c>
      <c r="D768" s="314">
        <v>2187</v>
      </c>
      <c r="E768" s="546">
        <v>419</v>
      </c>
      <c r="F768" s="546">
        <v>5048</v>
      </c>
      <c r="G768" s="546">
        <v>5</v>
      </c>
      <c r="H768" s="559">
        <v>1582.4</v>
      </c>
      <c r="I768" s="546">
        <v>4756</v>
      </c>
      <c r="J768" s="546">
        <v>14468</v>
      </c>
      <c r="K768" s="546">
        <v>2069</v>
      </c>
      <c r="L768" s="546">
        <v>4177</v>
      </c>
    </row>
    <row r="769" spans="2:12" ht="10.5" customHeight="1">
      <c r="B769" s="325" t="s">
        <v>331</v>
      </c>
      <c r="C769" s="546">
        <v>453</v>
      </c>
      <c r="D769" s="314">
        <v>2226</v>
      </c>
      <c r="E769" s="546">
        <v>369</v>
      </c>
      <c r="F769" s="546">
        <v>5817</v>
      </c>
      <c r="G769" s="546">
        <v>6</v>
      </c>
      <c r="H769" s="559">
        <v>2391.3000000000002</v>
      </c>
      <c r="I769" s="546">
        <v>4543</v>
      </c>
      <c r="J769" s="546">
        <v>15678</v>
      </c>
      <c r="K769" s="546">
        <v>1823</v>
      </c>
      <c r="L769" s="546">
        <v>5294</v>
      </c>
    </row>
    <row r="770" spans="2:12" ht="10.5" customHeight="1">
      <c r="B770" s="325" t="s">
        <v>332</v>
      </c>
      <c r="C770" s="546">
        <v>744</v>
      </c>
      <c r="D770" s="314">
        <v>3374</v>
      </c>
      <c r="E770" s="546">
        <v>528</v>
      </c>
      <c r="F770" s="546">
        <v>5779</v>
      </c>
      <c r="G770" s="546">
        <v>104</v>
      </c>
      <c r="H770" s="559">
        <v>2217.73</v>
      </c>
      <c r="I770" s="546">
        <v>6485</v>
      </c>
      <c r="J770" s="546">
        <v>22022</v>
      </c>
      <c r="K770" s="546">
        <v>3177</v>
      </c>
      <c r="L770" s="546">
        <v>4246</v>
      </c>
    </row>
    <row r="771" spans="2:12" ht="10.5" customHeight="1">
      <c r="B771" s="325" t="s">
        <v>333</v>
      </c>
      <c r="C771" s="546">
        <v>1049</v>
      </c>
      <c r="D771" s="314">
        <v>3746</v>
      </c>
      <c r="E771" s="546">
        <v>749</v>
      </c>
      <c r="F771" s="546">
        <v>4544</v>
      </c>
      <c r="G771" s="546">
        <v>141</v>
      </c>
      <c r="H771" s="559">
        <v>1696.45</v>
      </c>
      <c r="I771" s="546">
        <v>10707</v>
      </c>
      <c r="J771" s="546">
        <v>45221</v>
      </c>
      <c r="K771" s="546">
        <v>3717</v>
      </c>
      <c r="L771" s="546">
        <v>3526</v>
      </c>
    </row>
    <row r="772" spans="2:12" ht="10.5" customHeight="1">
      <c r="B772" s="325" t="s">
        <v>289</v>
      </c>
      <c r="C772" s="546">
        <v>908</v>
      </c>
      <c r="D772" s="314">
        <v>3408</v>
      </c>
      <c r="E772" s="546">
        <v>721</v>
      </c>
      <c r="F772" s="546">
        <v>4522</v>
      </c>
      <c r="G772" s="546">
        <v>35</v>
      </c>
      <c r="H772" s="559">
        <v>1391.6</v>
      </c>
      <c r="I772" s="546">
        <v>4724</v>
      </c>
      <c r="J772" s="546">
        <v>23547</v>
      </c>
      <c r="K772" s="546">
        <v>2312</v>
      </c>
      <c r="L772" s="546">
        <v>4628</v>
      </c>
    </row>
    <row r="773" spans="2:12" ht="10.5" customHeight="1">
      <c r="B773" s="325"/>
      <c r="C773" s="546"/>
      <c r="D773" s="324"/>
      <c r="E773" s="546"/>
      <c r="F773" s="546"/>
      <c r="G773" s="546"/>
      <c r="H773" s="559"/>
      <c r="I773" s="546"/>
      <c r="J773" s="546"/>
      <c r="K773" s="546"/>
      <c r="L773" s="546"/>
    </row>
    <row r="774" spans="2:12" ht="10.5" customHeight="1">
      <c r="B774" s="544" t="s">
        <v>334</v>
      </c>
      <c r="C774" s="546">
        <v>1114</v>
      </c>
      <c r="D774" s="314">
        <v>4562</v>
      </c>
      <c r="E774" s="546">
        <v>768</v>
      </c>
      <c r="F774" s="546">
        <v>4883</v>
      </c>
      <c r="G774" s="546">
        <v>184</v>
      </c>
      <c r="H774" s="559">
        <v>3804.07</v>
      </c>
      <c r="I774" s="546">
        <v>8447</v>
      </c>
      <c r="J774" s="546">
        <v>45478</v>
      </c>
      <c r="K774" s="546">
        <v>3548</v>
      </c>
      <c r="L774" s="546">
        <v>4556</v>
      </c>
    </row>
    <row r="775" spans="2:12" ht="10.5" customHeight="1">
      <c r="B775" s="544" t="s">
        <v>335</v>
      </c>
      <c r="C775" s="548">
        <v>1395</v>
      </c>
      <c r="D775" s="311">
        <v>5540</v>
      </c>
      <c r="E775" s="548">
        <v>1006</v>
      </c>
      <c r="F775" s="548">
        <v>4657</v>
      </c>
      <c r="G775" s="548">
        <v>176</v>
      </c>
      <c r="H775" s="561">
        <v>4049.37</v>
      </c>
      <c r="I775" s="548">
        <v>5331</v>
      </c>
      <c r="J775" s="548">
        <v>34662</v>
      </c>
      <c r="K775" s="548">
        <v>1849</v>
      </c>
      <c r="L775" s="548">
        <v>6388</v>
      </c>
    </row>
    <row r="776" spans="2:12" ht="10.5" customHeight="1">
      <c r="B776" s="325" t="s">
        <v>288</v>
      </c>
      <c r="C776" s="548">
        <v>1498</v>
      </c>
      <c r="D776" s="311">
        <v>6245</v>
      </c>
      <c r="E776" s="548">
        <v>1093</v>
      </c>
      <c r="F776" s="548">
        <v>4935</v>
      </c>
      <c r="G776" s="548">
        <v>172</v>
      </c>
      <c r="H776" s="561">
        <v>4005.99</v>
      </c>
      <c r="I776" s="548">
        <v>12102</v>
      </c>
      <c r="J776" s="548">
        <v>81650</v>
      </c>
      <c r="K776" s="548">
        <v>2659</v>
      </c>
      <c r="L776" s="548">
        <v>6082</v>
      </c>
    </row>
    <row r="777" spans="2:12" ht="10.5" customHeight="1">
      <c r="B777" s="325" t="s">
        <v>735</v>
      </c>
      <c r="C777" s="548">
        <v>1697</v>
      </c>
      <c r="D777" s="311">
        <v>6899</v>
      </c>
      <c r="E777" s="548">
        <v>1257</v>
      </c>
      <c r="F777" s="548">
        <v>4791</v>
      </c>
      <c r="G777" s="548">
        <v>173</v>
      </c>
      <c r="H777" s="561">
        <v>4019.7</v>
      </c>
      <c r="I777" s="548">
        <v>9869</v>
      </c>
      <c r="J777" s="548">
        <v>72980</v>
      </c>
      <c r="K777" s="548">
        <v>2761</v>
      </c>
      <c r="L777" s="548">
        <v>6811</v>
      </c>
    </row>
    <row r="778" spans="2:12" ht="10.5" customHeight="1">
      <c r="B778" s="325" t="s">
        <v>763</v>
      </c>
      <c r="C778" s="548">
        <v>1549</v>
      </c>
      <c r="D778" s="311">
        <v>6701</v>
      </c>
      <c r="E778" s="548">
        <v>1263</v>
      </c>
      <c r="F778" s="548">
        <v>5043</v>
      </c>
      <c r="G778" s="548">
        <v>18</v>
      </c>
      <c r="H778" s="561">
        <v>7642.74</v>
      </c>
      <c r="I778" s="548">
        <v>4177</v>
      </c>
      <c r="J778" s="548">
        <v>32487</v>
      </c>
      <c r="K778" s="548">
        <v>1433</v>
      </c>
      <c r="L778" s="548">
        <v>9520</v>
      </c>
    </row>
    <row r="779" spans="2:12" ht="10.5" customHeight="1">
      <c r="B779" s="325"/>
      <c r="C779" s="548"/>
      <c r="D779" s="333"/>
      <c r="E779" s="548"/>
      <c r="F779" s="548"/>
      <c r="G779" s="548"/>
      <c r="H779" s="561"/>
      <c r="I779" s="548"/>
      <c r="J779" s="548"/>
      <c r="K779" s="548"/>
      <c r="L779" s="548"/>
    </row>
    <row r="780" spans="2:12" ht="10.5" customHeight="1">
      <c r="B780" s="325" t="s">
        <v>512</v>
      </c>
      <c r="C780" s="548">
        <v>1188</v>
      </c>
      <c r="D780" s="548">
        <v>6613</v>
      </c>
      <c r="E780" s="548">
        <v>967</v>
      </c>
      <c r="F780" s="548">
        <v>6513</v>
      </c>
      <c r="G780" s="548">
        <v>16</v>
      </c>
      <c r="H780" s="561">
        <v>8075.19</v>
      </c>
      <c r="I780" s="548">
        <v>4621</v>
      </c>
      <c r="J780" s="548">
        <v>37929</v>
      </c>
      <c r="K780" s="548">
        <v>1706</v>
      </c>
      <c r="L780" s="548">
        <v>9063</v>
      </c>
    </row>
    <row r="781" spans="2:12" ht="10.5" customHeight="1">
      <c r="B781" s="325" t="s">
        <v>396</v>
      </c>
      <c r="C781" s="548">
        <v>749</v>
      </c>
      <c r="D781" s="548">
        <v>6918</v>
      </c>
      <c r="E781" s="548">
        <v>611</v>
      </c>
      <c r="F781" s="548">
        <v>10874</v>
      </c>
      <c r="G781" s="548">
        <v>9</v>
      </c>
      <c r="H781" s="561">
        <v>8417.5</v>
      </c>
      <c r="I781" s="548">
        <v>6016</v>
      </c>
      <c r="J781" s="548">
        <v>50281</v>
      </c>
      <c r="K781" s="548">
        <v>2368</v>
      </c>
      <c r="L781" s="548">
        <v>8355</v>
      </c>
    </row>
    <row r="782" spans="2:12" ht="10.5" customHeight="1">
      <c r="B782" s="327">
        <v>39295</v>
      </c>
      <c r="C782" s="548">
        <v>719</v>
      </c>
      <c r="D782" s="548">
        <v>7457</v>
      </c>
      <c r="E782" s="548">
        <v>582</v>
      </c>
      <c r="F782" s="548">
        <v>12204</v>
      </c>
      <c r="G782" s="548">
        <v>13</v>
      </c>
      <c r="H782" s="561">
        <v>11191.04</v>
      </c>
      <c r="I782" s="548">
        <v>6533</v>
      </c>
      <c r="J782" s="548">
        <v>62933</v>
      </c>
      <c r="K782" s="548">
        <v>2612</v>
      </c>
      <c r="L782" s="548">
        <v>7731</v>
      </c>
    </row>
    <row r="783" spans="2:12" ht="10.5" customHeight="1">
      <c r="B783" s="327">
        <v>39692</v>
      </c>
      <c r="C783" s="548">
        <v>578</v>
      </c>
      <c r="D783" s="548">
        <v>5935</v>
      </c>
      <c r="E783" s="548">
        <v>474</v>
      </c>
      <c r="F783" s="548">
        <v>12084</v>
      </c>
      <c r="G783" s="548">
        <v>2</v>
      </c>
      <c r="H783" s="561">
        <v>15384</v>
      </c>
      <c r="I783" s="548">
        <v>5599</v>
      </c>
      <c r="J783" s="548">
        <v>82758</v>
      </c>
      <c r="K783" s="548">
        <v>1701</v>
      </c>
      <c r="L783" s="548">
        <v>9698</v>
      </c>
    </row>
    <row r="784" spans="2:12" ht="10.5" customHeight="1">
      <c r="B784" s="327">
        <v>40087</v>
      </c>
      <c r="C784" s="548">
        <v>550</v>
      </c>
      <c r="D784" s="548">
        <v>7980</v>
      </c>
      <c r="E784" s="548">
        <v>452</v>
      </c>
      <c r="F784" s="548">
        <v>17062</v>
      </c>
      <c r="G784" s="548">
        <v>2</v>
      </c>
      <c r="H784" s="561">
        <v>16772.400000000001</v>
      </c>
      <c r="I784" s="548">
        <v>6076</v>
      </c>
      <c r="J784" s="548">
        <v>59515</v>
      </c>
      <c r="K784" s="548">
        <v>1929</v>
      </c>
      <c r="L784" s="548">
        <v>10787</v>
      </c>
    </row>
    <row r="785" spans="2:13" ht="10.5" customHeight="1">
      <c r="B785" s="327"/>
      <c r="C785" s="548"/>
      <c r="D785" s="548"/>
      <c r="E785" s="548"/>
      <c r="F785" s="548"/>
      <c r="G785" s="548"/>
      <c r="H785" s="561"/>
      <c r="I785" s="548"/>
      <c r="J785" s="548"/>
      <c r="K785" s="548"/>
      <c r="L785" s="548"/>
    </row>
    <row r="786" spans="2:13" ht="10.5" customHeight="1">
      <c r="B786" s="351" t="s">
        <v>344</v>
      </c>
      <c r="C786" s="608">
        <v>1142</v>
      </c>
      <c r="D786" s="356">
        <v>9390</v>
      </c>
      <c r="E786" s="608">
        <v>942</v>
      </c>
      <c r="F786" s="608">
        <v>9677</v>
      </c>
      <c r="G786" s="608" t="s">
        <v>468</v>
      </c>
      <c r="H786" s="561" t="s">
        <v>468</v>
      </c>
      <c r="I786" s="608">
        <v>6225</v>
      </c>
      <c r="J786" s="608">
        <v>74007</v>
      </c>
      <c r="K786" s="548">
        <v>2169</v>
      </c>
      <c r="L786" s="548">
        <v>10780</v>
      </c>
      <c r="M786" s="59"/>
    </row>
    <row r="787" spans="2:13" ht="10.5" customHeight="1">
      <c r="B787" s="351" t="s">
        <v>347</v>
      </c>
      <c r="C787" s="608">
        <v>533</v>
      </c>
      <c r="D787" s="356">
        <v>8961</v>
      </c>
      <c r="E787" s="608">
        <v>439</v>
      </c>
      <c r="F787" s="608">
        <v>19806</v>
      </c>
      <c r="G787" s="608" t="s">
        <v>468</v>
      </c>
      <c r="H787" s="561" t="s">
        <v>468</v>
      </c>
      <c r="I787" s="608">
        <v>7829</v>
      </c>
      <c r="J787" s="608">
        <v>109018</v>
      </c>
      <c r="K787" s="548">
        <v>1987</v>
      </c>
      <c r="L787" s="548">
        <v>12368</v>
      </c>
    </row>
    <row r="788" spans="2:13" ht="10.5" customHeight="1">
      <c r="B788" s="352" t="s">
        <v>1502</v>
      </c>
      <c r="C788" s="609">
        <v>687</v>
      </c>
      <c r="D788" s="358">
        <v>11186</v>
      </c>
      <c r="E788" s="609">
        <v>529</v>
      </c>
      <c r="F788" s="609">
        <v>20053</v>
      </c>
      <c r="G788" s="609">
        <v>45</v>
      </c>
      <c r="H788" s="569">
        <v>5726.35</v>
      </c>
      <c r="I788" s="609">
        <v>5584</v>
      </c>
      <c r="J788" s="609">
        <v>116219</v>
      </c>
      <c r="K788" s="566">
        <v>1268</v>
      </c>
      <c r="L788" s="566">
        <v>18755</v>
      </c>
    </row>
    <row r="789" spans="2:13" ht="10.5" customHeight="1">
      <c r="B789" s="487" t="s">
        <v>1409</v>
      </c>
      <c r="C789" s="233"/>
      <c r="D789" s="233"/>
      <c r="E789" s="233"/>
      <c r="F789" s="233"/>
      <c r="G789" s="233"/>
      <c r="H789" s="233"/>
    </row>
    <row r="790" spans="2:13" ht="10.5" customHeight="1">
      <c r="B790" s="487" t="s">
        <v>1410</v>
      </c>
      <c r="C790" s="233"/>
      <c r="D790" s="233"/>
      <c r="E790" s="233"/>
      <c r="F790" s="233"/>
      <c r="G790" s="233"/>
      <c r="H790" s="233"/>
    </row>
    <row r="791" spans="2:13" ht="10.5" customHeight="1">
      <c r="B791" s="487" t="s">
        <v>1411</v>
      </c>
      <c r="C791" s="233"/>
      <c r="D791" s="233"/>
      <c r="E791" s="233"/>
      <c r="F791" s="233"/>
      <c r="G791" s="233"/>
      <c r="H791" s="233"/>
    </row>
    <row r="792" spans="2:13" ht="10.5" customHeight="1">
      <c r="B792" s="487" t="s">
        <v>1412</v>
      </c>
      <c r="C792" s="233"/>
      <c r="D792" s="233"/>
      <c r="E792" s="233"/>
      <c r="F792" s="233"/>
      <c r="G792" s="233"/>
      <c r="H792" s="233"/>
    </row>
    <row r="793" spans="2:13" ht="10.5" customHeight="1">
      <c r="B793" s="487" t="s">
        <v>1413</v>
      </c>
      <c r="C793" s="233"/>
      <c r="D793" s="233"/>
      <c r="E793" s="233"/>
      <c r="F793" s="233"/>
      <c r="G793" s="233"/>
      <c r="H793" s="233"/>
    </row>
    <row r="794" spans="2:13" ht="10.5" customHeight="1">
      <c r="B794" s="1531" t="s">
        <v>1414</v>
      </c>
      <c r="C794" s="1531"/>
      <c r="D794" s="1531"/>
      <c r="E794" s="1531"/>
      <c r="F794" s="1531"/>
      <c r="G794" s="1531"/>
      <c r="H794" s="1531"/>
    </row>
    <row r="795" spans="2:13" ht="10.5" customHeight="1">
      <c r="B795" s="491" t="s">
        <v>1415</v>
      </c>
      <c r="C795" s="491"/>
      <c r="D795" s="491"/>
      <c r="E795" s="491"/>
      <c r="F795" s="491"/>
      <c r="G795" s="491"/>
      <c r="H795" s="491"/>
    </row>
    <row r="796" spans="2:13" ht="10.5" customHeight="1">
      <c r="B796" s="491" t="s">
        <v>1416</v>
      </c>
      <c r="C796" s="491"/>
      <c r="D796" s="491"/>
      <c r="E796" s="491"/>
      <c r="F796" s="491"/>
      <c r="G796" s="491"/>
      <c r="H796" s="491"/>
    </row>
    <row r="797" spans="2:13" ht="10.5" customHeight="1">
      <c r="B797" s="487" t="s">
        <v>1408</v>
      </c>
      <c r="C797" s="233"/>
      <c r="D797" s="233"/>
      <c r="E797" s="233"/>
      <c r="F797" s="233"/>
      <c r="G797" s="233"/>
      <c r="H797" s="233"/>
    </row>
    <row r="798" spans="2:13" ht="10.5" customHeight="1">
      <c r="C798" s="51"/>
      <c r="D798" s="51"/>
      <c r="E798" s="51"/>
      <c r="F798" s="51"/>
      <c r="G798" s="51"/>
      <c r="H798" s="51"/>
      <c r="I798" s="51"/>
      <c r="J798" s="51"/>
      <c r="K798" s="51"/>
      <c r="L798" s="51"/>
    </row>
    <row r="799" spans="2:13" ht="11.45" customHeight="1">
      <c r="B799" s="62" t="s">
        <v>18</v>
      </c>
      <c r="D799" s="74"/>
    </row>
    <row r="800" spans="2:13" ht="11.45" customHeight="1">
      <c r="B800" s="1353" t="s">
        <v>530</v>
      </c>
      <c r="C800" s="1418" t="s">
        <v>1155</v>
      </c>
      <c r="D800" s="1419"/>
      <c r="E800" s="1419"/>
      <c r="F800" s="1419"/>
      <c r="G800" s="1419"/>
      <c r="H800" s="1420"/>
      <c r="I800" s="1418" t="s">
        <v>405</v>
      </c>
      <c r="J800" s="1420"/>
    </row>
    <row r="801" spans="1:10" ht="11.25" customHeight="1">
      <c r="B801" s="1422"/>
      <c r="C801" s="1567" t="s">
        <v>305</v>
      </c>
      <c r="D801" s="1436" t="s">
        <v>830</v>
      </c>
      <c r="E801" s="1418" t="s">
        <v>1156</v>
      </c>
      <c r="F801" s="1420"/>
      <c r="G801" s="1418" t="s">
        <v>472</v>
      </c>
      <c r="H801" s="1420"/>
      <c r="I801" s="1341" t="s">
        <v>305</v>
      </c>
      <c r="J801" s="1341" t="s">
        <v>830</v>
      </c>
    </row>
    <row r="802" spans="1:10" ht="23.25" customHeight="1">
      <c r="B802" s="1422"/>
      <c r="C802" s="1567"/>
      <c r="D802" s="1528"/>
      <c r="E802" s="323" t="s">
        <v>475</v>
      </c>
      <c r="F802" s="296" t="s">
        <v>476</v>
      </c>
      <c r="G802" s="296" t="s">
        <v>475</v>
      </c>
      <c r="H802" s="296" t="s">
        <v>476</v>
      </c>
      <c r="I802" s="1342"/>
      <c r="J802" s="1342"/>
    </row>
    <row r="803" spans="1:10" ht="11.45" customHeight="1">
      <c r="B803" s="1354"/>
      <c r="C803" s="334" t="s">
        <v>1383</v>
      </c>
      <c r="D803" s="283" t="s">
        <v>509</v>
      </c>
      <c r="E803" s="334" t="s">
        <v>1383</v>
      </c>
      <c r="F803" s="471" t="s">
        <v>944</v>
      </c>
      <c r="G803" s="471" t="s">
        <v>1383</v>
      </c>
      <c r="H803" s="471" t="s">
        <v>944</v>
      </c>
      <c r="I803" s="471" t="s">
        <v>1383</v>
      </c>
      <c r="J803" s="65" t="s">
        <v>509</v>
      </c>
    </row>
    <row r="804" spans="1:10" ht="10.5" customHeight="1">
      <c r="A804" s="58"/>
      <c r="B804" s="639" t="s">
        <v>770</v>
      </c>
      <c r="C804" s="971">
        <v>20546</v>
      </c>
      <c r="D804" s="971">
        <v>1927</v>
      </c>
      <c r="E804" s="1070">
        <v>6312</v>
      </c>
      <c r="F804" s="1070">
        <v>149</v>
      </c>
      <c r="G804" s="1070">
        <v>12923</v>
      </c>
      <c r="H804" s="1072">
        <v>74.569999999999993</v>
      </c>
      <c r="I804" s="1073">
        <v>212</v>
      </c>
      <c r="J804" s="1073">
        <v>97</v>
      </c>
    </row>
    <row r="805" spans="1:10" ht="10.5" customHeight="1">
      <c r="A805" s="58"/>
      <c r="B805" s="639" t="s">
        <v>771</v>
      </c>
      <c r="C805" s="971">
        <v>25754</v>
      </c>
      <c r="D805" s="971">
        <v>3093</v>
      </c>
      <c r="E805" s="1070">
        <v>6456</v>
      </c>
      <c r="F805" s="1070">
        <v>188</v>
      </c>
      <c r="G805" s="1070">
        <v>17958</v>
      </c>
      <c r="H805" s="1072">
        <v>103.01</v>
      </c>
      <c r="I805" s="1073">
        <v>109</v>
      </c>
      <c r="J805" s="1073">
        <v>49</v>
      </c>
    </row>
    <row r="806" spans="1:10" ht="10.5" customHeight="1">
      <c r="A806" s="58"/>
      <c r="B806" s="639" t="s">
        <v>772</v>
      </c>
      <c r="C806" s="971">
        <v>28249</v>
      </c>
      <c r="D806" s="971">
        <v>4124</v>
      </c>
      <c r="E806" s="1070">
        <v>7151</v>
      </c>
      <c r="F806" s="1070">
        <v>206</v>
      </c>
      <c r="G806" s="1070">
        <v>19777</v>
      </c>
      <c r="H806" s="1072">
        <v>133.37</v>
      </c>
      <c r="I806" s="1073">
        <v>210</v>
      </c>
      <c r="J806" s="1073">
        <v>109</v>
      </c>
    </row>
    <row r="807" spans="1:10" ht="10.5" customHeight="1">
      <c r="A807" s="58"/>
      <c r="B807" s="639" t="s">
        <v>773</v>
      </c>
      <c r="C807" s="971">
        <v>28747</v>
      </c>
      <c r="D807" s="971">
        <v>4111</v>
      </c>
      <c r="E807" s="1070">
        <v>7767</v>
      </c>
      <c r="F807" s="1070">
        <v>217</v>
      </c>
      <c r="G807" s="1070">
        <v>19548</v>
      </c>
      <c r="H807" s="1072">
        <v>123.57</v>
      </c>
      <c r="I807" s="1073">
        <v>232</v>
      </c>
      <c r="J807" s="1073">
        <v>92</v>
      </c>
    </row>
    <row r="808" spans="1:10" ht="10.5" customHeight="1">
      <c r="A808" s="58"/>
      <c r="B808" s="639" t="s">
        <v>774</v>
      </c>
      <c r="C808" s="971">
        <v>27328</v>
      </c>
      <c r="D808" s="971">
        <v>3873</v>
      </c>
      <c r="E808" s="1070">
        <v>9250</v>
      </c>
      <c r="F808" s="1070">
        <v>219</v>
      </c>
      <c r="G808" s="1070">
        <v>16372</v>
      </c>
      <c r="H808" s="1072">
        <v>112.01</v>
      </c>
      <c r="I808" s="1073">
        <v>209</v>
      </c>
      <c r="J808" s="1073">
        <v>119</v>
      </c>
    </row>
    <row r="809" spans="1:10" ht="10.5" customHeight="1">
      <c r="B809" s="325"/>
      <c r="C809" s="546"/>
      <c r="D809" s="548"/>
      <c r="E809" s="546"/>
      <c r="F809" s="546"/>
      <c r="G809" s="546"/>
      <c r="H809" s="571"/>
      <c r="I809" s="606"/>
      <c r="J809" s="606"/>
    </row>
    <row r="810" spans="1:10" ht="10.5" customHeight="1">
      <c r="B810" s="325" t="s">
        <v>775</v>
      </c>
      <c r="C810" s="546">
        <v>32526</v>
      </c>
      <c r="D810" s="633">
        <v>5267</v>
      </c>
      <c r="E810" s="546">
        <v>9307</v>
      </c>
      <c r="F810" s="546">
        <v>289</v>
      </c>
      <c r="G810" s="546">
        <v>21502</v>
      </c>
      <c r="H810" s="571">
        <v>119.19</v>
      </c>
      <c r="I810" s="606">
        <v>205</v>
      </c>
      <c r="J810" s="606">
        <v>188</v>
      </c>
    </row>
    <row r="811" spans="1:10" ht="10.5" customHeight="1">
      <c r="B811" s="325" t="s">
        <v>776</v>
      </c>
      <c r="C811" s="546">
        <v>25063</v>
      </c>
      <c r="D811" s="633">
        <v>5120</v>
      </c>
      <c r="E811" s="546">
        <v>8291</v>
      </c>
      <c r="F811" s="546">
        <v>380</v>
      </c>
      <c r="G811" s="546">
        <v>15240</v>
      </c>
      <c r="H811" s="571">
        <v>127.6</v>
      </c>
      <c r="I811" s="606">
        <v>106</v>
      </c>
      <c r="J811" s="606">
        <v>70</v>
      </c>
    </row>
    <row r="812" spans="1:10" ht="10.5" customHeight="1">
      <c r="B812" s="325" t="s">
        <v>777</v>
      </c>
      <c r="C812" s="546">
        <v>31638</v>
      </c>
      <c r="D812" s="633">
        <v>6515</v>
      </c>
      <c r="E812" s="546">
        <v>7826</v>
      </c>
      <c r="F812" s="546">
        <v>410</v>
      </c>
      <c r="G812" s="546">
        <v>22367</v>
      </c>
      <c r="H812" s="571">
        <v>146.94999999999999</v>
      </c>
      <c r="I812" s="606">
        <v>202</v>
      </c>
      <c r="J812" s="606">
        <v>178</v>
      </c>
    </row>
    <row r="813" spans="1:10" ht="10.5" customHeight="1">
      <c r="B813" s="325" t="s">
        <v>778</v>
      </c>
      <c r="C813" s="546">
        <v>24169</v>
      </c>
      <c r="D813" s="633">
        <v>6578</v>
      </c>
      <c r="E813" s="546">
        <v>6563</v>
      </c>
      <c r="F813" s="546">
        <v>544</v>
      </c>
      <c r="G813" s="546">
        <v>16394</v>
      </c>
      <c r="H813" s="571">
        <v>181.97</v>
      </c>
      <c r="I813" s="606">
        <v>209</v>
      </c>
      <c r="J813" s="606">
        <v>175</v>
      </c>
    </row>
    <row r="814" spans="1:10" ht="10.5" customHeight="1">
      <c r="B814" s="325" t="s">
        <v>779</v>
      </c>
      <c r="C814" s="546">
        <v>22523</v>
      </c>
      <c r="D814" s="633">
        <v>7207</v>
      </c>
      <c r="E814" s="546">
        <v>7004</v>
      </c>
      <c r="F814" s="546">
        <v>625</v>
      </c>
      <c r="G814" s="546">
        <v>14227</v>
      </c>
      <c r="H814" s="571">
        <v>196.96</v>
      </c>
      <c r="I814" s="606">
        <v>101</v>
      </c>
      <c r="J814" s="606">
        <v>80</v>
      </c>
    </row>
    <row r="815" spans="1:10" ht="10.5" customHeight="1">
      <c r="B815" s="325"/>
      <c r="C815" s="546"/>
      <c r="D815" s="633"/>
      <c r="E815" s="546"/>
      <c r="F815" s="546"/>
      <c r="G815" s="546"/>
      <c r="H815" s="571"/>
      <c r="I815" s="606"/>
      <c r="J815" s="606"/>
    </row>
    <row r="816" spans="1:10" ht="10.5" customHeight="1">
      <c r="B816" s="325" t="s">
        <v>780</v>
      </c>
      <c r="C816" s="546">
        <v>22867</v>
      </c>
      <c r="D816" s="633">
        <v>8487</v>
      </c>
      <c r="E816" s="546">
        <v>7540</v>
      </c>
      <c r="F816" s="546">
        <v>704</v>
      </c>
      <c r="G816" s="546">
        <v>13936</v>
      </c>
      <c r="H816" s="571">
        <v>225.38</v>
      </c>
      <c r="I816" s="606">
        <v>203</v>
      </c>
      <c r="J816" s="606">
        <v>165</v>
      </c>
    </row>
    <row r="817" spans="1:11" ht="10.5" customHeight="1">
      <c r="B817" s="325" t="s">
        <v>781</v>
      </c>
      <c r="C817" s="546">
        <v>23250</v>
      </c>
      <c r="D817" s="633">
        <v>9506</v>
      </c>
      <c r="E817" s="546">
        <v>6485</v>
      </c>
      <c r="F817" s="546">
        <v>840</v>
      </c>
      <c r="G817" s="546">
        <v>15569</v>
      </c>
      <c r="H817" s="571">
        <v>258.29000000000002</v>
      </c>
      <c r="I817" s="606">
        <v>100</v>
      </c>
      <c r="J817" s="606">
        <v>178</v>
      </c>
    </row>
    <row r="818" spans="1:11" ht="10.5" customHeight="1">
      <c r="B818" s="325" t="s">
        <v>465</v>
      </c>
      <c r="C818" s="546">
        <v>19931</v>
      </c>
      <c r="D818" s="633">
        <v>10336</v>
      </c>
      <c r="E818" s="546">
        <v>4619</v>
      </c>
      <c r="F818" s="546">
        <v>1135</v>
      </c>
      <c r="G818" s="546">
        <v>14461</v>
      </c>
      <c r="H818" s="571">
        <v>349.64</v>
      </c>
      <c r="I818" s="606">
        <v>202</v>
      </c>
      <c r="J818" s="606">
        <v>156</v>
      </c>
    </row>
    <row r="819" spans="1:11" ht="10.5" customHeight="1">
      <c r="B819" s="325" t="s">
        <v>466</v>
      </c>
      <c r="C819" s="546">
        <v>28151</v>
      </c>
      <c r="D819" s="633">
        <v>12893</v>
      </c>
      <c r="E819" s="546">
        <v>5118</v>
      </c>
      <c r="F819" s="546">
        <v>1141</v>
      </c>
      <c r="G819" s="546">
        <v>22090</v>
      </c>
      <c r="H819" s="571">
        <v>317.52</v>
      </c>
      <c r="I819" s="606">
        <v>201</v>
      </c>
      <c r="J819" s="606">
        <v>167</v>
      </c>
    </row>
    <row r="820" spans="1:11" ht="10.5" customHeight="1">
      <c r="B820" s="325" t="s">
        <v>467</v>
      </c>
      <c r="C820" s="546">
        <v>23100</v>
      </c>
      <c r="D820" s="633">
        <v>13232</v>
      </c>
      <c r="E820" s="546">
        <v>4361</v>
      </c>
      <c r="F820" s="546">
        <v>1482</v>
      </c>
      <c r="G820" s="546">
        <v>17934</v>
      </c>
      <c r="H820" s="571">
        <v>375.04</v>
      </c>
      <c r="I820" s="606">
        <v>201</v>
      </c>
      <c r="J820" s="606">
        <v>95</v>
      </c>
      <c r="K820" s="59"/>
    </row>
    <row r="821" spans="1:11" ht="10.5" customHeight="1">
      <c r="B821" s="325"/>
      <c r="C821" s="546"/>
      <c r="D821" s="633"/>
      <c r="E821" s="546"/>
      <c r="F821" s="546"/>
      <c r="G821" s="546"/>
      <c r="H821" s="571"/>
      <c r="I821" s="606"/>
      <c r="J821" s="606"/>
    </row>
    <row r="822" spans="1:11" ht="10.5" customHeight="1">
      <c r="B822" s="325" t="s">
        <v>330</v>
      </c>
      <c r="C822" s="546">
        <v>21166</v>
      </c>
      <c r="D822" s="633">
        <v>15702</v>
      </c>
      <c r="E822" s="546">
        <v>3863</v>
      </c>
      <c r="F822" s="546">
        <v>1783</v>
      </c>
      <c r="G822" s="546">
        <v>16589</v>
      </c>
      <c r="H822" s="571">
        <v>528.6</v>
      </c>
      <c r="I822" s="606">
        <v>100</v>
      </c>
      <c r="J822" s="606">
        <v>53</v>
      </c>
    </row>
    <row r="823" spans="1:11" ht="10.5" customHeight="1">
      <c r="B823" s="325" t="s">
        <v>331</v>
      </c>
      <c r="C823" s="546">
        <v>16582</v>
      </c>
      <c r="D823" s="633">
        <v>15052</v>
      </c>
      <c r="E823" s="546">
        <v>3097</v>
      </c>
      <c r="F823" s="546">
        <v>2132</v>
      </c>
      <c r="G823" s="546">
        <v>12914</v>
      </c>
      <c r="H823" s="571">
        <v>650.83000000000004</v>
      </c>
      <c r="I823" s="606">
        <v>208</v>
      </c>
      <c r="J823" s="606">
        <v>335</v>
      </c>
    </row>
    <row r="824" spans="1:11" ht="10.5" customHeight="1">
      <c r="B824" s="325" t="s">
        <v>332</v>
      </c>
      <c r="C824" s="546">
        <v>28559</v>
      </c>
      <c r="D824" s="633">
        <v>19111</v>
      </c>
      <c r="E824" s="546">
        <v>3946</v>
      </c>
      <c r="F824" s="546">
        <v>1927</v>
      </c>
      <c r="G824" s="546">
        <v>23884</v>
      </c>
      <c r="H824" s="571">
        <v>479.54</v>
      </c>
      <c r="I824" s="606">
        <v>100</v>
      </c>
      <c r="J824" s="606">
        <v>161</v>
      </c>
    </row>
    <row r="825" spans="1:11" ht="10.5" customHeight="1">
      <c r="B825" s="325" t="s">
        <v>333</v>
      </c>
      <c r="C825" s="546">
        <v>18053</v>
      </c>
      <c r="D825" s="633">
        <v>14342</v>
      </c>
      <c r="E825" s="546">
        <v>3696</v>
      </c>
      <c r="F825" s="546">
        <v>2082</v>
      </c>
      <c r="G825" s="546">
        <v>13676</v>
      </c>
      <c r="H825" s="571">
        <v>482.05</v>
      </c>
      <c r="I825" s="606">
        <v>130</v>
      </c>
      <c r="J825" s="606">
        <v>324</v>
      </c>
    </row>
    <row r="826" spans="1:11" ht="10.5" customHeight="1">
      <c r="A826" s="155"/>
      <c r="B826" s="325" t="s">
        <v>289</v>
      </c>
      <c r="C826" s="546">
        <v>21911</v>
      </c>
      <c r="D826" s="633">
        <v>16624</v>
      </c>
      <c r="E826" s="546">
        <v>3240</v>
      </c>
      <c r="F826" s="546">
        <v>2362</v>
      </c>
      <c r="G826" s="546">
        <v>18074</v>
      </c>
      <c r="H826" s="571">
        <v>493.49</v>
      </c>
      <c r="I826" s="606">
        <v>100</v>
      </c>
      <c r="J826" s="606">
        <v>119</v>
      </c>
    </row>
    <row r="827" spans="1:11" ht="10.5" customHeight="1">
      <c r="A827" s="155"/>
      <c r="B827" s="325"/>
      <c r="C827" s="546"/>
      <c r="D827" s="633"/>
      <c r="E827" s="546"/>
      <c r="F827" s="546"/>
      <c r="G827" s="546"/>
      <c r="H827" s="571"/>
      <c r="I827" s="606"/>
      <c r="J827" s="606"/>
    </row>
    <row r="828" spans="1:11" ht="10.5" customHeight="1">
      <c r="B828" s="544" t="s">
        <v>334</v>
      </c>
      <c r="C828" s="546">
        <v>25179</v>
      </c>
      <c r="D828" s="633">
        <v>19120</v>
      </c>
      <c r="E828" s="546">
        <v>2937</v>
      </c>
      <c r="F828" s="546">
        <v>2581</v>
      </c>
      <c r="G828" s="546">
        <v>21699</v>
      </c>
      <c r="H828" s="571">
        <v>529.38</v>
      </c>
      <c r="I828" s="606">
        <v>100</v>
      </c>
      <c r="J828" s="606">
        <v>90</v>
      </c>
    </row>
    <row r="829" spans="1:11" ht="10.5" customHeight="1">
      <c r="B829" s="544" t="s">
        <v>335</v>
      </c>
      <c r="C829" s="548">
        <v>26637</v>
      </c>
      <c r="D829" s="948">
        <v>19545</v>
      </c>
      <c r="E829" s="548">
        <v>3076</v>
      </c>
      <c r="F829" s="548">
        <v>2757</v>
      </c>
      <c r="G829" s="548">
        <v>22993</v>
      </c>
      <c r="H829" s="572">
        <v>478.83</v>
      </c>
      <c r="I829" s="613">
        <v>100</v>
      </c>
      <c r="J829" s="606">
        <v>159</v>
      </c>
    </row>
    <row r="830" spans="1:11" ht="10.5" customHeight="1">
      <c r="B830" s="325" t="s">
        <v>288</v>
      </c>
      <c r="C830" s="548">
        <v>26441</v>
      </c>
      <c r="D830" s="948">
        <v>25434</v>
      </c>
      <c r="E830" s="548">
        <v>2854</v>
      </c>
      <c r="F830" s="548">
        <v>3328</v>
      </c>
      <c r="G830" s="548">
        <v>23060</v>
      </c>
      <c r="H830" s="572">
        <v>688.27</v>
      </c>
      <c r="I830" s="613" t="s">
        <v>381</v>
      </c>
      <c r="J830" s="613" t="s">
        <v>381</v>
      </c>
    </row>
    <row r="831" spans="1:11" ht="10.5" customHeight="1">
      <c r="B831" s="325" t="s">
        <v>735</v>
      </c>
      <c r="C831" s="548">
        <v>24132</v>
      </c>
      <c r="D831" s="948">
        <v>27599</v>
      </c>
      <c r="E831" s="548">
        <v>2607</v>
      </c>
      <c r="F831" s="548">
        <v>3730</v>
      </c>
      <c r="G831" s="548">
        <v>21043</v>
      </c>
      <c r="H831" s="572">
        <v>846.21</v>
      </c>
      <c r="I831" s="613" t="s">
        <v>381</v>
      </c>
      <c r="J831" s="613" t="s">
        <v>381</v>
      </c>
    </row>
    <row r="832" spans="1:11" ht="10.5" customHeight="1">
      <c r="B832" s="325" t="s">
        <v>763</v>
      </c>
      <c r="C832" s="548">
        <v>28278</v>
      </c>
      <c r="D832" s="948">
        <v>32027</v>
      </c>
      <c r="E832" s="548">
        <v>3006</v>
      </c>
      <c r="F832" s="548">
        <v>3732</v>
      </c>
      <c r="G832" s="548">
        <v>24718</v>
      </c>
      <c r="H832" s="572">
        <v>838.72</v>
      </c>
      <c r="I832" s="613" t="s">
        <v>381</v>
      </c>
      <c r="J832" s="613" t="s">
        <v>381</v>
      </c>
    </row>
    <row r="833" spans="2:12" ht="10.5" customHeight="1">
      <c r="B833" s="325"/>
      <c r="C833" s="548"/>
      <c r="D833" s="948"/>
      <c r="E833" s="548"/>
      <c r="F833" s="548"/>
      <c r="G833" s="548"/>
      <c r="H833" s="572"/>
      <c r="I833" s="613"/>
      <c r="J833" s="613"/>
    </row>
    <row r="834" spans="2:12" ht="10.5" customHeight="1">
      <c r="B834" s="325" t="s">
        <v>512</v>
      </c>
      <c r="C834" s="548">
        <v>28540</v>
      </c>
      <c r="D834" s="948">
        <v>33383</v>
      </c>
      <c r="E834" s="548">
        <v>2242</v>
      </c>
      <c r="F834" s="548">
        <v>4643</v>
      </c>
      <c r="G834" s="548">
        <v>25883</v>
      </c>
      <c r="H834" s="572">
        <v>884.81</v>
      </c>
      <c r="I834" s="613" t="s">
        <v>381</v>
      </c>
      <c r="J834" s="613" t="s">
        <v>381</v>
      </c>
    </row>
    <row r="835" spans="2:12" ht="10.5" customHeight="1">
      <c r="B835" s="325" t="s">
        <v>396</v>
      </c>
      <c r="C835" s="548">
        <v>27003</v>
      </c>
      <c r="D835" s="948">
        <v>39617</v>
      </c>
      <c r="E835" s="548">
        <v>2804</v>
      </c>
      <c r="F835" s="548">
        <v>4897</v>
      </c>
      <c r="G835" s="548">
        <v>23681</v>
      </c>
      <c r="H835" s="572">
        <v>1089.03</v>
      </c>
      <c r="I835" s="613" t="s">
        <v>381</v>
      </c>
      <c r="J835" s="613" t="s">
        <v>381</v>
      </c>
    </row>
    <row r="836" spans="2:12" ht="10.5" customHeight="1">
      <c r="B836" s="327">
        <v>39295</v>
      </c>
      <c r="C836" s="548">
        <v>27486</v>
      </c>
      <c r="D836" s="948">
        <v>43103</v>
      </c>
      <c r="E836" s="548">
        <v>2466</v>
      </c>
      <c r="F836" s="548">
        <v>5597</v>
      </c>
      <c r="G836" s="548">
        <v>24565</v>
      </c>
      <c r="H836" s="572">
        <v>1188.9100000000001</v>
      </c>
      <c r="I836" s="613">
        <v>100</v>
      </c>
      <c r="J836" s="613">
        <v>242</v>
      </c>
    </row>
    <row r="837" spans="2:12" ht="10.5" customHeight="1">
      <c r="B837" s="327">
        <v>39692</v>
      </c>
      <c r="C837" s="548">
        <v>26294</v>
      </c>
      <c r="D837" s="1071">
        <v>45782</v>
      </c>
      <c r="E837" s="548">
        <v>2553</v>
      </c>
      <c r="F837" s="548">
        <v>6726</v>
      </c>
      <c r="G837" s="548">
        <v>23270</v>
      </c>
      <c r="H837" s="572">
        <v>1224.43</v>
      </c>
      <c r="I837" s="613" t="s">
        <v>381</v>
      </c>
      <c r="J837" s="613" t="s">
        <v>381</v>
      </c>
    </row>
    <row r="838" spans="2:12" ht="10.5" customHeight="1">
      <c r="B838" s="327">
        <v>40087</v>
      </c>
      <c r="C838" s="548">
        <v>25865</v>
      </c>
      <c r="D838" s="948">
        <v>46743</v>
      </c>
      <c r="E838" s="548">
        <v>2517</v>
      </c>
      <c r="F838" s="548">
        <v>6981</v>
      </c>
      <c r="G838" s="548">
        <v>22884</v>
      </c>
      <c r="H838" s="572">
        <v>1269.49</v>
      </c>
      <c r="I838" s="613" t="s">
        <v>381</v>
      </c>
      <c r="J838" s="613" t="s">
        <v>381</v>
      </c>
    </row>
    <row r="839" spans="2:12" ht="10.5" customHeight="1">
      <c r="B839" s="327"/>
      <c r="C839" s="548"/>
      <c r="D839" s="1071"/>
      <c r="E839" s="548"/>
      <c r="F839" s="548"/>
      <c r="G839" s="548"/>
      <c r="H839" s="572"/>
      <c r="I839" s="613"/>
      <c r="J839" s="613"/>
    </row>
    <row r="840" spans="2:12" ht="10.5" customHeight="1">
      <c r="B840" s="537" t="s">
        <v>344</v>
      </c>
      <c r="C840" s="548">
        <v>31420</v>
      </c>
      <c r="D840" s="633">
        <v>47250</v>
      </c>
      <c r="E840" s="548">
        <v>2678</v>
      </c>
      <c r="F840" s="548">
        <v>6762</v>
      </c>
      <c r="G840" s="548">
        <v>28247</v>
      </c>
      <c r="H840" s="572">
        <v>1027.28</v>
      </c>
      <c r="I840" s="613" t="s">
        <v>381</v>
      </c>
      <c r="J840" s="613" t="s">
        <v>381</v>
      </c>
    </row>
    <row r="841" spans="2:12" ht="10.5" customHeight="1">
      <c r="B841" s="537" t="s">
        <v>347</v>
      </c>
      <c r="C841" s="548">
        <v>23671</v>
      </c>
      <c r="D841" s="633">
        <v>37564</v>
      </c>
      <c r="E841" s="548">
        <v>2342</v>
      </c>
      <c r="F841" s="548">
        <v>6826</v>
      </c>
      <c r="G841" s="548">
        <v>20896</v>
      </c>
      <c r="H841" s="572">
        <v>1027.25</v>
      </c>
      <c r="I841" s="613" t="s">
        <v>381</v>
      </c>
      <c r="J841" s="613" t="s">
        <v>381</v>
      </c>
    </row>
    <row r="842" spans="2:12" ht="10.5" customHeight="1">
      <c r="B842" s="538" t="s">
        <v>1464</v>
      </c>
      <c r="C842" s="566">
        <v>33573</v>
      </c>
      <c r="D842" s="634">
        <v>53439</v>
      </c>
      <c r="E842" s="566">
        <v>2466</v>
      </c>
      <c r="F842" s="566">
        <v>6720</v>
      </c>
      <c r="G842" s="566">
        <v>30658</v>
      </c>
      <c r="H842" s="573">
        <v>1174.8699999999999</v>
      </c>
      <c r="I842" s="614" t="s">
        <v>381</v>
      </c>
      <c r="J842" s="614" t="s">
        <v>381</v>
      </c>
    </row>
    <row r="843" spans="2:12" ht="10.5" customHeight="1">
      <c r="B843" s="487" t="s">
        <v>1439</v>
      </c>
      <c r="C843" s="365"/>
      <c r="D843" s="366"/>
      <c r="E843" s="365"/>
      <c r="F843" s="233"/>
      <c r="G843" s="233"/>
      <c r="H843" s="233"/>
    </row>
    <row r="844" spans="2:12" ht="10.5" customHeight="1">
      <c r="B844" s="487" t="s">
        <v>1440</v>
      </c>
      <c r="C844" s="233"/>
      <c r="D844" s="233"/>
      <c r="E844" s="233"/>
      <c r="F844" s="233"/>
      <c r="G844" s="233"/>
      <c r="H844" s="233"/>
      <c r="L844" s="61"/>
    </row>
    <row r="845" spans="2:12" ht="10.5" customHeight="1">
      <c r="B845" s="487" t="s">
        <v>1410</v>
      </c>
      <c r="C845" s="233"/>
      <c r="D845" s="233"/>
      <c r="E845" s="233"/>
      <c r="F845" s="233"/>
      <c r="G845" s="233"/>
      <c r="H845" s="233"/>
    </row>
    <row r="846" spans="2:12" ht="10.5" customHeight="1">
      <c r="B846" s="487" t="s">
        <v>1411</v>
      </c>
      <c r="C846" s="233"/>
      <c r="D846" s="233"/>
      <c r="E846" s="233"/>
      <c r="F846" s="233"/>
      <c r="G846" s="233"/>
      <c r="H846" s="233"/>
    </row>
    <row r="847" spans="2:12" ht="10.5" customHeight="1">
      <c r="B847" s="487" t="s">
        <v>1412</v>
      </c>
      <c r="C847" s="233"/>
      <c r="D847" s="233"/>
      <c r="E847" s="233"/>
      <c r="F847" s="233"/>
      <c r="G847" s="233"/>
      <c r="H847" s="233"/>
    </row>
    <row r="848" spans="2:12" ht="10.5" customHeight="1">
      <c r="B848" s="487" t="s">
        <v>1413</v>
      </c>
      <c r="C848" s="233"/>
      <c r="D848" s="233"/>
      <c r="E848" s="233"/>
      <c r="F848" s="233"/>
      <c r="G848" s="233"/>
      <c r="H848" s="233"/>
    </row>
    <row r="849" spans="2:10" ht="10.5" customHeight="1">
      <c r="B849" s="1531" t="s">
        <v>1414</v>
      </c>
      <c r="C849" s="1531"/>
      <c r="D849" s="1531"/>
      <c r="E849" s="1531"/>
      <c r="F849" s="1531"/>
      <c r="G849" s="1531"/>
      <c r="H849" s="1531"/>
    </row>
    <row r="850" spans="2:10" ht="10.5" customHeight="1">
      <c r="B850" s="491" t="s">
        <v>1415</v>
      </c>
      <c r="C850" s="353"/>
      <c r="D850" s="353"/>
      <c r="E850" s="353"/>
      <c r="F850" s="353"/>
      <c r="G850" s="353"/>
      <c r="H850" s="353"/>
    </row>
    <row r="851" spans="2:10" ht="10.5" customHeight="1">
      <c r="B851" s="491" t="s">
        <v>1416</v>
      </c>
      <c r="C851" s="353"/>
      <c r="D851" s="353"/>
      <c r="E851" s="353"/>
      <c r="F851" s="353"/>
      <c r="G851" s="353"/>
      <c r="H851" s="353"/>
    </row>
    <row r="852" spans="2:10" ht="10.5" customHeight="1">
      <c r="B852" s="487" t="s">
        <v>1441</v>
      </c>
      <c r="C852" s="233"/>
      <c r="D852" s="233"/>
      <c r="E852" s="233"/>
      <c r="F852" s="233"/>
      <c r="G852" s="233"/>
      <c r="H852" s="233"/>
    </row>
    <row r="853" spans="2:10" ht="10.5" customHeight="1">
      <c r="B853" s="49"/>
      <c r="C853" s="52"/>
      <c r="D853" s="52"/>
      <c r="E853" s="52"/>
      <c r="F853" s="52"/>
      <c r="G853" s="52"/>
      <c r="H853" s="52"/>
      <c r="I853" s="52"/>
      <c r="J853" s="52"/>
    </row>
    <row r="854" spans="2:10" ht="10.5" customHeight="1">
      <c r="B854" s="49"/>
    </row>
    <row r="855" spans="2:10" ht="10.5" customHeight="1">
      <c r="B855" s="49"/>
    </row>
    <row r="856" spans="2:10" ht="10.5" customHeight="1">
      <c r="B856" s="49"/>
    </row>
    <row r="857" spans="2:10" ht="10.5" customHeight="1">
      <c r="B857" s="49"/>
    </row>
    <row r="858" spans="2:10" ht="10.5" customHeight="1">
      <c r="B858" s="49"/>
    </row>
    <row r="859" spans="2:10" ht="10.5" customHeight="1">
      <c r="B859" s="49"/>
    </row>
    <row r="860" spans="2:10" ht="10.5" customHeight="1">
      <c r="B860" s="49"/>
    </row>
    <row r="861" spans="2:10" ht="10.5" customHeight="1">
      <c r="B861" s="49"/>
    </row>
    <row r="862" spans="2:10" ht="10.5" customHeight="1">
      <c r="B862" s="49"/>
    </row>
    <row r="863" spans="2:10" ht="10.5" customHeight="1">
      <c r="B863" s="49"/>
    </row>
    <row r="864" spans="2:10" ht="10.5" customHeight="1">
      <c r="B864" s="49"/>
    </row>
    <row r="865" spans="2:10" ht="10.5" customHeight="1">
      <c r="B865" s="49"/>
      <c r="G865" s="153">
        <v>48</v>
      </c>
    </row>
    <row r="866" spans="2:10" ht="10.5" customHeight="1"/>
    <row r="867" spans="2:10" ht="11.45" customHeight="1">
      <c r="B867" s="62" t="s">
        <v>898</v>
      </c>
      <c r="D867" s="74"/>
    </row>
    <row r="868" spans="2:10" ht="11.45" customHeight="1">
      <c r="B868" s="1353" t="s">
        <v>530</v>
      </c>
      <c r="C868" s="1418" t="s">
        <v>73</v>
      </c>
      <c r="D868" s="1419"/>
      <c r="E868" s="1419"/>
      <c r="F868" s="1420"/>
      <c r="G868" s="1418" t="s">
        <v>899</v>
      </c>
      <c r="H868" s="1419"/>
      <c r="I868" s="1419"/>
      <c r="J868" s="1420"/>
    </row>
    <row r="869" spans="2:10" ht="11.25" customHeight="1">
      <c r="B869" s="1422"/>
      <c r="C869" s="1341" t="s">
        <v>305</v>
      </c>
      <c r="D869" s="1436" t="s">
        <v>830</v>
      </c>
      <c r="E869" s="1418" t="s">
        <v>1146</v>
      </c>
      <c r="F869" s="1420"/>
      <c r="G869" s="1341" t="s">
        <v>305</v>
      </c>
      <c r="H869" s="1341" t="s">
        <v>830</v>
      </c>
      <c r="I869" s="1418" t="s">
        <v>1146</v>
      </c>
      <c r="J869" s="1420"/>
    </row>
    <row r="870" spans="2:10" ht="23.25" customHeight="1">
      <c r="B870" s="1422"/>
      <c r="C870" s="1412"/>
      <c r="D870" s="1528"/>
      <c r="E870" s="323" t="s">
        <v>475</v>
      </c>
      <c r="F870" s="296" t="s">
        <v>476</v>
      </c>
      <c r="G870" s="1342"/>
      <c r="H870" s="1342"/>
      <c r="I870" s="296" t="s">
        <v>475</v>
      </c>
      <c r="J870" s="279" t="s">
        <v>476</v>
      </c>
    </row>
    <row r="871" spans="2:10" ht="11.45" customHeight="1">
      <c r="B871" s="1354"/>
      <c r="C871" s="334" t="s">
        <v>1383</v>
      </c>
      <c r="D871" s="283" t="s">
        <v>509</v>
      </c>
      <c r="E871" s="471" t="s">
        <v>1383</v>
      </c>
      <c r="F871" s="471" t="s">
        <v>944</v>
      </c>
      <c r="G871" s="471" t="s">
        <v>1383</v>
      </c>
      <c r="H871" s="65" t="s">
        <v>509</v>
      </c>
      <c r="I871" s="471" t="s">
        <v>1383</v>
      </c>
      <c r="J871" s="471" t="s">
        <v>944</v>
      </c>
    </row>
    <row r="872" spans="2:10" ht="10.5" customHeight="1">
      <c r="B872" s="325" t="s">
        <v>770</v>
      </c>
      <c r="C872" s="546">
        <v>14233</v>
      </c>
      <c r="D872" s="642">
        <v>4655</v>
      </c>
      <c r="E872" s="548">
        <v>10907</v>
      </c>
      <c r="F872" s="546">
        <v>366</v>
      </c>
      <c r="G872" s="546">
        <v>24643</v>
      </c>
      <c r="H872" s="546">
        <v>3820</v>
      </c>
      <c r="I872" s="546">
        <v>18104</v>
      </c>
      <c r="J872" s="546">
        <v>184</v>
      </c>
    </row>
    <row r="873" spans="2:10" ht="10.5" customHeight="1">
      <c r="B873" s="325" t="s">
        <v>771</v>
      </c>
      <c r="C873" s="546">
        <v>5134</v>
      </c>
      <c r="D873" s="642">
        <v>2899</v>
      </c>
      <c r="E873" s="548">
        <v>3976</v>
      </c>
      <c r="F873" s="546">
        <v>667</v>
      </c>
      <c r="G873" s="546">
        <v>19374</v>
      </c>
      <c r="H873" s="546">
        <v>3951</v>
      </c>
      <c r="I873" s="546">
        <v>14520</v>
      </c>
      <c r="J873" s="546">
        <v>244</v>
      </c>
    </row>
    <row r="874" spans="2:10" ht="10.5" customHeight="1">
      <c r="B874" s="325" t="s">
        <v>772</v>
      </c>
      <c r="C874" s="546">
        <v>14408</v>
      </c>
      <c r="D874" s="642">
        <v>7745</v>
      </c>
      <c r="E874" s="548">
        <v>10683</v>
      </c>
      <c r="F874" s="546">
        <v>574</v>
      </c>
      <c r="G874" s="546">
        <v>19577</v>
      </c>
      <c r="H874" s="546">
        <v>5818</v>
      </c>
      <c r="I874" s="546">
        <v>14873</v>
      </c>
      <c r="J874" s="546">
        <v>348</v>
      </c>
    </row>
    <row r="875" spans="2:10" ht="10.5" customHeight="1">
      <c r="B875" s="325" t="s">
        <v>773</v>
      </c>
      <c r="C875" s="546">
        <v>18791</v>
      </c>
      <c r="D875" s="642">
        <v>8187</v>
      </c>
      <c r="E875" s="548">
        <v>12764</v>
      </c>
      <c r="F875" s="546">
        <v>543</v>
      </c>
      <c r="G875" s="546">
        <v>19761</v>
      </c>
      <c r="H875" s="546">
        <v>6260</v>
      </c>
      <c r="I875" s="546">
        <v>15033</v>
      </c>
      <c r="J875" s="546">
        <v>373</v>
      </c>
    </row>
    <row r="876" spans="2:10" ht="10.5" customHeight="1">
      <c r="B876" s="325" t="s">
        <v>774</v>
      </c>
      <c r="C876" s="546">
        <v>17402</v>
      </c>
      <c r="D876" s="642">
        <v>8766</v>
      </c>
      <c r="E876" s="548">
        <v>10062</v>
      </c>
      <c r="F876" s="546">
        <v>680</v>
      </c>
      <c r="G876" s="546">
        <v>23240</v>
      </c>
      <c r="H876" s="546">
        <v>7365</v>
      </c>
      <c r="I876" s="546">
        <v>17693</v>
      </c>
      <c r="J876" s="546">
        <v>373</v>
      </c>
    </row>
    <row r="877" spans="2:10" ht="10.5" customHeight="1">
      <c r="B877" s="325"/>
      <c r="C877" s="546"/>
      <c r="D877" s="642"/>
      <c r="E877" s="548"/>
      <c r="F877" s="546"/>
      <c r="G877" s="546"/>
      <c r="H877" s="546"/>
      <c r="I877" s="546"/>
      <c r="J877" s="546"/>
    </row>
    <row r="878" spans="2:10" ht="10.5" customHeight="1">
      <c r="B878" s="325" t="s">
        <v>775</v>
      </c>
      <c r="C878" s="546">
        <v>22403</v>
      </c>
      <c r="D878" s="642">
        <v>12011</v>
      </c>
      <c r="E878" s="548">
        <v>13147</v>
      </c>
      <c r="F878" s="546">
        <v>664</v>
      </c>
      <c r="G878" s="546">
        <v>22975</v>
      </c>
      <c r="H878" s="546">
        <v>7208</v>
      </c>
      <c r="I878" s="546">
        <v>17472</v>
      </c>
      <c r="J878" s="546">
        <v>368</v>
      </c>
    </row>
    <row r="879" spans="2:10" ht="10.5" customHeight="1">
      <c r="B879" s="325" t="s">
        <v>776</v>
      </c>
      <c r="C879" s="546">
        <v>28162</v>
      </c>
      <c r="D879" s="642">
        <v>16820</v>
      </c>
      <c r="E879" s="548">
        <v>18510</v>
      </c>
      <c r="F879" s="546">
        <v>713</v>
      </c>
      <c r="G879" s="546">
        <v>27521</v>
      </c>
      <c r="H879" s="546">
        <v>9534</v>
      </c>
      <c r="I879" s="546">
        <v>20883</v>
      </c>
      <c r="J879" s="546">
        <v>403</v>
      </c>
    </row>
    <row r="880" spans="2:10" ht="10.5" customHeight="1">
      <c r="B880" s="325" t="s">
        <v>777</v>
      </c>
      <c r="C880" s="546">
        <v>22621</v>
      </c>
      <c r="D880" s="642">
        <v>14658</v>
      </c>
      <c r="E880" s="548">
        <v>13375</v>
      </c>
      <c r="F880" s="546">
        <v>863</v>
      </c>
      <c r="G880" s="546">
        <v>30923</v>
      </c>
      <c r="H880" s="546">
        <v>11468</v>
      </c>
      <c r="I880" s="546">
        <v>23114</v>
      </c>
      <c r="J880" s="546">
        <v>435</v>
      </c>
    </row>
    <row r="881" spans="1:10" ht="10.5" customHeight="1">
      <c r="B881" s="325" t="s">
        <v>778</v>
      </c>
      <c r="C881" s="546">
        <v>24600</v>
      </c>
      <c r="D881" s="642">
        <v>20075</v>
      </c>
      <c r="E881" s="548">
        <v>14114</v>
      </c>
      <c r="F881" s="546">
        <v>1095</v>
      </c>
      <c r="G881" s="546">
        <v>25921</v>
      </c>
      <c r="H881" s="546">
        <v>11935</v>
      </c>
      <c r="I881" s="546">
        <v>19217</v>
      </c>
      <c r="J881" s="546">
        <v>550</v>
      </c>
    </row>
    <row r="882" spans="1:10" ht="10.5" customHeight="1">
      <c r="B882" s="325" t="s">
        <v>779</v>
      </c>
      <c r="C882" s="546">
        <v>25801</v>
      </c>
      <c r="D882" s="642">
        <v>25484</v>
      </c>
      <c r="E882" s="548">
        <v>16311</v>
      </c>
      <c r="F882" s="546">
        <v>1152</v>
      </c>
      <c r="G882" s="546">
        <v>30019</v>
      </c>
      <c r="H882" s="546">
        <v>17461</v>
      </c>
      <c r="I882" s="546">
        <v>22648</v>
      </c>
      <c r="J882" s="546">
        <v>687</v>
      </c>
    </row>
    <row r="883" spans="1:10" ht="10.5" customHeight="1">
      <c r="B883" s="325"/>
      <c r="C883" s="546"/>
      <c r="D883" s="642"/>
      <c r="E883" s="548"/>
      <c r="F883" s="546"/>
      <c r="G883" s="546"/>
      <c r="H883" s="546"/>
      <c r="I883" s="546"/>
      <c r="J883" s="546"/>
    </row>
    <row r="884" spans="1:10" ht="10.5" customHeight="1">
      <c r="B884" s="325" t="s">
        <v>780</v>
      </c>
      <c r="C884" s="546">
        <v>28227</v>
      </c>
      <c r="D884" s="642">
        <v>28678</v>
      </c>
      <c r="E884" s="548">
        <v>14602</v>
      </c>
      <c r="F884" s="546">
        <v>1355</v>
      </c>
      <c r="G884" s="546">
        <v>26186</v>
      </c>
      <c r="H884" s="546">
        <v>18680</v>
      </c>
      <c r="I884" s="546">
        <v>19842</v>
      </c>
      <c r="J884" s="546">
        <v>842</v>
      </c>
    </row>
    <row r="885" spans="1:10" ht="10.5" customHeight="1">
      <c r="B885" s="325" t="s">
        <v>781</v>
      </c>
      <c r="C885" s="546">
        <v>32741</v>
      </c>
      <c r="D885" s="642">
        <v>37020</v>
      </c>
      <c r="E885" s="548">
        <v>14441</v>
      </c>
      <c r="F885" s="546">
        <v>1601</v>
      </c>
      <c r="G885" s="546">
        <v>26494</v>
      </c>
      <c r="H885" s="546">
        <v>18275</v>
      </c>
      <c r="I885" s="546">
        <v>19619</v>
      </c>
      <c r="J885" s="546">
        <v>821</v>
      </c>
    </row>
    <row r="886" spans="1:10" ht="10.5" customHeight="1">
      <c r="B886" s="325" t="s">
        <v>465</v>
      </c>
      <c r="C886" s="546">
        <v>34682</v>
      </c>
      <c r="D886" s="642">
        <v>45524</v>
      </c>
      <c r="E886" s="548">
        <v>13925</v>
      </c>
      <c r="F886" s="546">
        <v>1819</v>
      </c>
      <c r="G886" s="546">
        <v>14965</v>
      </c>
      <c r="H886" s="546">
        <v>17095</v>
      </c>
      <c r="I886" s="546">
        <v>11395</v>
      </c>
      <c r="J886" s="546">
        <v>1343</v>
      </c>
    </row>
    <row r="887" spans="1:10" ht="10.5" customHeight="1">
      <c r="B887" s="325" t="s">
        <v>466</v>
      </c>
      <c r="C887" s="546">
        <v>39117</v>
      </c>
      <c r="D887" s="642">
        <v>64693</v>
      </c>
      <c r="E887" s="548">
        <v>17550</v>
      </c>
      <c r="F887" s="546">
        <v>1699</v>
      </c>
      <c r="G887" s="546">
        <v>22116</v>
      </c>
      <c r="H887" s="546">
        <v>20497</v>
      </c>
      <c r="I887" s="546">
        <v>16693</v>
      </c>
      <c r="J887" s="546">
        <v>1086</v>
      </c>
    </row>
    <row r="888" spans="1:10" ht="10.5" customHeight="1">
      <c r="B888" s="325" t="s">
        <v>467</v>
      </c>
      <c r="C888" s="546">
        <v>36332</v>
      </c>
      <c r="D888" s="642">
        <v>65308</v>
      </c>
      <c r="E888" s="548">
        <v>14485</v>
      </c>
      <c r="F888" s="546">
        <v>2179</v>
      </c>
      <c r="G888" s="546">
        <v>19576</v>
      </c>
      <c r="H888" s="546">
        <v>19111</v>
      </c>
      <c r="I888" s="546">
        <v>14524</v>
      </c>
      <c r="J888" s="546">
        <v>1149</v>
      </c>
    </row>
    <row r="889" spans="1:10" ht="10.5" customHeight="1">
      <c r="B889" s="325"/>
      <c r="C889" s="546"/>
      <c r="D889" s="364"/>
      <c r="E889" s="546"/>
      <c r="F889" s="546"/>
      <c r="G889" s="546"/>
      <c r="H889" s="546"/>
      <c r="I889" s="546"/>
      <c r="J889" s="546"/>
    </row>
    <row r="890" spans="1:10" ht="10.5" customHeight="1">
      <c r="B890" s="325" t="s">
        <v>330</v>
      </c>
      <c r="C890" s="546">
        <v>33561</v>
      </c>
      <c r="D890" s="642">
        <v>63466</v>
      </c>
      <c r="E890" s="548">
        <v>14594</v>
      </c>
      <c r="F890" s="546">
        <v>2472</v>
      </c>
      <c r="G890" s="546">
        <v>24310</v>
      </c>
      <c r="H890" s="546">
        <v>25675</v>
      </c>
      <c r="I890" s="546">
        <v>17667</v>
      </c>
      <c r="J890" s="546">
        <v>1264</v>
      </c>
    </row>
    <row r="891" spans="1:10" ht="10.5" customHeight="1">
      <c r="B891" s="325" t="s">
        <v>331</v>
      </c>
      <c r="C891" s="546">
        <v>31580</v>
      </c>
      <c r="D891" s="642">
        <v>65815</v>
      </c>
      <c r="E891" s="548">
        <v>13108</v>
      </c>
      <c r="F891" s="546">
        <v>2674</v>
      </c>
      <c r="G891" s="546">
        <v>25535</v>
      </c>
      <c r="H891" s="546">
        <v>26396</v>
      </c>
      <c r="I891" s="546">
        <v>18942</v>
      </c>
      <c r="J891" s="546">
        <v>1195</v>
      </c>
    </row>
    <row r="892" spans="1:10" ht="10.5" customHeight="1">
      <c r="B892" s="325" t="s">
        <v>332</v>
      </c>
      <c r="C892" s="546">
        <v>41717</v>
      </c>
      <c r="D892" s="642">
        <v>88001</v>
      </c>
      <c r="E892" s="548">
        <v>18170</v>
      </c>
      <c r="F892" s="546">
        <v>2554</v>
      </c>
      <c r="G892" s="546">
        <v>22393</v>
      </c>
      <c r="H892" s="546">
        <v>28684</v>
      </c>
      <c r="I892" s="546">
        <v>15559</v>
      </c>
      <c r="J892" s="546">
        <v>1595</v>
      </c>
    </row>
    <row r="893" spans="1:10" ht="10.5" customHeight="1">
      <c r="B893" s="325" t="s">
        <v>333</v>
      </c>
      <c r="C893" s="546">
        <v>70445</v>
      </c>
      <c r="D893" s="642">
        <v>111072</v>
      </c>
      <c r="E893" s="548">
        <v>20852</v>
      </c>
      <c r="F893" s="546">
        <v>2456</v>
      </c>
      <c r="G893" s="546">
        <v>23208</v>
      </c>
      <c r="H893" s="546">
        <v>35168</v>
      </c>
      <c r="I893" s="546">
        <v>17029</v>
      </c>
      <c r="J893" s="546">
        <v>1720</v>
      </c>
    </row>
    <row r="894" spans="1:10" ht="10.5" customHeight="1">
      <c r="A894" s="155"/>
      <c r="B894" s="325" t="s">
        <v>289</v>
      </c>
      <c r="C894" s="546">
        <v>66059</v>
      </c>
      <c r="D894" s="642">
        <v>107036</v>
      </c>
      <c r="E894" s="548">
        <v>20166</v>
      </c>
      <c r="F894" s="546">
        <v>2487</v>
      </c>
      <c r="G894" s="546">
        <v>23550</v>
      </c>
      <c r="H894" s="546">
        <v>40182</v>
      </c>
      <c r="I894" s="546">
        <v>16774</v>
      </c>
      <c r="J894" s="546">
        <v>2004</v>
      </c>
    </row>
    <row r="895" spans="1:10" ht="10.5" customHeight="1">
      <c r="A895" s="155"/>
      <c r="B895" s="325"/>
      <c r="C895" s="546"/>
      <c r="D895" s="642"/>
      <c r="E895" s="548"/>
      <c r="F895" s="546"/>
      <c r="G895" s="546"/>
      <c r="H895" s="546"/>
      <c r="I895" s="546"/>
      <c r="J895" s="546"/>
    </row>
    <row r="896" spans="1:10" ht="10.5" customHeight="1">
      <c r="B896" s="544" t="s">
        <v>334</v>
      </c>
      <c r="C896" s="548">
        <v>67851</v>
      </c>
      <c r="D896" s="642">
        <v>118526</v>
      </c>
      <c r="E896" s="548">
        <v>17336</v>
      </c>
      <c r="F896" s="548">
        <v>2782</v>
      </c>
      <c r="G896" s="548">
        <v>19516</v>
      </c>
      <c r="H896" s="548">
        <v>33745</v>
      </c>
      <c r="I896" s="548">
        <v>13493</v>
      </c>
      <c r="J896" s="546">
        <v>2148</v>
      </c>
    </row>
    <row r="897" spans="2:12" ht="10.5" customHeight="1">
      <c r="B897" s="544" t="s">
        <v>335</v>
      </c>
      <c r="C897" s="546">
        <v>95558</v>
      </c>
      <c r="D897" s="642">
        <v>168338</v>
      </c>
      <c r="E897" s="548">
        <v>24504</v>
      </c>
      <c r="F897" s="546">
        <v>2625</v>
      </c>
      <c r="G897" s="546">
        <v>22202</v>
      </c>
      <c r="H897" s="546">
        <v>41361</v>
      </c>
      <c r="I897" s="546">
        <v>15368</v>
      </c>
      <c r="J897" s="546">
        <v>2285</v>
      </c>
    </row>
    <row r="898" spans="2:12" ht="10.5" customHeight="1">
      <c r="B898" s="325" t="s">
        <v>288</v>
      </c>
      <c r="C898" s="546">
        <v>74033</v>
      </c>
      <c r="D898" s="642">
        <v>178227</v>
      </c>
      <c r="E898" s="548">
        <v>16562</v>
      </c>
      <c r="F898" s="546">
        <v>3592</v>
      </c>
      <c r="G898" s="546">
        <v>15449</v>
      </c>
      <c r="H898" s="546">
        <v>40443</v>
      </c>
      <c r="I898" s="546">
        <v>11248</v>
      </c>
      <c r="J898" s="546">
        <v>3142</v>
      </c>
    </row>
    <row r="899" spans="2:12" ht="10.5" customHeight="1">
      <c r="B899" s="325" t="s">
        <v>735</v>
      </c>
      <c r="C899" s="548">
        <v>79943</v>
      </c>
      <c r="D899" s="642">
        <v>168568</v>
      </c>
      <c r="E899" s="548">
        <v>16988</v>
      </c>
      <c r="F899" s="548">
        <v>3779</v>
      </c>
      <c r="G899" s="548">
        <v>12648</v>
      </c>
      <c r="H899" s="548">
        <v>37541</v>
      </c>
      <c r="I899" s="548">
        <v>8745</v>
      </c>
      <c r="J899" s="548">
        <v>3759</v>
      </c>
    </row>
    <row r="900" spans="2:12" ht="10.5" customHeight="1">
      <c r="B900" s="325" t="s">
        <v>763</v>
      </c>
      <c r="C900" s="548">
        <v>93420</v>
      </c>
      <c r="D900" s="642">
        <v>191299</v>
      </c>
      <c r="E900" s="548">
        <v>18276</v>
      </c>
      <c r="F900" s="548">
        <v>3694</v>
      </c>
      <c r="G900" s="548">
        <v>16904</v>
      </c>
      <c r="H900" s="548">
        <v>41408</v>
      </c>
      <c r="I900" s="548">
        <v>11904</v>
      </c>
      <c r="J900" s="548">
        <v>3046</v>
      </c>
    </row>
    <row r="901" spans="2:12" ht="10.5" customHeight="1">
      <c r="B901" s="325"/>
      <c r="C901" s="548"/>
      <c r="D901" s="642"/>
      <c r="E901" s="548"/>
      <c r="F901" s="548"/>
      <c r="G901" s="548"/>
      <c r="H901" s="548"/>
      <c r="I901" s="548"/>
      <c r="J901" s="548"/>
    </row>
    <row r="902" spans="2:12" ht="10.5" customHeight="1">
      <c r="B902" s="325" t="s">
        <v>512</v>
      </c>
      <c r="C902" s="548">
        <v>63879</v>
      </c>
      <c r="D902" s="364">
        <v>148314</v>
      </c>
      <c r="E902" s="548">
        <v>16169</v>
      </c>
      <c r="F902" s="548">
        <v>4269</v>
      </c>
      <c r="G902" s="548">
        <v>14467</v>
      </c>
      <c r="H902" s="548">
        <v>47657</v>
      </c>
      <c r="I902" s="548">
        <v>10785</v>
      </c>
      <c r="J902" s="548">
        <v>3916</v>
      </c>
    </row>
    <row r="903" spans="2:12" ht="10.5" customHeight="1">
      <c r="B903" s="325" t="s">
        <v>396</v>
      </c>
      <c r="C903" s="548">
        <v>80143</v>
      </c>
      <c r="D903" s="364">
        <v>197890</v>
      </c>
      <c r="E903" s="548">
        <v>20098</v>
      </c>
      <c r="F903" s="548">
        <v>3771</v>
      </c>
      <c r="G903" s="548">
        <v>14350</v>
      </c>
      <c r="H903" s="548">
        <v>45278</v>
      </c>
      <c r="I903" s="548">
        <v>10182</v>
      </c>
      <c r="J903" s="548">
        <v>3911</v>
      </c>
    </row>
    <row r="904" spans="2:12" ht="10.5" customHeight="1">
      <c r="B904" s="327">
        <v>39295</v>
      </c>
      <c r="C904" s="548">
        <v>90646</v>
      </c>
      <c r="D904" s="364">
        <v>214147</v>
      </c>
      <c r="E904" s="548">
        <v>18984</v>
      </c>
      <c r="F904" s="548">
        <v>4570</v>
      </c>
      <c r="G904" s="548">
        <v>17436</v>
      </c>
      <c r="H904" s="548">
        <v>61116</v>
      </c>
      <c r="I904" s="548">
        <v>13005</v>
      </c>
      <c r="J904" s="548">
        <v>4103</v>
      </c>
    </row>
    <row r="905" spans="2:12" ht="10.5" customHeight="1">
      <c r="B905" s="327">
        <v>39692</v>
      </c>
      <c r="C905" s="548">
        <v>48361</v>
      </c>
      <c r="D905" s="364">
        <v>183771</v>
      </c>
      <c r="E905" s="548">
        <v>14367</v>
      </c>
      <c r="F905" s="548">
        <v>4849</v>
      </c>
      <c r="G905" s="548">
        <v>13725</v>
      </c>
      <c r="H905" s="548">
        <v>58584</v>
      </c>
      <c r="I905" s="548">
        <v>10144</v>
      </c>
      <c r="J905" s="548">
        <v>5049</v>
      </c>
    </row>
    <row r="906" spans="2:12" ht="10.5" customHeight="1">
      <c r="B906" s="327">
        <v>40087</v>
      </c>
      <c r="C906" s="548">
        <v>55271</v>
      </c>
      <c r="D906" s="364">
        <v>196117</v>
      </c>
      <c r="E906" s="548">
        <v>15279</v>
      </c>
      <c r="F906" s="548">
        <v>5892</v>
      </c>
      <c r="G906" s="548">
        <v>13534</v>
      </c>
      <c r="H906" s="548">
        <v>58255</v>
      </c>
      <c r="I906" s="548">
        <v>8948</v>
      </c>
      <c r="J906" s="548">
        <v>5281</v>
      </c>
    </row>
    <row r="907" spans="2:12" ht="10.5" customHeight="1">
      <c r="B907" s="327"/>
      <c r="C907" s="548"/>
      <c r="D907" s="364"/>
      <c r="E907" s="548"/>
      <c r="F907" s="548"/>
      <c r="G907" s="548"/>
      <c r="H907" s="548"/>
      <c r="I907" s="548"/>
      <c r="J907" s="548"/>
    </row>
    <row r="908" spans="2:12" ht="10.5" customHeight="1">
      <c r="B908" s="351" t="s">
        <v>344</v>
      </c>
      <c r="C908" s="548">
        <v>52768</v>
      </c>
      <c r="D908" s="364">
        <v>176733</v>
      </c>
      <c r="E908" s="548">
        <v>13102</v>
      </c>
      <c r="F908" s="548">
        <v>6411</v>
      </c>
      <c r="G908" s="548">
        <v>12683</v>
      </c>
      <c r="H908" s="548">
        <v>62558</v>
      </c>
      <c r="I908" s="548">
        <v>8540</v>
      </c>
      <c r="J908" s="548">
        <v>6138</v>
      </c>
    </row>
    <row r="909" spans="2:12" ht="10.5" customHeight="1">
      <c r="B909" s="351" t="s">
        <v>347</v>
      </c>
      <c r="C909" s="548">
        <v>65131</v>
      </c>
      <c r="D909" s="364">
        <v>205039</v>
      </c>
      <c r="E909" s="548">
        <v>14891</v>
      </c>
      <c r="F909" s="548">
        <v>6878</v>
      </c>
      <c r="G909" s="548">
        <v>12713</v>
      </c>
      <c r="H909" s="548">
        <v>61099</v>
      </c>
      <c r="I909" s="548">
        <v>7756</v>
      </c>
      <c r="J909" s="548">
        <v>6397</v>
      </c>
      <c r="L909" s="61"/>
    </row>
    <row r="910" spans="2:12" ht="10.5" customHeight="1">
      <c r="B910" s="352" t="s">
        <v>1502</v>
      </c>
      <c r="C910" s="566">
        <v>50575</v>
      </c>
      <c r="D910" s="643">
        <v>152947</v>
      </c>
      <c r="E910" s="566">
        <v>17982</v>
      </c>
      <c r="F910" s="566">
        <v>5378</v>
      </c>
      <c r="G910" s="566">
        <v>14767</v>
      </c>
      <c r="H910" s="566">
        <v>71591</v>
      </c>
      <c r="I910" s="566">
        <v>9537</v>
      </c>
      <c r="J910" s="566">
        <v>6110</v>
      </c>
    </row>
    <row r="911" spans="2:12" ht="10.5" customHeight="1">
      <c r="B911" s="487" t="s">
        <v>1409</v>
      </c>
      <c r="C911" s="233"/>
      <c r="D911" s="233"/>
      <c r="E911" s="233"/>
      <c r="F911" s="233"/>
      <c r="G911" s="233"/>
      <c r="H911" s="233"/>
    </row>
    <row r="912" spans="2:12" ht="10.5" customHeight="1">
      <c r="B912" s="487" t="s">
        <v>1410</v>
      </c>
      <c r="C912" s="233"/>
      <c r="D912" s="233"/>
      <c r="E912" s="233"/>
      <c r="F912" s="233"/>
      <c r="G912" s="233"/>
      <c r="H912" s="233"/>
    </row>
    <row r="913" spans="2:10" ht="10.5" customHeight="1">
      <c r="B913" s="487" t="s">
        <v>1411</v>
      </c>
      <c r="C913" s="233"/>
      <c r="D913" s="233"/>
      <c r="E913" s="233"/>
      <c r="F913" s="233"/>
      <c r="G913" s="233"/>
      <c r="H913" s="233"/>
    </row>
    <row r="914" spans="2:10" ht="10.5" customHeight="1">
      <c r="B914" s="487" t="s">
        <v>1412</v>
      </c>
      <c r="C914" s="233"/>
      <c r="D914" s="233"/>
      <c r="E914" s="233"/>
      <c r="F914" s="233"/>
      <c r="G914" s="233"/>
      <c r="H914" s="233"/>
    </row>
    <row r="915" spans="2:10" ht="10.5" customHeight="1">
      <c r="B915" s="487" t="s">
        <v>1413</v>
      </c>
      <c r="C915" s="233"/>
      <c r="D915" s="233"/>
      <c r="E915" s="233"/>
      <c r="F915" s="233"/>
      <c r="G915" s="233"/>
      <c r="H915" s="233"/>
    </row>
    <row r="916" spans="2:10" ht="10.5" customHeight="1">
      <c r="B916" s="1531" t="s">
        <v>1414</v>
      </c>
      <c r="C916" s="1531"/>
      <c r="D916" s="1531"/>
      <c r="E916" s="1531"/>
      <c r="F916" s="1531"/>
      <c r="G916" s="1531"/>
      <c r="H916" s="1531"/>
    </row>
    <row r="917" spans="2:10" ht="10.5" customHeight="1">
      <c r="B917" s="491" t="s">
        <v>1415</v>
      </c>
      <c r="C917" s="491"/>
      <c r="D917" s="491"/>
      <c r="E917" s="491"/>
      <c r="F917" s="491"/>
      <c r="G917" s="491"/>
      <c r="H917" s="491"/>
    </row>
    <row r="918" spans="2:10" ht="10.5" customHeight="1">
      <c r="B918" s="491" t="s">
        <v>1416</v>
      </c>
      <c r="C918" s="491"/>
      <c r="D918" s="491"/>
      <c r="E918" s="491"/>
      <c r="F918" s="491"/>
      <c r="G918" s="491"/>
      <c r="H918" s="491"/>
    </row>
    <row r="919" spans="2:10" ht="10.5" customHeight="1">
      <c r="B919" s="487" t="s">
        <v>1408</v>
      </c>
      <c r="C919" s="233"/>
      <c r="D919" s="233"/>
      <c r="E919" s="233"/>
      <c r="F919" s="233"/>
      <c r="G919" s="233"/>
      <c r="H919" s="233"/>
    </row>
    <row r="920" spans="2:10" ht="10.5" customHeight="1">
      <c r="B920" s="49"/>
      <c r="C920" s="51"/>
      <c r="D920" s="51"/>
      <c r="E920" s="51"/>
      <c r="F920" s="51"/>
      <c r="G920" s="51"/>
      <c r="H920" s="51"/>
      <c r="I920" s="51"/>
      <c r="J920" s="51"/>
    </row>
    <row r="921" spans="2:10" ht="10.5" customHeight="1">
      <c r="B921" s="49"/>
      <c r="C921" s="49"/>
    </row>
    <row r="922" spans="2:10" ht="10.5" customHeight="1">
      <c r="B922" s="49"/>
    </row>
    <row r="923" spans="2:10" ht="10.5" customHeight="1">
      <c r="B923" s="49"/>
    </row>
    <row r="924" spans="2:10" ht="10.5" customHeight="1">
      <c r="B924" s="49"/>
    </row>
    <row r="925" spans="2:10" ht="10.5" customHeight="1">
      <c r="B925" s="49"/>
    </row>
    <row r="926" spans="2:10" ht="10.5" customHeight="1">
      <c r="B926" s="49"/>
    </row>
    <row r="927" spans="2:10" ht="10.5" customHeight="1">
      <c r="B927" s="49"/>
    </row>
    <row r="928" spans="2:10" ht="10.5" customHeight="1">
      <c r="B928" s="49"/>
    </row>
    <row r="929" spans="2:10" ht="10.5" customHeight="1">
      <c r="B929" s="49"/>
    </row>
    <row r="930" spans="2:10" ht="10.5" customHeight="1">
      <c r="B930" s="49"/>
    </row>
    <row r="931" spans="2:10" ht="10.5" customHeight="1">
      <c r="B931" s="49"/>
    </row>
    <row r="932" spans="2:10" ht="10.5" customHeight="1">
      <c r="B932" s="49"/>
    </row>
    <row r="933" spans="2:10" ht="10.5" customHeight="1">
      <c r="B933" s="49"/>
      <c r="G933" s="153">
        <v>49</v>
      </c>
    </row>
    <row r="934" spans="2:10" ht="10.5" customHeight="1"/>
    <row r="935" spans="2:10" ht="11.45" customHeight="1">
      <c r="B935" s="62" t="s">
        <v>19</v>
      </c>
      <c r="D935" s="74"/>
    </row>
    <row r="936" spans="2:10" ht="11.45" customHeight="1">
      <c r="B936" s="1353" t="s">
        <v>530</v>
      </c>
      <c r="C936" s="1418" t="s">
        <v>593</v>
      </c>
      <c r="D936" s="1419"/>
      <c r="E936" s="1419"/>
      <c r="F936" s="1419"/>
      <c r="G936" s="1419"/>
      <c r="H936" s="1419"/>
      <c r="I936" s="1419"/>
      <c r="J936" s="1420"/>
    </row>
    <row r="937" spans="2:10" ht="11.45" customHeight="1">
      <c r="B937" s="1422"/>
      <c r="C937" s="1341" t="s">
        <v>305</v>
      </c>
      <c r="D937" s="1436" t="s">
        <v>830</v>
      </c>
      <c r="E937" s="1418" t="s">
        <v>1146</v>
      </c>
      <c r="F937" s="1420"/>
      <c r="G937" s="1418" t="s">
        <v>472</v>
      </c>
      <c r="H937" s="1420"/>
      <c r="I937" s="1418" t="s">
        <v>149</v>
      </c>
      <c r="J937" s="1420"/>
    </row>
    <row r="938" spans="2:10" ht="24" customHeight="1">
      <c r="B938" s="1422"/>
      <c r="C938" s="1342"/>
      <c r="D938" s="1528"/>
      <c r="E938" s="323" t="s">
        <v>475</v>
      </c>
      <c r="F938" s="296" t="s">
        <v>476</v>
      </c>
      <c r="G938" s="296" t="s">
        <v>475</v>
      </c>
      <c r="H938" s="296" t="s">
        <v>476</v>
      </c>
      <c r="I938" s="296" t="s">
        <v>475</v>
      </c>
      <c r="J938" s="296" t="s">
        <v>476</v>
      </c>
    </row>
    <row r="939" spans="2:10" ht="11.45" customHeight="1">
      <c r="B939" s="1354"/>
      <c r="C939" s="334" t="s">
        <v>1383</v>
      </c>
      <c r="D939" s="283" t="s">
        <v>509</v>
      </c>
      <c r="E939" s="471" t="s">
        <v>1383</v>
      </c>
      <c r="F939" s="471" t="s">
        <v>944</v>
      </c>
      <c r="G939" s="471" t="s">
        <v>1383</v>
      </c>
      <c r="H939" s="471" t="s">
        <v>944</v>
      </c>
      <c r="I939" s="471" t="s">
        <v>1383</v>
      </c>
      <c r="J939" s="471" t="s">
        <v>944</v>
      </c>
    </row>
    <row r="940" spans="2:10" ht="10.5" customHeight="1">
      <c r="B940" s="325" t="s">
        <v>770</v>
      </c>
      <c r="C940" s="606">
        <v>226733</v>
      </c>
      <c r="D940" s="364">
        <v>16110</v>
      </c>
      <c r="E940" s="606">
        <v>31476</v>
      </c>
      <c r="F940" s="606">
        <v>184</v>
      </c>
      <c r="G940" s="606">
        <v>173438</v>
      </c>
      <c r="H940" s="559">
        <v>42.72</v>
      </c>
      <c r="I940" s="615">
        <v>3719</v>
      </c>
      <c r="J940" s="571">
        <v>275.86</v>
      </c>
    </row>
    <row r="941" spans="2:10" ht="10.5" customHeight="1">
      <c r="B941" s="325" t="s">
        <v>771</v>
      </c>
      <c r="C941" s="606">
        <v>249215</v>
      </c>
      <c r="D941" s="364">
        <v>18786</v>
      </c>
      <c r="E941" s="606">
        <v>32927</v>
      </c>
      <c r="F941" s="606">
        <v>203</v>
      </c>
      <c r="G941" s="606">
        <v>193968</v>
      </c>
      <c r="H941" s="559">
        <v>45.28</v>
      </c>
      <c r="I941" s="615">
        <v>3455</v>
      </c>
      <c r="J941" s="571">
        <v>329.88</v>
      </c>
    </row>
    <row r="942" spans="2:10" ht="10.5" customHeight="1">
      <c r="B942" s="325" t="s">
        <v>772</v>
      </c>
      <c r="C942" s="606">
        <v>209600</v>
      </c>
      <c r="D942" s="364">
        <v>17311</v>
      </c>
      <c r="E942" s="606">
        <v>29742</v>
      </c>
      <c r="F942" s="606">
        <v>269</v>
      </c>
      <c r="G942" s="606">
        <v>172964</v>
      </c>
      <c r="H942" s="559">
        <v>49.1</v>
      </c>
      <c r="I942" s="615">
        <v>3264</v>
      </c>
      <c r="J942" s="571">
        <v>366.83</v>
      </c>
    </row>
    <row r="943" spans="2:10" ht="10.5" customHeight="1">
      <c r="B943" s="325" t="s">
        <v>773</v>
      </c>
      <c r="C943" s="606">
        <v>153315</v>
      </c>
      <c r="D943" s="364">
        <v>16858</v>
      </c>
      <c r="E943" s="606">
        <v>34697</v>
      </c>
      <c r="F943" s="606">
        <v>265</v>
      </c>
      <c r="G943" s="606">
        <v>111572</v>
      </c>
      <c r="H943" s="559">
        <v>63.13</v>
      </c>
      <c r="I943" s="615">
        <v>2813</v>
      </c>
      <c r="J943" s="571">
        <v>377.18</v>
      </c>
    </row>
    <row r="944" spans="2:10" ht="10.5" customHeight="1">
      <c r="B944" s="325" t="s">
        <v>774</v>
      </c>
      <c r="C944" s="606">
        <v>247623</v>
      </c>
      <c r="D944" s="364">
        <v>26079</v>
      </c>
      <c r="E944" s="606">
        <v>42533</v>
      </c>
      <c r="F944" s="606">
        <v>240</v>
      </c>
      <c r="G944" s="606">
        <v>197252</v>
      </c>
      <c r="H944" s="559">
        <v>77.38</v>
      </c>
      <c r="I944" s="615">
        <v>2649</v>
      </c>
      <c r="J944" s="571">
        <v>404.92</v>
      </c>
    </row>
    <row r="945" spans="2:10" ht="10.5" customHeight="1">
      <c r="B945" s="325"/>
      <c r="C945" s="606"/>
      <c r="D945" s="364"/>
      <c r="E945" s="606"/>
      <c r="F945" s="606"/>
      <c r="G945" s="606"/>
      <c r="H945" s="559"/>
      <c r="I945" s="615"/>
      <c r="J945" s="571"/>
    </row>
    <row r="946" spans="2:10" ht="10.5" customHeight="1">
      <c r="B946" s="325" t="s">
        <v>775</v>
      </c>
      <c r="C946" s="606">
        <v>264527</v>
      </c>
      <c r="D946" s="364">
        <v>32689</v>
      </c>
      <c r="E946" s="606">
        <v>39398</v>
      </c>
      <c r="F946" s="606">
        <v>307</v>
      </c>
      <c r="G946" s="606">
        <v>218346</v>
      </c>
      <c r="H946" s="559">
        <v>90.75</v>
      </c>
      <c r="I946" s="615">
        <v>1976</v>
      </c>
      <c r="J946" s="571">
        <v>494.51</v>
      </c>
    </row>
    <row r="947" spans="2:10" ht="10.5" customHeight="1">
      <c r="B947" s="325" t="s">
        <v>776</v>
      </c>
      <c r="C947" s="606">
        <v>267396</v>
      </c>
      <c r="D947" s="364">
        <v>36340</v>
      </c>
      <c r="E947" s="606">
        <v>46154</v>
      </c>
      <c r="F947" s="606">
        <v>298</v>
      </c>
      <c r="G947" s="606">
        <v>213545</v>
      </c>
      <c r="H947" s="559">
        <v>101.39</v>
      </c>
      <c r="I947" s="615">
        <v>2065</v>
      </c>
      <c r="J947" s="571">
        <v>752.12</v>
      </c>
    </row>
    <row r="948" spans="2:10" ht="10.5" customHeight="1">
      <c r="B948" s="325" t="s">
        <v>777</v>
      </c>
      <c r="C948" s="606">
        <v>164704</v>
      </c>
      <c r="D948" s="364">
        <v>30488</v>
      </c>
      <c r="E948" s="606">
        <v>35702</v>
      </c>
      <c r="F948" s="606">
        <v>409</v>
      </c>
      <c r="G948" s="606">
        <v>122530</v>
      </c>
      <c r="H948" s="559">
        <v>119.18</v>
      </c>
      <c r="I948" s="615">
        <v>2117</v>
      </c>
      <c r="J948" s="571">
        <v>918.73</v>
      </c>
    </row>
    <row r="949" spans="2:10" ht="10.5" customHeight="1">
      <c r="B949" s="325" t="s">
        <v>778</v>
      </c>
      <c r="C949" s="606">
        <v>252215</v>
      </c>
      <c r="D949" s="364">
        <v>44806</v>
      </c>
      <c r="E949" s="606">
        <v>30993</v>
      </c>
      <c r="F949" s="606">
        <v>518</v>
      </c>
      <c r="G949" s="606">
        <v>215065</v>
      </c>
      <c r="H949" s="559">
        <v>127.4</v>
      </c>
      <c r="I949" s="615">
        <v>2374</v>
      </c>
      <c r="J949" s="571">
        <v>882.65</v>
      </c>
    </row>
    <row r="950" spans="2:10" ht="10.5" customHeight="1">
      <c r="B950" s="325" t="s">
        <v>779</v>
      </c>
      <c r="C950" s="606">
        <v>208614</v>
      </c>
      <c r="D950" s="364">
        <v>42879</v>
      </c>
      <c r="E950" s="606">
        <v>27601</v>
      </c>
      <c r="F950" s="606">
        <v>703</v>
      </c>
      <c r="G950" s="606">
        <v>175001</v>
      </c>
      <c r="H950" s="559">
        <v>126.67</v>
      </c>
      <c r="I950" s="615">
        <v>2644</v>
      </c>
      <c r="J950" s="571">
        <v>836.7</v>
      </c>
    </row>
    <row r="951" spans="2:10" ht="10.5" customHeight="1">
      <c r="B951" s="325"/>
      <c r="C951" s="606"/>
      <c r="D951" s="364"/>
      <c r="E951" s="606"/>
      <c r="F951" s="606"/>
      <c r="G951" s="606"/>
      <c r="H951" s="559"/>
      <c r="I951" s="615"/>
      <c r="J951" s="571"/>
    </row>
    <row r="952" spans="2:10" ht="10.5" customHeight="1">
      <c r="B952" s="325" t="s">
        <v>780</v>
      </c>
      <c r="C952" s="606">
        <v>160911</v>
      </c>
      <c r="D952" s="364">
        <v>49946</v>
      </c>
      <c r="E952" s="606">
        <v>20669</v>
      </c>
      <c r="F952" s="606">
        <v>1128</v>
      </c>
      <c r="G952" s="606">
        <v>133970</v>
      </c>
      <c r="H952" s="559">
        <v>176.06</v>
      </c>
      <c r="I952" s="615">
        <v>3716</v>
      </c>
      <c r="J952" s="571">
        <v>1102.02</v>
      </c>
    </row>
    <row r="953" spans="2:10" ht="10.5" customHeight="1">
      <c r="B953" s="325" t="s">
        <v>781</v>
      </c>
      <c r="C953" s="606">
        <v>164002</v>
      </c>
      <c r="D953" s="364">
        <v>58525</v>
      </c>
      <c r="E953" s="606">
        <v>20660</v>
      </c>
      <c r="F953" s="606">
        <v>1201</v>
      </c>
      <c r="G953" s="606">
        <v>137426</v>
      </c>
      <c r="H953" s="559">
        <v>217.05</v>
      </c>
      <c r="I953" s="615">
        <v>3396</v>
      </c>
      <c r="J953" s="571">
        <v>1481.46</v>
      </c>
    </row>
    <row r="954" spans="2:10" ht="10.5" customHeight="1">
      <c r="B954" s="325" t="s">
        <v>465</v>
      </c>
      <c r="C954" s="606">
        <v>163809</v>
      </c>
      <c r="D954" s="364">
        <v>61836</v>
      </c>
      <c r="E954" s="606">
        <v>19130</v>
      </c>
      <c r="F954" s="606">
        <v>1309</v>
      </c>
      <c r="G954" s="606">
        <v>140400</v>
      </c>
      <c r="H954" s="559">
        <v>242.89</v>
      </c>
      <c r="I954" s="615">
        <v>1947</v>
      </c>
      <c r="J954" s="571">
        <v>1976.34</v>
      </c>
    </row>
    <row r="955" spans="2:10" ht="10.5" customHeight="1">
      <c r="B955" s="325" t="s">
        <v>466</v>
      </c>
      <c r="C955" s="606">
        <v>120118</v>
      </c>
      <c r="D955" s="364">
        <v>49749</v>
      </c>
      <c r="E955" s="606">
        <v>22750</v>
      </c>
      <c r="F955" s="606">
        <v>1203</v>
      </c>
      <c r="G955" s="606">
        <v>92234</v>
      </c>
      <c r="H955" s="559">
        <v>206.31</v>
      </c>
      <c r="I955" s="615">
        <v>2359</v>
      </c>
      <c r="J955" s="571">
        <v>1960.92</v>
      </c>
    </row>
    <row r="956" spans="2:10" ht="10.5" customHeight="1">
      <c r="B956" s="325" t="s">
        <v>467</v>
      </c>
      <c r="C956" s="606">
        <v>118739</v>
      </c>
      <c r="D956" s="364">
        <v>50888</v>
      </c>
      <c r="E956" s="606">
        <v>22561</v>
      </c>
      <c r="F956" s="606">
        <v>1326</v>
      </c>
      <c r="G956" s="606">
        <v>90483</v>
      </c>
      <c r="H956" s="559">
        <v>164.86</v>
      </c>
      <c r="I956" s="615">
        <v>2942</v>
      </c>
      <c r="J956" s="571">
        <v>2527.11</v>
      </c>
    </row>
    <row r="957" spans="2:10" ht="10.5" customHeight="1">
      <c r="B957" s="325"/>
      <c r="C957" s="606"/>
      <c r="D957" s="364"/>
      <c r="E957" s="606"/>
      <c r="F957" s="606"/>
      <c r="G957" s="606"/>
      <c r="H957" s="559"/>
      <c r="I957" s="615"/>
      <c r="J957" s="571"/>
    </row>
    <row r="958" spans="2:10" ht="10.5" customHeight="1">
      <c r="B958" s="325" t="s">
        <v>330</v>
      </c>
      <c r="C958" s="606">
        <v>124058</v>
      </c>
      <c r="D958" s="364">
        <v>62028</v>
      </c>
      <c r="E958" s="606">
        <v>23375</v>
      </c>
      <c r="F958" s="606">
        <v>1422</v>
      </c>
      <c r="G958" s="606">
        <v>94432</v>
      </c>
      <c r="H958" s="559">
        <v>211.63</v>
      </c>
      <c r="I958" s="615">
        <v>3400</v>
      </c>
      <c r="J958" s="571">
        <v>3044.99</v>
      </c>
    </row>
    <row r="959" spans="2:10" ht="10.5" customHeight="1">
      <c r="B959" s="325" t="s">
        <v>331</v>
      </c>
      <c r="C959" s="606">
        <v>134902</v>
      </c>
      <c r="D959" s="364">
        <v>75069</v>
      </c>
      <c r="E959" s="606">
        <v>19697</v>
      </c>
      <c r="F959" s="606">
        <v>1794</v>
      </c>
      <c r="G959" s="606">
        <v>108499</v>
      </c>
      <c r="H959" s="559">
        <v>279.66000000000003</v>
      </c>
      <c r="I959" s="615">
        <v>4305</v>
      </c>
      <c r="J959" s="571">
        <v>2560.1</v>
      </c>
    </row>
    <row r="960" spans="2:10" ht="10.5" customHeight="1">
      <c r="B960" s="325" t="s">
        <v>332</v>
      </c>
      <c r="C960" s="606">
        <v>146539</v>
      </c>
      <c r="D960" s="364">
        <v>89811</v>
      </c>
      <c r="E960" s="606">
        <v>23784</v>
      </c>
      <c r="F960" s="606">
        <v>1874</v>
      </c>
      <c r="G960" s="606">
        <v>115551</v>
      </c>
      <c r="H960" s="559">
        <v>326.7</v>
      </c>
      <c r="I960" s="615">
        <v>4303</v>
      </c>
      <c r="J960" s="571">
        <v>2218.33</v>
      </c>
    </row>
    <row r="961" spans="1:10" ht="10.5" customHeight="1">
      <c r="B961" s="325" t="s">
        <v>333</v>
      </c>
      <c r="C961" s="606">
        <v>146788</v>
      </c>
      <c r="D961" s="364">
        <v>110968</v>
      </c>
      <c r="E961" s="606">
        <v>18166</v>
      </c>
      <c r="F961" s="606">
        <v>2798</v>
      </c>
      <c r="G961" s="606">
        <v>121569</v>
      </c>
      <c r="H961" s="559">
        <v>361.7</v>
      </c>
      <c r="I961" s="615">
        <v>4837</v>
      </c>
      <c r="J961" s="571">
        <v>3830.69</v>
      </c>
    </row>
    <row r="962" spans="1:10" ht="10.5" customHeight="1">
      <c r="A962" s="155"/>
      <c r="B962" s="325" t="s">
        <v>289</v>
      </c>
      <c r="C962" s="606">
        <v>160216</v>
      </c>
      <c r="D962" s="364">
        <v>108547</v>
      </c>
      <c r="E962" s="606">
        <v>25981</v>
      </c>
      <c r="F962" s="606">
        <v>1873</v>
      </c>
      <c r="G962" s="606">
        <v>125619</v>
      </c>
      <c r="H962" s="559">
        <v>345.78</v>
      </c>
      <c r="I962" s="615">
        <v>5448</v>
      </c>
      <c r="J962" s="571">
        <v>3431.27</v>
      </c>
    </row>
    <row r="963" spans="1:10" ht="10.5" customHeight="1">
      <c r="A963" s="155"/>
      <c r="B963" s="325"/>
      <c r="C963" s="606"/>
      <c r="D963" s="364"/>
      <c r="E963" s="606"/>
      <c r="F963" s="606"/>
      <c r="G963" s="606"/>
      <c r="H963" s="559"/>
      <c r="I963" s="615"/>
      <c r="J963" s="571"/>
    </row>
    <row r="964" spans="1:10" ht="10.5" customHeight="1">
      <c r="B964" s="544" t="s">
        <v>334</v>
      </c>
      <c r="C964" s="606">
        <v>159921</v>
      </c>
      <c r="D964" s="364">
        <v>106362</v>
      </c>
      <c r="E964" s="606">
        <v>23677</v>
      </c>
      <c r="F964" s="606">
        <v>2055</v>
      </c>
      <c r="G964" s="606">
        <v>127748</v>
      </c>
      <c r="H964" s="559">
        <v>291.33999999999997</v>
      </c>
      <c r="I964" s="615">
        <v>5606</v>
      </c>
      <c r="J964" s="571">
        <v>4057.98</v>
      </c>
    </row>
    <row r="965" spans="1:10" ht="10.5" customHeight="1">
      <c r="B965" s="544" t="s">
        <v>335</v>
      </c>
      <c r="C965" s="613">
        <v>167720</v>
      </c>
      <c r="D965" s="642">
        <v>123427</v>
      </c>
      <c r="E965" s="613">
        <v>23861</v>
      </c>
      <c r="F965" s="613">
        <v>2176</v>
      </c>
      <c r="G965" s="613">
        <v>136473</v>
      </c>
      <c r="H965" s="561">
        <v>346.19</v>
      </c>
      <c r="I965" s="608">
        <v>4475</v>
      </c>
      <c r="J965" s="572">
        <v>5957.15</v>
      </c>
    </row>
    <row r="966" spans="1:10" ht="10.5" customHeight="1">
      <c r="B966" s="325" t="s">
        <v>288</v>
      </c>
      <c r="C966" s="613">
        <v>176490</v>
      </c>
      <c r="D966" s="642">
        <v>157735</v>
      </c>
      <c r="E966" s="613">
        <v>21530</v>
      </c>
      <c r="F966" s="613">
        <v>2810</v>
      </c>
      <c r="G966" s="613">
        <v>148476</v>
      </c>
      <c r="H966" s="561">
        <v>536.02</v>
      </c>
      <c r="I966" s="608">
        <v>3857</v>
      </c>
      <c r="J966" s="572">
        <v>5300.49</v>
      </c>
    </row>
    <row r="967" spans="1:10" ht="10.5" customHeight="1">
      <c r="B967" s="325" t="s">
        <v>735</v>
      </c>
      <c r="C967" s="613">
        <v>160820</v>
      </c>
      <c r="D967" s="642">
        <v>142286</v>
      </c>
      <c r="E967" s="613">
        <v>20582</v>
      </c>
      <c r="F967" s="613">
        <v>3254</v>
      </c>
      <c r="G967" s="613">
        <v>133973</v>
      </c>
      <c r="H967" s="561">
        <v>422.4</v>
      </c>
      <c r="I967" s="608">
        <v>3752</v>
      </c>
      <c r="J967" s="572">
        <v>5815.95</v>
      </c>
    </row>
    <row r="968" spans="1:10" ht="10.5" customHeight="1">
      <c r="B968" s="325" t="s">
        <v>763</v>
      </c>
      <c r="C968" s="613">
        <v>166463</v>
      </c>
      <c r="D968" s="642">
        <v>149616</v>
      </c>
      <c r="E968" s="613">
        <v>26212</v>
      </c>
      <c r="F968" s="613">
        <v>2678</v>
      </c>
      <c r="G968" s="613">
        <v>133373</v>
      </c>
      <c r="H968" s="561">
        <v>465.88</v>
      </c>
      <c r="I968" s="608">
        <v>3681</v>
      </c>
      <c r="J968" s="572">
        <v>5577.44</v>
      </c>
    </row>
    <row r="969" spans="1:10" ht="10.5" customHeight="1">
      <c r="B969" s="325"/>
      <c r="C969" s="613"/>
      <c r="D969" s="642"/>
      <c r="E969" s="613"/>
      <c r="F969" s="613"/>
      <c r="G969" s="613"/>
      <c r="H969" s="561"/>
      <c r="I969" s="608"/>
      <c r="J969" s="572"/>
    </row>
    <row r="970" spans="1:10" ht="10.5" customHeight="1">
      <c r="B970" s="325" t="s">
        <v>512</v>
      </c>
      <c r="C970" s="613">
        <v>166139</v>
      </c>
      <c r="D970" s="364">
        <v>155379</v>
      </c>
      <c r="E970" s="613">
        <v>25733</v>
      </c>
      <c r="F970" s="613">
        <v>2814</v>
      </c>
      <c r="G970" s="613">
        <v>133574</v>
      </c>
      <c r="H970" s="561">
        <v>474.15</v>
      </c>
      <c r="I970" s="608">
        <v>3692</v>
      </c>
      <c r="J970" s="572">
        <v>6226.32</v>
      </c>
    </row>
    <row r="971" spans="1:10" ht="10.5" customHeight="1">
      <c r="B971" s="325" t="s">
        <v>396</v>
      </c>
      <c r="C971" s="613">
        <v>160088</v>
      </c>
      <c r="D971" s="364">
        <v>158491</v>
      </c>
      <c r="E971" s="613">
        <v>24064</v>
      </c>
      <c r="F971" s="613">
        <v>3214</v>
      </c>
      <c r="G971" s="613">
        <v>128727</v>
      </c>
      <c r="H971" s="561">
        <v>424.4</v>
      </c>
      <c r="I971" s="608">
        <v>4362</v>
      </c>
      <c r="J971" s="572">
        <v>6901.22</v>
      </c>
    </row>
    <row r="972" spans="1:10" ht="10.5" customHeight="1">
      <c r="B972" s="327">
        <v>39295</v>
      </c>
      <c r="C972" s="613">
        <v>144791</v>
      </c>
      <c r="D972" s="364">
        <v>161768</v>
      </c>
      <c r="E972" s="613">
        <v>23529</v>
      </c>
      <c r="F972" s="613">
        <v>3635</v>
      </c>
      <c r="G972" s="613">
        <v>115247</v>
      </c>
      <c r="H972" s="561">
        <v>490.92</v>
      </c>
      <c r="I972" s="608">
        <v>3146</v>
      </c>
      <c r="J972" s="572">
        <v>7511.3</v>
      </c>
    </row>
    <row r="973" spans="1:10" ht="10.5" customHeight="1">
      <c r="B973" s="327">
        <v>39692</v>
      </c>
      <c r="C973" s="613">
        <v>117445</v>
      </c>
      <c r="D973" s="364">
        <v>165030</v>
      </c>
      <c r="E973" s="613">
        <v>22861</v>
      </c>
      <c r="F973" s="613">
        <v>3699</v>
      </c>
      <c r="G973" s="613">
        <v>89218</v>
      </c>
      <c r="H973" s="561">
        <v>693.18</v>
      </c>
      <c r="I973" s="608">
        <v>2576</v>
      </c>
      <c r="J973" s="571">
        <v>8750.66</v>
      </c>
    </row>
    <row r="974" spans="1:10" ht="10.5" customHeight="1">
      <c r="B974" s="327">
        <v>40087</v>
      </c>
      <c r="C974" s="613">
        <v>110246</v>
      </c>
      <c r="D974" s="364">
        <v>174448</v>
      </c>
      <c r="E974" s="613">
        <v>20910</v>
      </c>
      <c r="F974" s="613">
        <v>4133</v>
      </c>
      <c r="G974" s="613">
        <v>81516</v>
      </c>
      <c r="H974" s="561">
        <v>759.21</v>
      </c>
      <c r="I974" s="608">
        <v>5268</v>
      </c>
      <c r="J974" s="572">
        <v>5721.84</v>
      </c>
    </row>
    <row r="975" spans="1:10" ht="10.5" customHeight="1">
      <c r="B975" s="327"/>
      <c r="C975" s="613"/>
      <c r="D975" s="364"/>
      <c r="E975" s="613"/>
      <c r="F975" s="613"/>
      <c r="G975" s="613"/>
      <c r="H975" s="561"/>
      <c r="I975" s="608"/>
      <c r="J975" s="571"/>
    </row>
    <row r="976" spans="1:10" ht="10.5" customHeight="1">
      <c r="B976" s="351" t="s">
        <v>344</v>
      </c>
      <c r="C976" s="613">
        <v>98511</v>
      </c>
      <c r="D976" s="364">
        <v>183546</v>
      </c>
      <c r="E976" s="613">
        <v>22053</v>
      </c>
      <c r="F976" s="613">
        <v>4705</v>
      </c>
      <c r="G976" s="613">
        <v>71825</v>
      </c>
      <c r="H976" s="561">
        <v>894.97</v>
      </c>
      <c r="I976" s="608">
        <v>1943</v>
      </c>
      <c r="J976" s="572">
        <v>10447.719999999999</v>
      </c>
    </row>
    <row r="977" spans="1:10" ht="10.5" customHeight="1">
      <c r="B977" s="351" t="s">
        <v>347</v>
      </c>
      <c r="C977" s="613">
        <v>108699</v>
      </c>
      <c r="D977" s="364">
        <v>172258</v>
      </c>
      <c r="E977" s="613">
        <v>21978</v>
      </c>
      <c r="F977" s="613">
        <v>4495</v>
      </c>
      <c r="G977" s="613">
        <v>81753</v>
      </c>
      <c r="H977" s="561">
        <v>652.55999999999995</v>
      </c>
      <c r="I977" s="608">
        <v>2286</v>
      </c>
      <c r="J977" s="571">
        <v>10800.44</v>
      </c>
    </row>
    <row r="978" spans="1:10" ht="10.5" customHeight="1">
      <c r="A978" s="58"/>
      <c r="B978" s="352" t="s">
        <v>1502</v>
      </c>
      <c r="C978" s="614">
        <v>96844</v>
      </c>
      <c r="D978" s="643">
        <v>185308</v>
      </c>
      <c r="E978" s="614">
        <v>23236</v>
      </c>
      <c r="F978" s="614">
        <v>4810</v>
      </c>
      <c r="G978" s="614">
        <v>68522</v>
      </c>
      <c r="H978" s="569">
        <v>758.15</v>
      </c>
      <c r="I978" s="609">
        <v>2251</v>
      </c>
      <c r="J978" s="573">
        <v>11889.13</v>
      </c>
    </row>
    <row r="979" spans="1:10" ht="10.5" customHeight="1">
      <c r="B979" s="487" t="s">
        <v>1409</v>
      </c>
      <c r="C979" s="233"/>
      <c r="D979" s="233"/>
      <c r="E979" s="233"/>
      <c r="F979" s="233"/>
      <c r="G979" s="233"/>
      <c r="H979" s="233"/>
    </row>
    <row r="980" spans="1:10" ht="10.5" customHeight="1">
      <c r="B980" s="487" t="s">
        <v>1410</v>
      </c>
      <c r="C980" s="233"/>
      <c r="D980" s="233"/>
      <c r="E980" s="233"/>
      <c r="F980" s="233"/>
      <c r="G980" s="233"/>
      <c r="H980" s="233"/>
    </row>
    <row r="981" spans="1:10" ht="10.5" customHeight="1">
      <c r="B981" s="487" t="s">
        <v>1411</v>
      </c>
      <c r="C981" s="233"/>
      <c r="D981" s="233"/>
      <c r="E981" s="233"/>
      <c r="F981" s="233"/>
      <c r="G981" s="233"/>
      <c r="H981" s="233"/>
    </row>
    <row r="982" spans="1:10" ht="10.5" customHeight="1">
      <c r="B982" s="487" t="s">
        <v>1412</v>
      </c>
      <c r="C982" s="233"/>
      <c r="D982" s="233"/>
      <c r="E982" s="233"/>
      <c r="F982" s="233"/>
      <c r="G982" s="233"/>
      <c r="H982" s="233"/>
    </row>
    <row r="983" spans="1:10" ht="10.5" customHeight="1">
      <c r="B983" s="487" t="s">
        <v>1413</v>
      </c>
      <c r="C983" s="233"/>
      <c r="D983" s="233"/>
      <c r="E983" s="233"/>
      <c r="F983" s="233"/>
      <c r="G983" s="233"/>
      <c r="H983" s="233"/>
    </row>
    <row r="984" spans="1:10" ht="10.5" customHeight="1">
      <c r="B984" s="1531" t="s">
        <v>1414</v>
      </c>
      <c r="C984" s="1531"/>
      <c r="D984" s="1531"/>
      <c r="E984" s="1531"/>
      <c r="F984" s="1531"/>
      <c r="G984" s="1531"/>
      <c r="H984" s="1531"/>
    </row>
    <row r="985" spans="1:10" ht="10.5" customHeight="1">
      <c r="B985" s="491" t="s">
        <v>1415</v>
      </c>
      <c r="C985" s="491"/>
      <c r="D985" s="491"/>
      <c r="E985" s="491"/>
      <c r="F985" s="491"/>
      <c r="G985" s="491"/>
      <c r="H985" s="491"/>
    </row>
    <row r="986" spans="1:10" ht="10.5" customHeight="1">
      <c r="B986" s="491" t="s">
        <v>1416</v>
      </c>
      <c r="C986" s="491"/>
      <c r="D986" s="491"/>
      <c r="E986" s="491"/>
      <c r="F986" s="491"/>
      <c r="G986" s="491"/>
      <c r="H986" s="491"/>
    </row>
    <row r="987" spans="1:10" ht="10.5" customHeight="1">
      <c r="B987" s="487" t="s">
        <v>1408</v>
      </c>
      <c r="C987" s="233"/>
      <c r="D987" s="233"/>
      <c r="E987" s="233"/>
      <c r="F987" s="233"/>
      <c r="G987" s="233"/>
      <c r="H987" s="233"/>
    </row>
    <row r="988" spans="1:10" ht="10.5" customHeight="1">
      <c r="B988" s="49"/>
      <c r="C988" s="52"/>
      <c r="D988" s="52"/>
      <c r="E988" s="52"/>
      <c r="F988" s="52"/>
      <c r="G988" s="52"/>
      <c r="H988" s="52"/>
      <c r="I988" s="52"/>
      <c r="J988" s="52"/>
    </row>
    <row r="989" spans="1:10" ht="10.5" customHeight="1">
      <c r="B989" s="49"/>
    </row>
    <row r="990" spans="1:10" ht="10.5" customHeight="1">
      <c r="B990" s="49"/>
    </row>
    <row r="991" spans="1:10" ht="10.5" customHeight="1">
      <c r="B991" s="49"/>
    </row>
    <row r="992" spans="1:10" ht="10.5" customHeight="1">
      <c r="B992" s="49"/>
    </row>
    <row r="993" spans="2:9" ht="10.5" customHeight="1">
      <c r="B993" s="49"/>
    </row>
    <row r="994" spans="2:9" ht="10.5" customHeight="1">
      <c r="B994" s="49"/>
    </row>
    <row r="995" spans="2:9" ht="10.5" customHeight="1">
      <c r="B995" s="49"/>
    </row>
    <row r="996" spans="2:9" ht="10.5" customHeight="1">
      <c r="B996" s="49"/>
    </row>
    <row r="997" spans="2:9" ht="10.5" customHeight="1">
      <c r="B997" s="49"/>
    </row>
    <row r="998" spans="2:9" ht="10.5" customHeight="1">
      <c r="B998" s="49"/>
    </row>
    <row r="999" spans="2:9" ht="10.5" customHeight="1">
      <c r="B999" s="49"/>
    </row>
    <row r="1000" spans="2:9" ht="10.5" customHeight="1">
      <c r="B1000" s="49"/>
    </row>
    <row r="1001" spans="2:9" ht="10.5" customHeight="1">
      <c r="B1001" s="49"/>
      <c r="G1001" s="153">
        <v>50</v>
      </c>
    </row>
    <row r="1002" spans="2:9" ht="10.5" customHeight="1"/>
    <row r="1003" spans="2:9" ht="11.45" customHeight="1">
      <c r="B1003" s="62" t="s">
        <v>531</v>
      </c>
      <c r="D1003" s="74"/>
    </row>
    <row r="1004" spans="2:9" ht="11.25" customHeight="1">
      <c r="B1004" s="1353" t="s">
        <v>1157</v>
      </c>
      <c r="C1004" s="1341" t="s">
        <v>305</v>
      </c>
      <c r="D1004" s="1341" t="s">
        <v>830</v>
      </c>
      <c r="E1004" s="1418" t="s">
        <v>1156</v>
      </c>
      <c r="F1004" s="1420"/>
      <c r="G1004" s="1418" t="s">
        <v>149</v>
      </c>
      <c r="H1004" s="1420"/>
      <c r="I1004" s="1341" t="s">
        <v>472</v>
      </c>
    </row>
    <row r="1005" spans="2:9" ht="24" customHeight="1">
      <c r="B1005" s="1422"/>
      <c r="C1005" s="1342"/>
      <c r="D1005" s="1342"/>
      <c r="E1005" s="279" t="s">
        <v>475</v>
      </c>
      <c r="F1005" s="296" t="s">
        <v>476</v>
      </c>
      <c r="G1005" s="296" t="s">
        <v>475</v>
      </c>
      <c r="H1005" s="296" t="s">
        <v>477</v>
      </c>
      <c r="I1005" s="1342"/>
    </row>
    <row r="1006" spans="2:9" ht="11.45" customHeight="1">
      <c r="B1006" s="1354"/>
      <c r="C1006" s="334" t="s">
        <v>1383</v>
      </c>
      <c r="D1006" s="334" t="s">
        <v>509</v>
      </c>
      <c r="E1006" s="471" t="s">
        <v>1383</v>
      </c>
      <c r="F1006" s="471" t="s">
        <v>944</v>
      </c>
      <c r="G1006" s="471" t="s">
        <v>1383</v>
      </c>
      <c r="H1006" s="471" t="s">
        <v>944</v>
      </c>
      <c r="I1006" s="471" t="s">
        <v>1383</v>
      </c>
    </row>
    <row r="1007" spans="2:9" ht="10.5" customHeight="1">
      <c r="B1007" s="325" t="s">
        <v>156</v>
      </c>
      <c r="C1007" s="539">
        <v>552948</v>
      </c>
      <c r="D1007" s="457">
        <v>48096</v>
      </c>
      <c r="E1007" s="539">
        <v>87621</v>
      </c>
      <c r="F1007" s="539">
        <v>75</v>
      </c>
      <c r="G1007" s="539">
        <v>330032</v>
      </c>
      <c r="H1007" s="571">
        <v>122.05</v>
      </c>
      <c r="I1007" s="546">
        <v>109460</v>
      </c>
    </row>
    <row r="1008" spans="2:9" ht="10.5" customHeight="1">
      <c r="B1008" s="325" t="s">
        <v>157</v>
      </c>
      <c r="C1008" s="539">
        <v>600096</v>
      </c>
      <c r="D1008" s="457">
        <v>47253</v>
      </c>
      <c r="E1008" s="539">
        <v>76359</v>
      </c>
      <c r="F1008" s="539">
        <v>97</v>
      </c>
      <c r="G1008" s="539">
        <v>331589</v>
      </c>
      <c r="H1008" s="571">
        <v>111.86</v>
      </c>
      <c r="I1008" s="546">
        <v>185930</v>
      </c>
    </row>
    <row r="1009" spans="2:9" ht="10.5" customHeight="1">
      <c r="B1009" s="325" t="s">
        <v>158</v>
      </c>
      <c r="C1009" s="539">
        <v>502508</v>
      </c>
      <c r="D1009" s="457">
        <v>70787</v>
      </c>
      <c r="E1009" s="539">
        <v>70382</v>
      </c>
      <c r="F1009" s="539">
        <v>120</v>
      </c>
      <c r="G1009" s="539">
        <v>307220</v>
      </c>
      <c r="H1009" s="571">
        <v>198.96</v>
      </c>
      <c r="I1009" s="546">
        <v>111260</v>
      </c>
    </row>
    <row r="1010" spans="2:9" ht="10.5" customHeight="1">
      <c r="B1010" s="325" t="s">
        <v>768</v>
      </c>
      <c r="C1010" s="539">
        <v>592585</v>
      </c>
      <c r="D1010" s="457">
        <v>79279</v>
      </c>
      <c r="E1010" s="539">
        <v>70876</v>
      </c>
      <c r="F1010" s="539">
        <v>120</v>
      </c>
      <c r="G1010" s="539">
        <v>348418</v>
      </c>
      <c r="H1010" s="571">
        <v>195.81</v>
      </c>
      <c r="I1010" s="546">
        <v>157440</v>
      </c>
    </row>
    <row r="1011" spans="2:9" ht="10.5" customHeight="1">
      <c r="B1011" s="325" t="s">
        <v>769</v>
      </c>
      <c r="C1011" s="539">
        <v>563056</v>
      </c>
      <c r="D1011" s="457">
        <v>94865</v>
      </c>
      <c r="E1011" s="539">
        <v>64607</v>
      </c>
      <c r="F1011" s="539">
        <v>147</v>
      </c>
      <c r="G1011" s="539">
        <v>350560</v>
      </c>
      <c r="H1011" s="571">
        <v>236.87</v>
      </c>
      <c r="I1011" s="546">
        <v>152200</v>
      </c>
    </row>
    <row r="1012" spans="2:9" ht="10.5" customHeight="1">
      <c r="B1012" s="325"/>
      <c r="C1012" s="539"/>
      <c r="D1012" s="457"/>
      <c r="E1012" s="539"/>
      <c r="F1012" s="539"/>
      <c r="G1012" s="539"/>
      <c r="H1012" s="571"/>
      <c r="I1012" s="546"/>
    </row>
    <row r="1013" spans="2:9" ht="10.5" customHeight="1">
      <c r="B1013" s="325" t="s">
        <v>770</v>
      </c>
      <c r="C1013" s="539">
        <v>546797</v>
      </c>
      <c r="D1013" s="457">
        <v>77750</v>
      </c>
      <c r="E1013" s="539">
        <v>67039</v>
      </c>
      <c r="F1013" s="539">
        <v>167</v>
      </c>
      <c r="G1013" s="539">
        <v>361034</v>
      </c>
      <c r="H1013" s="571">
        <v>182.23</v>
      </c>
      <c r="I1013" s="546">
        <v>132300</v>
      </c>
    </row>
    <row r="1014" spans="2:9" ht="10.5" customHeight="1">
      <c r="B1014" s="325" t="s">
        <v>771</v>
      </c>
      <c r="C1014" s="539">
        <v>582358</v>
      </c>
      <c r="D1014" s="457">
        <v>99277</v>
      </c>
      <c r="E1014" s="539">
        <v>74831</v>
      </c>
      <c r="F1014" s="539">
        <v>186</v>
      </c>
      <c r="G1014" s="539">
        <v>353460</v>
      </c>
      <c r="H1014" s="571">
        <v>232.65</v>
      </c>
      <c r="I1014" s="546">
        <v>169200</v>
      </c>
    </row>
    <row r="1015" spans="2:9" ht="10.5" customHeight="1">
      <c r="B1015" s="325" t="s">
        <v>772</v>
      </c>
      <c r="C1015" s="539">
        <v>531875</v>
      </c>
      <c r="D1015" s="457">
        <v>110611</v>
      </c>
      <c r="E1015" s="539">
        <v>72561</v>
      </c>
      <c r="F1015" s="539">
        <v>226</v>
      </c>
      <c r="G1015" s="539">
        <v>357495</v>
      </c>
      <c r="H1015" s="571">
        <v>264.92</v>
      </c>
      <c r="I1015" s="546">
        <v>115400</v>
      </c>
    </row>
    <row r="1016" spans="2:9" ht="10.5" customHeight="1">
      <c r="B1016" s="325" t="s">
        <v>773</v>
      </c>
      <c r="C1016" s="539">
        <v>502962</v>
      </c>
      <c r="D1016" s="457">
        <v>102237</v>
      </c>
      <c r="E1016" s="539">
        <v>80824</v>
      </c>
      <c r="F1016" s="539">
        <v>254</v>
      </c>
      <c r="G1016" s="539">
        <v>307575</v>
      </c>
      <c r="H1016" s="571">
        <v>266.43</v>
      </c>
      <c r="I1016" s="546">
        <v>119100</v>
      </c>
    </row>
    <row r="1017" spans="2:9" ht="10.5" customHeight="1">
      <c r="B1017" s="325" t="s">
        <v>774</v>
      </c>
      <c r="C1017" s="539">
        <v>483490</v>
      </c>
      <c r="D1017" s="457">
        <v>144515</v>
      </c>
      <c r="E1017" s="539">
        <v>80625</v>
      </c>
      <c r="F1017" s="539">
        <v>286</v>
      </c>
      <c r="G1017" s="539">
        <v>276811</v>
      </c>
      <c r="H1017" s="571">
        <v>434.39</v>
      </c>
      <c r="I1017" s="546">
        <v>136500</v>
      </c>
    </row>
    <row r="1018" spans="2:9" ht="10.5" customHeight="1">
      <c r="B1018" s="325"/>
      <c r="C1018" s="539"/>
      <c r="D1018" s="457"/>
      <c r="E1018" s="539"/>
      <c r="F1018" s="539"/>
      <c r="G1018" s="539"/>
      <c r="H1018" s="571"/>
      <c r="I1018" s="546"/>
    </row>
    <row r="1019" spans="2:9" ht="10.5" customHeight="1">
      <c r="B1019" s="325" t="s">
        <v>775</v>
      </c>
      <c r="C1019" s="539">
        <v>467579</v>
      </c>
      <c r="D1019" s="457">
        <v>178436</v>
      </c>
      <c r="E1019" s="539">
        <v>74251</v>
      </c>
      <c r="F1019" s="539">
        <v>345</v>
      </c>
      <c r="G1019" s="539">
        <v>265661</v>
      </c>
      <c r="H1019" s="571">
        <v>579.98</v>
      </c>
      <c r="I1019" s="546">
        <v>140300</v>
      </c>
    </row>
    <row r="1020" spans="2:9" ht="10.5" customHeight="1">
      <c r="B1020" s="325" t="s">
        <v>776</v>
      </c>
      <c r="C1020" s="539">
        <v>463939</v>
      </c>
      <c r="D1020" s="457">
        <v>177937</v>
      </c>
      <c r="E1020" s="539">
        <v>79087</v>
      </c>
      <c r="F1020" s="539">
        <v>384</v>
      </c>
      <c r="G1020" s="539">
        <v>282122</v>
      </c>
      <c r="H1020" s="571">
        <v>537.73</v>
      </c>
      <c r="I1020" s="546">
        <v>109200</v>
      </c>
    </row>
    <row r="1021" spans="2:9" ht="10.5" customHeight="1">
      <c r="B1021" s="325" t="s">
        <v>777</v>
      </c>
      <c r="C1021" s="539">
        <v>549256</v>
      </c>
      <c r="D1021" s="457">
        <v>181643</v>
      </c>
      <c r="E1021" s="539">
        <v>84658</v>
      </c>
      <c r="F1021" s="539">
        <v>405</v>
      </c>
      <c r="G1021" s="539">
        <v>302511</v>
      </c>
      <c r="H1021" s="571">
        <v>491.02</v>
      </c>
      <c r="I1021" s="546">
        <v>174100</v>
      </c>
    </row>
    <row r="1022" spans="2:9" ht="10.5" customHeight="1">
      <c r="B1022" s="325" t="s">
        <v>778</v>
      </c>
      <c r="C1022" s="539">
        <v>646119</v>
      </c>
      <c r="D1022" s="457">
        <v>273705</v>
      </c>
      <c r="E1022" s="539">
        <v>83935</v>
      </c>
      <c r="F1022" s="539">
        <v>437</v>
      </c>
      <c r="G1022" s="539">
        <v>335158</v>
      </c>
      <c r="H1022" s="571">
        <v>668.98</v>
      </c>
      <c r="I1022" s="546">
        <v>216200</v>
      </c>
    </row>
    <row r="1023" spans="2:9" ht="10.5" customHeight="1">
      <c r="B1023" s="325" t="s">
        <v>779</v>
      </c>
      <c r="C1023" s="539">
        <v>711532</v>
      </c>
      <c r="D1023" s="457">
        <v>307236</v>
      </c>
      <c r="E1023" s="539">
        <v>71769</v>
      </c>
      <c r="F1023" s="539">
        <v>542</v>
      </c>
      <c r="G1023" s="539">
        <v>334152</v>
      </c>
      <c r="H1023" s="571">
        <v>709.64</v>
      </c>
      <c r="I1023" s="546">
        <v>181000</v>
      </c>
    </row>
    <row r="1024" spans="2:9" ht="10.5" customHeight="1">
      <c r="B1024" s="325"/>
      <c r="C1024" s="539"/>
      <c r="D1024" s="457"/>
      <c r="E1024" s="539"/>
      <c r="F1024" s="539"/>
      <c r="G1024" s="539"/>
      <c r="H1024" s="571"/>
      <c r="I1024" s="546"/>
    </row>
    <row r="1025" spans="2:9" ht="10.5" customHeight="1">
      <c r="B1025" s="325" t="s">
        <v>780</v>
      </c>
      <c r="C1025" s="539">
        <v>775750</v>
      </c>
      <c r="D1025" s="457">
        <v>397149</v>
      </c>
      <c r="E1025" s="539">
        <v>97713</v>
      </c>
      <c r="F1025" s="539">
        <v>513</v>
      </c>
      <c r="G1025" s="539">
        <v>326381</v>
      </c>
      <c r="H1025" s="571">
        <v>850.27</v>
      </c>
      <c r="I1025" s="546">
        <v>252600</v>
      </c>
    </row>
    <row r="1026" spans="2:9" ht="10.5" customHeight="1">
      <c r="B1026" s="325" t="s">
        <v>781</v>
      </c>
      <c r="C1026" s="539">
        <v>711897</v>
      </c>
      <c r="D1026" s="457">
        <v>465733</v>
      </c>
      <c r="E1026" s="539">
        <v>103730</v>
      </c>
      <c r="F1026" s="539">
        <v>553</v>
      </c>
      <c r="G1026" s="539">
        <v>346440</v>
      </c>
      <c r="H1026" s="571">
        <v>987.96</v>
      </c>
      <c r="I1026" s="546">
        <v>157000</v>
      </c>
    </row>
    <row r="1027" spans="2:9" ht="10.5" customHeight="1">
      <c r="B1027" s="325" t="s">
        <v>465</v>
      </c>
      <c r="C1027" s="539">
        <v>755831</v>
      </c>
      <c r="D1027" s="457">
        <v>468046</v>
      </c>
      <c r="E1027" s="539">
        <v>112816</v>
      </c>
      <c r="F1027" s="539">
        <v>605</v>
      </c>
      <c r="G1027" s="539">
        <v>354731</v>
      </c>
      <c r="H1027" s="571">
        <v>894.94</v>
      </c>
      <c r="I1027" s="546">
        <v>175000</v>
      </c>
    </row>
    <row r="1028" spans="2:9" ht="10.5" customHeight="1">
      <c r="B1028" s="325" t="s">
        <v>466</v>
      </c>
      <c r="C1028" s="539">
        <v>782429</v>
      </c>
      <c r="D1028" s="457">
        <v>562559</v>
      </c>
      <c r="E1028" s="539">
        <v>135291</v>
      </c>
      <c r="F1028" s="539">
        <v>544</v>
      </c>
      <c r="G1028" s="539">
        <v>343680</v>
      </c>
      <c r="H1028" s="571">
        <v>1192.68</v>
      </c>
      <c r="I1028" s="546">
        <v>169000</v>
      </c>
    </row>
    <row r="1029" spans="2:9" ht="10.5" customHeight="1">
      <c r="B1029" s="325" t="s">
        <v>467</v>
      </c>
      <c r="C1029" s="539">
        <v>875662</v>
      </c>
      <c r="D1029" s="457">
        <v>645398</v>
      </c>
      <c r="E1029" s="539">
        <v>124496</v>
      </c>
      <c r="F1029" s="539">
        <v>599</v>
      </c>
      <c r="G1029" s="539">
        <v>423145</v>
      </c>
      <c r="H1029" s="571">
        <v>1120.18</v>
      </c>
      <c r="I1029" s="546">
        <v>203733</v>
      </c>
    </row>
    <row r="1030" spans="2:9" ht="10.5" customHeight="1">
      <c r="B1030" s="325"/>
      <c r="C1030" s="539"/>
      <c r="D1030" s="457"/>
      <c r="E1030" s="539"/>
      <c r="F1030" s="539"/>
      <c r="G1030" s="539"/>
      <c r="H1030" s="571"/>
      <c r="I1030" s="546"/>
    </row>
    <row r="1031" spans="2:9" ht="10.5" customHeight="1">
      <c r="B1031" s="325" t="s">
        <v>330</v>
      </c>
      <c r="C1031" s="539">
        <v>745051</v>
      </c>
      <c r="D1031" s="457">
        <v>835069</v>
      </c>
      <c r="E1031" s="539">
        <v>98652</v>
      </c>
      <c r="F1031" s="539">
        <v>774</v>
      </c>
      <c r="G1031" s="539">
        <v>404080</v>
      </c>
      <c r="H1031" s="571">
        <v>1647.82</v>
      </c>
      <c r="I1031" s="546">
        <v>142379</v>
      </c>
    </row>
    <row r="1032" spans="2:9" ht="10.5" customHeight="1">
      <c r="B1032" s="325" t="s">
        <v>331</v>
      </c>
      <c r="C1032" s="539">
        <v>919068</v>
      </c>
      <c r="D1032" s="457">
        <v>889511</v>
      </c>
      <c r="E1032" s="539">
        <v>118543</v>
      </c>
      <c r="F1032" s="539">
        <v>706</v>
      </c>
      <c r="G1032" s="539">
        <v>462000</v>
      </c>
      <c r="H1032" s="571">
        <v>1501.45</v>
      </c>
      <c r="I1032" s="546">
        <v>219845</v>
      </c>
    </row>
    <row r="1033" spans="2:9" ht="10.5" customHeight="1">
      <c r="B1033" s="325" t="s">
        <v>332</v>
      </c>
      <c r="C1033" s="539">
        <v>978416</v>
      </c>
      <c r="D1033" s="457">
        <v>846896</v>
      </c>
      <c r="E1033" s="539">
        <v>145519</v>
      </c>
      <c r="F1033" s="539">
        <v>619</v>
      </c>
      <c r="G1033" s="539">
        <v>460500</v>
      </c>
      <c r="H1033" s="571">
        <v>1409.31</v>
      </c>
      <c r="I1033" s="546">
        <v>228303</v>
      </c>
    </row>
    <row r="1034" spans="2:9" ht="10.5" customHeight="1">
      <c r="B1034" s="325" t="s">
        <v>333</v>
      </c>
      <c r="C1034" s="539">
        <v>963589</v>
      </c>
      <c r="D1034" s="457">
        <v>1167324</v>
      </c>
      <c r="E1034" s="539">
        <v>115602</v>
      </c>
      <c r="F1034" s="539">
        <v>835</v>
      </c>
      <c r="G1034" s="539">
        <v>522000</v>
      </c>
      <c r="H1034" s="571">
        <v>1828.76</v>
      </c>
      <c r="I1034" s="546">
        <v>210078</v>
      </c>
    </row>
    <row r="1035" spans="2:9" ht="10.5" customHeight="1">
      <c r="B1035" s="325" t="s">
        <v>289</v>
      </c>
      <c r="C1035" s="539">
        <v>1156359</v>
      </c>
      <c r="D1035" s="457">
        <v>1451125</v>
      </c>
      <c r="E1035" s="539">
        <v>137056</v>
      </c>
      <c r="F1035" s="539">
        <v>765</v>
      </c>
      <c r="G1035" s="539">
        <v>607500</v>
      </c>
      <c r="H1035" s="571">
        <v>1964.09</v>
      </c>
      <c r="I1035" s="546">
        <v>275681</v>
      </c>
    </row>
    <row r="1036" spans="2:9" ht="10.5" customHeight="1">
      <c r="B1036" s="325"/>
      <c r="C1036" s="539"/>
      <c r="D1036" s="457"/>
      <c r="E1036" s="539"/>
      <c r="F1036" s="539"/>
      <c r="G1036" s="539"/>
      <c r="H1036" s="571"/>
      <c r="I1036" s="546"/>
    </row>
    <row r="1037" spans="2:9" ht="10.5" customHeight="1">
      <c r="B1037" s="544" t="s">
        <v>334</v>
      </c>
      <c r="C1037" s="457">
        <v>1169806</v>
      </c>
      <c r="D1037" s="457">
        <v>945331</v>
      </c>
      <c r="E1037" s="539">
        <v>145354</v>
      </c>
      <c r="F1037" s="539">
        <v>714</v>
      </c>
      <c r="G1037" s="539">
        <v>573000</v>
      </c>
      <c r="H1037" s="571">
        <v>1202.21</v>
      </c>
      <c r="I1037" s="633">
        <v>307513</v>
      </c>
    </row>
    <row r="1038" spans="2:9" ht="10.5" customHeight="1">
      <c r="B1038" s="544" t="s">
        <v>335</v>
      </c>
      <c r="C1038" s="457">
        <v>1293497</v>
      </c>
      <c r="D1038" s="457">
        <v>1833293</v>
      </c>
      <c r="E1038" s="539">
        <v>136980</v>
      </c>
      <c r="F1038" s="540">
        <v>768</v>
      </c>
      <c r="G1038" s="540">
        <v>750919</v>
      </c>
      <c r="H1038" s="572">
        <v>2126.66</v>
      </c>
      <c r="I1038" s="633">
        <v>269548</v>
      </c>
    </row>
    <row r="1039" spans="2:9" ht="10.5" customHeight="1">
      <c r="B1039" s="325" t="s">
        <v>288</v>
      </c>
      <c r="C1039" s="457">
        <v>1237835</v>
      </c>
      <c r="D1039" s="457">
        <v>1692154</v>
      </c>
      <c r="E1039" s="539">
        <v>117782</v>
      </c>
      <c r="F1039" s="540">
        <v>925</v>
      </c>
      <c r="G1039" s="540">
        <v>689468</v>
      </c>
      <c r="H1039" s="572">
        <v>2058.61</v>
      </c>
      <c r="I1039" s="633">
        <v>312622</v>
      </c>
    </row>
    <row r="1040" spans="2:9" ht="10.5" customHeight="1">
      <c r="B1040" s="325" t="s">
        <v>735</v>
      </c>
      <c r="C1040" s="457">
        <v>1325217</v>
      </c>
      <c r="D1040" s="457">
        <v>2214714</v>
      </c>
      <c r="E1040" s="539">
        <v>114978</v>
      </c>
      <c r="F1040" s="540">
        <v>1056</v>
      </c>
      <c r="G1040" s="540">
        <v>852380</v>
      </c>
      <c r="H1040" s="572">
        <v>2265.3000000000002</v>
      </c>
      <c r="I1040" s="633">
        <v>242537</v>
      </c>
    </row>
    <row r="1041" spans="2:11" ht="10.5" customHeight="1">
      <c r="B1041" s="325" t="s">
        <v>763</v>
      </c>
      <c r="C1041" s="457">
        <v>1126460</v>
      </c>
      <c r="D1041" s="457">
        <v>2020782</v>
      </c>
      <c r="E1041" s="539">
        <v>114719</v>
      </c>
      <c r="F1041" s="540">
        <v>1084</v>
      </c>
      <c r="G1041" s="540">
        <v>721433</v>
      </c>
      <c r="H1041" s="572">
        <v>2425.13</v>
      </c>
      <c r="I1041" s="633">
        <v>175230</v>
      </c>
    </row>
    <row r="1042" spans="2:11" ht="10.5" customHeight="1">
      <c r="B1042" s="325"/>
      <c r="C1042" s="457"/>
      <c r="D1042" s="457"/>
      <c r="E1042" s="539"/>
      <c r="F1042" s="540"/>
      <c r="G1042" s="540"/>
      <c r="H1042" s="572"/>
      <c r="I1042" s="633"/>
    </row>
    <row r="1043" spans="2:11" ht="10.5" customHeight="1">
      <c r="B1043" s="325" t="s">
        <v>512</v>
      </c>
      <c r="C1043" s="457">
        <v>1244151</v>
      </c>
      <c r="D1043" s="457">
        <v>1493039</v>
      </c>
      <c r="E1043" s="539">
        <v>125619</v>
      </c>
      <c r="F1043" s="540">
        <v>1113</v>
      </c>
      <c r="G1043" s="540">
        <v>751593</v>
      </c>
      <c r="H1043" s="572">
        <v>1580.13</v>
      </c>
      <c r="I1043" s="633">
        <v>241594</v>
      </c>
    </row>
    <row r="1044" spans="2:11" ht="10.5" customHeight="1">
      <c r="B1044" s="325" t="s">
        <v>396</v>
      </c>
      <c r="C1044" s="457">
        <v>1347330</v>
      </c>
      <c r="D1044" s="457">
        <v>1769603</v>
      </c>
      <c r="E1044" s="539">
        <v>149667</v>
      </c>
      <c r="F1044" s="540">
        <v>1026</v>
      </c>
      <c r="G1044" s="540">
        <v>765290</v>
      </c>
      <c r="H1044" s="572">
        <v>1843.43</v>
      </c>
      <c r="I1044" s="633">
        <v>284372</v>
      </c>
    </row>
    <row r="1045" spans="2:11" ht="10.5" customHeight="1">
      <c r="B1045" s="327">
        <v>39295</v>
      </c>
      <c r="C1045" s="457">
        <v>1407830</v>
      </c>
      <c r="D1045" s="457">
        <v>3006989</v>
      </c>
      <c r="E1045" s="539">
        <v>122280</v>
      </c>
      <c r="F1045" s="540">
        <v>1283</v>
      </c>
      <c r="G1045" s="540">
        <v>933913</v>
      </c>
      <c r="H1045" s="572">
        <v>2832.05</v>
      </c>
      <c r="I1045" s="633">
        <v>229435</v>
      </c>
    </row>
    <row r="1046" spans="2:11" ht="10.5" customHeight="1">
      <c r="B1046" s="327">
        <v>39692</v>
      </c>
      <c r="C1046" s="457">
        <v>1523203</v>
      </c>
      <c r="D1046" s="457">
        <v>3741171</v>
      </c>
      <c r="E1046" s="539">
        <v>132938</v>
      </c>
      <c r="F1046" s="540">
        <v>1435</v>
      </c>
      <c r="G1046" s="540">
        <v>950089</v>
      </c>
      <c r="H1046" s="572">
        <v>3443.58</v>
      </c>
      <c r="I1046" s="633">
        <v>307934</v>
      </c>
    </row>
    <row r="1047" spans="2:11" ht="10.5" customHeight="1">
      <c r="B1047" s="327">
        <v>40087</v>
      </c>
      <c r="C1047" s="457">
        <v>1367706</v>
      </c>
      <c r="D1047" s="457">
        <v>3165121</v>
      </c>
      <c r="E1047" s="539">
        <v>132649</v>
      </c>
      <c r="F1047" s="540">
        <v>1479</v>
      </c>
      <c r="G1047" s="540">
        <v>848950</v>
      </c>
      <c r="H1047" s="572">
        <v>3235.38</v>
      </c>
      <c r="I1047" s="633">
        <v>254138</v>
      </c>
    </row>
    <row r="1048" spans="2:11" ht="10.5" customHeight="1">
      <c r="B1048" s="327"/>
      <c r="C1048" s="457"/>
      <c r="D1048" s="457"/>
      <c r="E1048" s="539"/>
      <c r="F1048" s="540"/>
      <c r="G1048" s="540"/>
      <c r="H1048" s="572"/>
      <c r="I1048" s="633"/>
    </row>
    <row r="1049" spans="2:11" ht="10.5" customHeight="1">
      <c r="B1049" s="327">
        <v>40483</v>
      </c>
      <c r="C1049" s="457">
        <v>1415447</v>
      </c>
      <c r="D1049" s="457">
        <v>4038017</v>
      </c>
      <c r="E1049" s="539">
        <v>134872</v>
      </c>
      <c r="F1049" s="540">
        <v>1608</v>
      </c>
      <c r="G1049" s="540">
        <v>880003</v>
      </c>
      <c r="H1049" s="572">
        <v>4043.18</v>
      </c>
      <c r="I1049" s="633">
        <v>266508</v>
      </c>
    </row>
    <row r="1050" spans="2:11" ht="10.5" customHeight="1">
      <c r="B1050" s="351" t="s">
        <v>347</v>
      </c>
      <c r="C1050" s="457">
        <v>1496167</v>
      </c>
      <c r="D1050" s="457">
        <v>4893582</v>
      </c>
      <c r="E1050" s="540">
        <v>137838</v>
      </c>
      <c r="F1050" s="540">
        <v>1763</v>
      </c>
      <c r="G1050" s="540">
        <v>914711</v>
      </c>
      <c r="H1050" s="572">
        <v>4691.29</v>
      </c>
      <c r="I1050" s="633">
        <v>306761</v>
      </c>
    </row>
    <row r="1051" spans="2:11" ht="10.5" customHeight="1">
      <c r="B1051" s="351" t="s">
        <v>1455</v>
      </c>
      <c r="C1051" s="457">
        <v>1614810</v>
      </c>
      <c r="D1051" s="457">
        <v>5103039</v>
      </c>
      <c r="E1051" s="540">
        <v>129244</v>
      </c>
      <c r="F1051" s="540">
        <v>1912</v>
      </c>
      <c r="G1051" s="540">
        <v>1005368</v>
      </c>
      <c r="H1051" s="572">
        <v>4442.8599999999997</v>
      </c>
      <c r="I1051" s="633">
        <v>351436</v>
      </c>
    </row>
    <row r="1052" spans="2:11" ht="10.5" customHeight="1">
      <c r="B1052" s="352" t="s">
        <v>1506</v>
      </c>
      <c r="C1052" s="908">
        <v>1632917</v>
      </c>
      <c r="D1052" s="908">
        <v>5897152</v>
      </c>
      <c r="E1052" s="543">
        <v>126401</v>
      </c>
      <c r="F1052" s="543">
        <v>2074</v>
      </c>
      <c r="G1052" s="543">
        <v>1057769</v>
      </c>
      <c r="H1052" s="573">
        <v>4952.3599999999997</v>
      </c>
      <c r="I1052" s="634">
        <v>322664</v>
      </c>
    </row>
    <row r="1053" spans="2:11" ht="10.5" customHeight="1">
      <c r="B1053" s="1543" t="s">
        <v>1427</v>
      </c>
      <c r="C1053" s="1544"/>
      <c r="D1053" s="1544"/>
      <c r="E1053" s="1544"/>
      <c r="F1053" s="1544"/>
      <c r="G1053" s="233"/>
      <c r="H1053" s="233"/>
    </row>
    <row r="1054" spans="2:11" ht="10.5" customHeight="1">
      <c r="B1054" s="487" t="s">
        <v>1428</v>
      </c>
      <c r="C1054" s="233"/>
      <c r="D1054" s="233"/>
      <c r="E1054" s="233"/>
      <c r="F1054" s="233"/>
      <c r="G1054" s="233"/>
      <c r="H1054" s="233"/>
      <c r="K1054" s="61"/>
    </row>
    <row r="1055" spans="2:11" ht="10.5" customHeight="1">
      <c r="B1055" s="487" t="s">
        <v>1410</v>
      </c>
      <c r="C1055" s="233"/>
      <c r="D1055" s="233"/>
      <c r="E1055" s="233"/>
      <c r="F1055" s="233"/>
      <c r="G1055" s="233"/>
      <c r="H1055" s="233"/>
    </row>
    <row r="1056" spans="2:11" ht="10.5" customHeight="1">
      <c r="B1056" s="487" t="s">
        <v>1411</v>
      </c>
      <c r="C1056" s="233"/>
      <c r="D1056" s="233"/>
      <c r="E1056" s="233"/>
      <c r="F1056" s="233"/>
      <c r="G1056" s="233"/>
      <c r="H1056" s="233"/>
    </row>
    <row r="1057" spans="2:10" ht="10.5" customHeight="1">
      <c r="B1057" s="487" t="s">
        <v>1412</v>
      </c>
      <c r="C1057" s="233"/>
      <c r="D1057" s="233"/>
      <c r="E1057" s="233"/>
      <c r="F1057" s="233"/>
      <c r="G1057" s="233"/>
      <c r="H1057" s="233"/>
    </row>
    <row r="1058" spans="2:10" ht="10.5" customHeight="1">
      <c r="B1058" s="487" t="s">
        <v>1413</v>
      </c>
      <c r="C1058" s="233"/>
      <c r="D1058" s="233"/>
      <c r="E1058" s="233"/>
      <c r="F1058" s="233"/>
      <c r="G1058" s="233"/>
      <c r="H1058" s="233"/>
    </row>
    <row r="1059" spans="2:10" ht="10.5" customHeight="1">
      <c r="B1059" s="1531" t="s">
        <v>1414</v>
      </c>
      <c r="C1059" s="1531"/>
      <c r="D1059" s="1531"/>
      <c r="E1059" s="1531"/>
      <c r="F1059" s="1531"/>
      <c r="G1059" s="1531"/>
      <c r="H1059" s="1531"/>
      <c r="J1059" s="61"/>
    </row>
    <row r="1060" spans="2:10" ht="10.5" customHeight="1">
      <c r="B1060" s="491" t="s">
        <v>1415</v>
      </c>
      <c r="C1060" s="491"/>
      <c r="D1060" s="491"/>
      <c r="E1060" s="491"/>
      <c r="F1060" s="491"/>
      <c r="G1060" s="491"/>
      <c r="H1060" s="491"/>
      <c r="I1060" s="61"/>
    </row>
    <row r="1061" spans="2:10" ht="10.5" customHeight="1">
      <c r="B1061" s="491" t="s">
        <v>1416</v>
      </c>
      <c r="C1061" s="491"/>
      <c r="D1061" s="491"/>
      <c r="E1061" s="491"/>
      <c r="F1061" s="491"/>
      <c r="G1061" s="491"/>
      <c r="H1061" s="491"/>
    </row>
    <row r="1062" spans="2:10" ht="10.5" customHeight="1">
      <c r="B1062" s="487" t="s">
        <v>1429</v>
      </c>
      <c r="C1062" s="233"/>
      <c r="D1062" s="233"/>
      <c r="E1062" s="233"/>
      <c r="F1062" s="233"/>
      <c r="G1062" s="233"/>
      <c r="H1062" s="233"/>
    </row>
    <row r="1063" spans="2:10" ht="10.5" customHeight="1">
      <c r="B1063" s="49"/>
      <c r="C1063" s="52"/>
      <c r="D1063" s="52"/>
      <c r="E1063" s="52"/>
      <c r="F1063" s="52"/>
      <c r="G1063" s="52"/>
      <c r="H1063" s="52"/>
      <c r="I1063" s="52"/>
    </row>
    <row r="1064" spans="2:10" ht="10.5" customHeight="1">
      <c r="B1064" s="49"/>
    </row>
    <row r="1065" spans="2:10" ht="10.5" customHeight="1">
      <c r="B1065" s="49"/>
    </row>
    <row r="1066" spans="2:10" ht="10.5" customHeight="1">
      <c r="B1066" s="49"/>
    </row>
    <row r="1067" spans="2:10" ht="10.5" customHeight="1">
      <c r="B1067" s="49"/>
    </row>
    <row r="1068" spans="2:10" ht="10.5" customHeight="1">
      <c r="B1068" s="49"/>
    </row>
    <row r="1069" spans="2:10" ht="10.5" customHeight="1">
      <c r="B1069" s="49"/>
      <c r="G1069" s="153">
        <v>51</v>
      </c>
    </row>
    <row r="1070" spans="2:10" ht="10.5" customHeight="1"/>
    <row r="1071" spans="2:10" ht="11.45" customHeight="1">
      <c r="B1071" s="62" t="s">
        <v>900</v>
      </c>
    </row>
    <row r="1072" spans="2:10" ht="11.25" customHeight="1">
      <c r="B1072" s="1353" t="s">
        <v>1157</v>
      </c>
      <c r="C1072" s="1341" t="s">
        <v>305</v>
      </c>
      <c r="D1072" s="1341" t="s">
        <v>830</v>
      </c>
      <c r="E1072" s="1418" t="s">
        <v>1156</v>
      </c>
      <c r="F1072" s="1420"/>
      <c r="G1072" s="1418" t="s">
        <v>149</v>
      </c>
      <c r="H1072" s="1420"/>
      <c r="I1072" s="1341" t="s">
        <v>472</v>
      </c>
    </row>
    <row r="1073" spans="2:9" ht="24" customHeight="1">
      <c r="B1073" s="1422"/>
      <c r="C1073" s="1342"/>
      <c r="D1073" s="1342"/>
      <c r="E1073" s="279" t="s">
        <v>475</v>
      </c>
      <c r="F1073" s="296" t="s">
        <v>476</v>
      </c>
      <c r="G1073" s="296" t="s">
        <v>475</v>
      </c>
      <c r="H1073" s="296" t="s">
        <v>477</v>
      </c>
      <c r="I1073" s="1342"/>
    </row>
    <row r="1074" spans="2:9" ht="11.45" customHeight="1">
      <c r="B1074" s="1354"/>
      <c r="C1074" s="334" t="s">
        <v>1383</v>
      </c>
      <c r="D1074" s="282" t="s">
        <v>509</v>
      </c>
      <c r="E1074" s="334" t="s">
        <v>1383</v>
      </c>
      <c r="F1074" s="471" t="s">
        <v>944</v>
      </c>
      <c r="G1074" s="471" t="s">
        <v>1383</v>
      </c>
      <c r="H1074" s="471" t="s">
        <v>944</v>
      </c>
      <c r="I1074" s="471" t="s">
        <v>1383</v>
      </c>
    </row>
    <row r="1075" spans="2:9" ht="10.5" customHeight="1">
      <c r="B1075" s="325" t="s">
        <v>156</v>
      </c>
      <c r="C1075" s="615">
        <v>28149</v>
      </c>
      <c r="D1075" s="357">
        <v>4886</v>
      </c>
      <c r="E1075" s="608">
        <v>5119</v>
      </c>
      <c r="F1075" s="615">
        <v>123</v>
      </c>
      <c r="G1075" s="615">
        <v>15482</v>
      </c>
      <c r="H1075" s="571">
        <v>268.86</v>
      </c>
      <c r="I1075" s="615">
        <v>6320</v>
      </c>
    </row>
    <row r="1076" spans="2:9" ht="10.5" customHeight="1">
      <c r="B1076" s="325" t="s">
        <v>157</v>
      </c>
      <c r="C1076" s="615">
        <v>26145</v>
      </c>
      <c r="D1076" s="357">
        <v>3226</v>
      </c>
      <c r="E1076" s="608">
        <v>5023</v>
      </c>
      <c r="F1076" s="615">
        <v>166</v>
      </c>
      <c r="G1076" s="615">
        <v>14502</v>
      </c>
      <c r="H1076" s="571">
        <v>165.87</v>
      </c>
      <c r="I1076" s="615">
        <v>6270</v>
      </c>
    </row>
    <row r="1077" spans="2:9" ht="10.5" customHeight="1">
      <c r="B1077" s="325" t="s">
        <v>158</v>
      </c>
      <c r="C1077" s="615">
        <v>28877</v>
      </c>
      <c r="D1077" s="357">
        <v>4063</v>
      </c>
      <c r="E1077" s="608">
        <v>5585</v>
      </c>
      <c r="F1077" s="615">
        <v>153</v>
      </c>
      <c r="G1077" s="615">
        <v>16275</v>
      </c>
      <c r="H1077" s="571">
        <v>200</v>
      </c>
      <c r="I1077" s="615">
        <v>7440</v>
      </c>
    </row>
    <row r="1078" spans="2:9" ht="10.5" customHeight="1">
      <c r="B1078" s="325" t="s">
        <v>768</v>
      </c>
      <c r="C1078" s="615">
        <v>36533</v>
      </c>
      <c r="D1078" s="357">
        <v>6699</v>
      </c>
      <c r="E1078" s="608">
        <v>4951</v>
      </c>
      <c r="F1078" s="615">
        <v>184</v>
      </c>
      <c r="G1078" s="615">
        <v>22394</v>
      </c>
      <c r="H1078" s="571">
        <v>253.89</v>
      </c>
      <c r="I1078" s="615">
        <v>9300</v>
      </c>
    </row>
    <row r="1079" spans="2:9" ht="10.5" customHeight="1">
      <c r="B1079" s="325" t="s">
        <v>769</v>
      </c>
      <c r="C1079" s="615">
        <v>35816</v>
      </c>
      <c r="D1079" s="357">
        <v>8391</v>
      </c>
      <c r="E1079" s="608">
        <v>5331</v>
      </c>
      <c r="F1079" s="615">
        <v>183</v>
      </c>
      <c r="G1079" s="615">
        <v>21703</v>
      </c>
      <c r="H1079" s="571">
        <v>341.92</v>
      </c>
      <c r="I1079" s="615">
        <v>8790</v>
      </c>
    </row>
    <row r="1080" spans="2:9" ht="10.5" customHeight="1">
      <c r="B1080" s="325"/>
      <c r="C1080" s="615"/>
      <c r="D1080" s="357"/>
      <c r="E1080" s="608"/>
      <c r="F1080" s="615"/>
      <c r="G1080" s="615"/>
      <c r="H1080" s="571"/>
      <c r="I1080" s="615"/>
    </row>
    <row r="1081" spans="2:9" ht="10.5" customHeight="1">
      <c r="B1081" s="325" t="s">
        <v>770</v>
      </c>
      <c r="C1081" s="615">
        <v>38868</v>
      </c>
      <c r="D1081" s="357">
        <v>7633</v>
      </c>
      <c r="E1081" s="608">
        <v>5459</v>
      </c>
      <c r="F1081" s="615">
        <v>198</v>
      </c>
      <c r="G1081" s="615">
        <v>25386</v>
      </c>
      <c r="H1081" s="571">
        <v>258.68</v>
      </c>
      <c r="I1081" s="615">
        <v>8400</v>
      </c>
    </row>
    <row r="1082" spans="2:9" ht="10.5" customHeight="1">
      <c r="B1082" s="325" t="s">
        <v>771</v>
      </c>
      <c r="C1082" s="615">
        <v>54629</v>
      </c>
      <c r="D1082" s="357">
        <v>10626</v>
      </c>
      <c r="E1082" s="608">
        <v>5551</v>
      </c>
      <c r="F1082" s="615">
        <v>198</v>
      </c>
      <c r="G1082" s="615">
        <v>33168</v>
      </c>
      <c r="H1082" s="571">
        <v>276.05</v>
      </c>
      <c r="I1082" s="615">
        <v>15000</v>
      </c>
    </row>
    <row r="1083" spans="2:9" ht="10.5" customHeight="1">
      <c r="B1083" s="325" t="s">
        <v>772</v>
      </c>
      <c r="C1083" s="615">
        <v>49545</v>
      </c>
      <c r="D1083" s="357">
        <v>9190</v>
      </c>
      <c r="E1083" s="608">
        <v>5893</v>
      </c>
      <c r="F1083" s="615">
        <v>237</v>
      </c>
      <c r="G1083" s="615">
        <v>31569</v>
      </c>
      <c r="H1083" s="571">
        <v>243.12</v>
      </c>
      <c r="I1083" s="615">
        <v>12500</v>
      </c>
    </row>
    <row r="1084" spans="2:9" ht="10.5" customHeight="1">
      <c r="B1084" s="325" t="s">
        <v>773</v>
      </c>
      <c r="C1084" s="615">
        <v>48512</v>
      </c>
      <c r="D1084" s="357">
        <v>13117</v>
      </c>
      <c r="E1084" s="608">
        <v>5861</v>
      </c>
      <c r="F1084" s="615">
        <v>284</v>
      </c>
      <c r="G1084" s="615">
        <v>26381</v>
      </c>
      <c r="H1084" s="571">
        <v>428.72</v>
      </c>
      <c r="I1084" s="615">
        <v>17400</v>
      </c>
    </row>
    <row r="1085" spans="2:9" ht="10.5" customHeight="1">
      <c r="B1085" s="325" t="s">
        <v>774</v>
      </c>
      <c r="C1085" s="615">
        <v>48902</v>
      </c>
      <c r="D1085" s="357">
        <v>10586</v>
      </c>
      <c r="E1085" s="608">
        <v>5770</v>
      </c>
      <c r="F1085" s="615">
        <v>361</v>
      </c>
      <c r="G1085" s="615">
        <v>29646</v>
      </c>
      <c r="H1085" s="571">
        <v>294</v>
      </c>
      <c r="I1085" s="615">
        <v>15600</v>
      </c>
    </row>
    <row r="1086" spans="2:9" ht="10.5" customHeight="1">
      <c r="B1086" s="325"/>
      <c r="C1086" s="615"/>
      <c r="D1086" s="357"/>
      <c r="E1086" s="608"/>
      <c r="F1086" s="615"/>
      <c r="G1086" s="615"/>
      <c r="H1086" s="571"/>
      <c r="I1086" s="615"/>
    </row>
    <row r="1087" spans="2:9" ht="10.5" customHeight="1">
      <c r="B1087" s="325" t="s">
        <v>775</v>
      </c>
      <c r="C1087" s="615">
        <v>55513</v>
      </c>
      <c r="D1087" s="357">
        <v>21986</v>
      </c>
      <c r="E1087" s="608">
        <v>5795</v>
      </c>
      <c r="F1087" s="615">
        <v>352</v>
      </c>
      <c r="G1087" s="615">
        <v>30049</v>
      </c>
      <c r="H1087" s="571">
        <v>665.83</v>
      </c>
      <c r="I1087" s="615">
        <v>22000</v>
      </c>
    </row>
    <row r="1088" spans="2:9" ht="10.5" customHeight="1">
      <c r="B1088" s="325" t="s">
        <v>776</v>
      </c>
      <c r="C1088" s="615">
        <v>54361</v>
      </c>
      <c r="D1088" s="357">
        <v>18253</v>
      </c>
      <c r="E1088" s="608">
        <v>5912</v>
      </c>
      <c r="F1088" s="615">
        <v>351</v>
      </c>
      <c r="G1088" s="615">
        <v>28359</v>
      </c>
      <c r="H1088" s="571">
        <v>577.79</v>
      </c>
      <c r="I1088" s="615">
        <v>23000</v>
      </c>
    </row>
    <row r="1089" spans="2:9" ht="10.5" customHeight="1">
      <c r="B1089" s="325" t="s">
        <v>777</v>
      </c>
      <c r="C1089" s="615">
        <v>62413</v>
      </c>
      <c r="D1089" s="357">
        <v>14588</v>
      </c>
      <c r="E1089" s="608">
        <v>6205</v>
      </c>
      <c r="F1089" s="615">
        <v>419</v>
      </c>
      <c r="G1089" s="615">
        <v>28094</v>
      </c>
      <c r="H1089" s="571">
        <v>464.08</v>
      </c>
      <c r="I1089" s="615">
        <v>30800</v>
      </c>
    </row>
    <row r="1090" spans="2:9" ht="10.5" customHeight="1">
      <c r="B1090" s="325" t="s">
        <v>778</v>
      </c>
      <c r="C1090" s="615">
        <v>64649</v>
      </c>
      <c r="D1090" s="357">
        <v>20359</v>
      </c>
      <c r="E1090" s="608">
        <v>6282</v>
      </c>
      <c r="F1090" s="615">
        <v>580</v>
      </c>
      <c r="G1090" s="615">
        <v>28045</v>
      </c>
      <c r="H1090" s="571">
        <v>631.08000000000004</v>
      </c>
      <c r="I1090" s="615">
        <v>32400</v>
      </c>
    </row>
    <row r="1091" spans="2:9" ht="10.5" customHeight="1">
      <c r="B1091" s="325" t="s">
        <v>779</v>
      </c>
      <c r="C1091" s="615">
        <v>76291</v>
      </c>
      <c r="D1091" s="357">
        <v>29060</v>
      </c>
      <c r="E1091" s="608">
        <v>6268</v>
      </c>
      <c r="F1091" s="615">
        <v>604</v>
      </c>
      <c r="G1091" s="615">
        <v>29725</v>
      </c>
      <c r="H1091" s="571">
        <v>849.22</v>
      </c>
      <c r="I1091" s="615">
        <v>27000</v>
      </c>
    </row>
    <row r="1092" spans="2:9" ht="10.5" customHeight="1">
      <c r="B1092" s="325"/>
      <c r="C1092" s="615"/>
      <c r="D1092" s="357"/>
      <c r="E1092" s="608"/>
      <c r="F1092" s="615"/>
      <c r="G1092" s="615"/>
      <c r="H1092" s="571"/>
      <c r="I1092" s="615"/>
    </row>
    <row r="1093" spans="2:9" ht="10.5" customHeight="1">
      <c r="B1093" s="325" t="s">
        <v>780</v>
      </c>
      <c r="C1093" s="615">
        <v>63915</v>
      </c>
      <c r="D1093" s="357">
        <v>38868</v>
      </c>
      <c r="E1093" s="608">
        <v>6815</v>
      </c>
      <c r="F1093" s="615">
        <v>711</v>
      </c>
      <c r="G1093" s="615">
        <v>28190</v>
      </c>
      <c r="H1093" s="571">
        <v>1017.03</v>
      </c>
      <c r="I1093" s="615">
        <v>22400</v>
      </c>
    </row>
    <row r="1094" spans="2:9" ht="10.5" customHeight="1">
      <c r="B1094" s="325" t="s">
        <v>781</v>
      </c>
      <c r="C1094" s="615">
        <v>66934</v>
      </c>
      <c r="D1094" s="357">
        <v>44556</v>
      </c>
      <c r="E1094" s="608">
        <v>6404</v>
      </c>
      <c r="F1094" s="615">
        <v>767</v>
      </c>
      <c r="G1094" s="615">
        <v>29406</v>
      </c>
      <c r="H1094" s="571">
        <v>1149.8599999999999</v>
      </c>
      <c r="I1094" s="615">
        <v>25000</v>
      </c>
    </row>
    <row r="1095" spans="2:9" ht="10.5" customHeight="1">
      <c r="B1095" s="325" t="s">
        <v>465</v>
      </c>
      <c r="C1095" s="615">
        <v>63367</v>
      </c>
      <c r="D1095" s="357">
        <v>46063</v>
      </c>
      <c r="E1095" s="608">
        <v>6414</v>
      </c>
      <c r="F1095" s="615">
        <v>945</v>
      </c>
      <c r="G1095" s="615">
        <v>30821</v>
      </c>
      <c r="H1095" s="571">
        <v>1095.47</v>
      </c>
      <c r="I1095" s="615">
        <v>20000</v>
      </c>
    </row>
    <row r="1096" spans="2:9" ht="10.5" customHeight="1">
      <c r="B1096" s="325" t="s">
        <v>466</v>
      </c>
      <c r="C1096" s="615">
        <v>61360</v>
      </c>
      <c r="D1096" s="357">
        <v>46930</v>
      </c>
      <c r="E1096" s="608">
        <v>6859</v>
      </c>
      <c r="F1096" s="615">
        <v>841</v>
      </c>
      <c r="G1096" s="615">
        <v>27949</v>
      </c>
      <c r="H1096" s="571">
        <v>1255.54</v>
      </c>
      <c r="I1096" s="615">
        <v>20000</v>
      </c>
    </row>
    <row r="1097" spans="2:9" ht="10.5" customHeight="1">
      <c r="B1097" s="325" t="s">
        <v>467</v>
      </c>
      <c r="C1097" s="615">
        <v>74302</v>
      </c>
      <c r="D1097" s="357">
        <v>61285</v>
      </c>
      <c r="E1097" s="608">
        <v>6819</v>
      </c>
      <c r="F1097" s="615">
        <v>1031</v>
      </c>
      <c r="G1097" s="615">
        <v>31535</v>
      </c>
      <c r="H1097" s="571">
        <v>1466.75</v>
      </c>
      <c r="I1097" s="615">
        <v>29435</v>
      </c>
    </row>
    <row r="1098" spans="2:9" ht="10.5" customHeight="1">
      <c r="B1098" s="325"/>
      <c r="C1098" s="615"/>
      <c r="D1098" s="357"/>
      <c r="E1098" s="608"/>
      <c r="F1098" s="615"/>
      <c r="G1098" s="615"/>
      <c r="H1098" s="571"/>
      <c r="I1098" s="615"/>
    </row>
    <row r="1099" spans="2:9" ht="10.5" customHeight="1">
      <c r="B1099" s="325" t="s">
        <v>330</v>
      </c>
      <c r="C1099" s="615">
        <v>73006</v>
      </c>
      <c r="D1099" s="357">
        <v>87420</v>
      </c>
      <c r="E1099" s="608">
        <v>6531</v>
      </c>
      <c r="F1099" s="615">
        <v>1199</v>
      </c>
      <c r="G1099" s="615">
        <v>37804</v>
      </c>
      <c r="H1099" s="571">
        <v>1857.33</v>
      </c>
      <c r="I1099" s="615">
        <v>22427</v>
      </c>
    </row>
    <row r="1100" spans="2:9" ht="10.5" customHeight="1">
      <c r="B1100" s="325" t="s">
        <v>331</v>
      </c>
      <c r="C1100" s="615">
        <v>88060</v>
      </c>
      <c r="D1100" s="357">
        <v>98922</v>
      </c>
      <c r="E1100" s="608">
        <v>7120</v>
      </c>
      <c r="F1100" s="615">
        <v>1066</v>
      </c>
      <c r="G1100" s="615">
        <v>40875</v>
      </c>
      <c r="H1100" s="571">
        <v>1984.22</v>
      </c>
      <c r="I1100" s="615">
        <v>33266</v>
      </c>
    </row>
    <row r="1101" spans="2:9" ht="10.5" customHeight="1">
      <c r="B1101" s="325" t="s">
        <v>332</v>
      </c>
      <c r="C1101" s="615">
        <v>88901</v>
      </c>
      <c r="D1101" s="357">
        <v>92201</v>
      </c>
      <c r="E1101" s="608">
        <v>7949</v>
      </c>
      <c r="F1101" s="615">
        <v>1008</v>
      </c>
      <c r="G1101" s="615">
        <v>42991</v>
      </c>
      <c r="H1101" s="571">
        <v>1696.67</v>
      </c>
      <c r="I1101" s="615">
        <v>30382</v>
      </c>
    </row>
    <row r="1102" spans="2:9" ht="10.5" customHeight="1">
      <c r="B1102" s="325" t="s">
        <v>333</v>
      </c>
      <c r="C1102" s="615">
        <v>103283</v>
      </c>
      <c r="D1102" s="357">
        <v>124385</v>
      </c>
      <c r="E1102" s="608">
        <v>7993</v>
      </c>
      <c r="F1102" s="615">
        <v>1192</v>
      </c>
      <c r="G1102" s="615">
        <v>43500</v>
      </c>
      <c r="H1102" s="571">
        <v>2308</v>
      </c>
      <c r="I1102" s="615">
        <v>44170</v>
      </c>
    </row>
    <row r="1103" spans="2:9" ht="10.5" customHeight="1">
      <c r="B1103" s="325" t="s">
        <v>289</v>
      </c>
      <c r="C1103" s="615">
        <v>101669</v>
      </c>
      <c r="D1103" s="357">
        <v>143316</v>
      </c>
      <c r="E1103" s="608">
        <v>8490</v>
      </c>
      <c r="F1103" s="615">
        <v>1193</v>
      </c>
      <c r="G1103" s="615">
        <v>48000</v>
      </c>
      <c r="H1103" s="571">
        <v>2473.33</v>
      </c>
      <c r="I1103" s="615">
        <v>37090</v>
      </c>
    </row>
    <row r="1104" spans="2:9" ht="10.5" customHeight="1">
      <c r="B1104" s="325"/>
      <c r="C1104" s="615"/>
      <c r="D1104" s="357"/>
      <c r="E1104" s="608"/>
      <c r="F1104" s="615"/>
      <c r="G1104" s="615"/>
      <c r="H1104" s="571"/>
      <c r="I1104" s="615"/>
    </row>
    <row r="1105" spans="2:11" ht="10.5" customHeight="1">
      <c r="B1105" s="544" t="s">
        <v>334</v>
      </c>
      <c r="C1105" s="615">
        <v>120121</v>
      </c>
      <c r="D1105" s="357">
        <v>155714</v>
      </c>
      <c r="E1105" s="608">
        <v>8331</v>
      </c>
      <c r="F1105" s="615">
        <v>1032</v>
      </c>
      <c r="G1105" s="615">
        <v>60000</v>
      </c>
      <c r="H1105" s="571">
        <v>2243.89</v>
      </c>
      <c r="I1105" s="615">
        <v>43852</v>
      </c>
    </row>
    <row r="1106" spans="2:11" ht="10.5" customHeight="1">
      <c r="B1106" s="544" t="s">
        <v>335</v>
      </c>
      <c r="C1106" s="608">
        <v>158897</v>
      </c>
      <c r="D1106" s="357">
        <v>228921</v>
      </c>
      <c r="E1106" s="608">
        <v>8029</v>
      </c>
      <c r="F1106" s="608">
        <v>1185</v>
      </c>
      <c r="G1106" s="608">
        <v>74259</v>
      </c>
      <c r="H1106" s="572">
        <v>2751.23</v>
      </c>
      <c r="I1106" s="608">
        <v>68955</v>
      </c>
    </row>
    <row r="1107" spans="2:11" ht="10.5" customHeight="1">
      <c r="B1107" s="325" t="s">
        <v>288</v>
      </c>
      <c r="C1107" s="608">
        <v>178460</v>
      </c>
      <c r="D1107" s="357">
        <v>249725</v>
      </c>
      <c r="E1107" s="608">
        <v>8998</v>
      </c>
      <c r="F1107" s="608">
        <v>1543</v>
      </c>
      <c r="G1107" s="608">
        <v>79486</v>
      </c>
      <c r="H1107" s="572">
        <v>2507.8000000000002</v>
      </c>
      <c r="I1107" s="608">
        <v>81409</v>
      </c>
    </row>
    <row r="1108" spans="2:11" ht="10.5" customHeight="1">
      <c r="B1108" s="325" t="s">
        <v>735</v>
      </c>
      <c r="C1108" s="608">
        <v>191226</v>
      </c>
      <c r="D1108" s="357">
        <v>331327</v>
      </c>
      <c r="E1108" s="608">
        <v>9242</v>
      </c>
      <c r="F1108" s="608">
        <v>1776</v>
      </c>
      <c r="G1108" s="608">
        <v>98380</v>
      </c>
      <c r="H1108" s="572">
        <v>2792.22</v>
      </c>
      <c r="I1108" s="608">
        <v>74806</v>
      </c>
    </row>
    <row r="1109" spans="2:11" ht="10.5" customHeight="1">
      <c r="B1109" s="325" t="s">
        <v>763</v>
      </c>
      <c r="C1109" s="608">
        <v>213123</v>
      </c>
      <c r="D1109" s="357">
        <v>430045</v>
      </c>
      <c r="E1109" s="608">
        <v>10006</v>
      </c>
      <c r="F1109" s="608">
        <v>1453</v>
      </c>
      <c r="G1109" s="608">
        <v>116765</v>
      </c>
      <c r="H1109" s="572">
        <v>3243.38</v>
      </c>
      <c r="I1109" s="608">
        <v>76836</v>
      </c>
    </row>
    <row r="1110" spans="2:11" ht="10.5" customHeight="1">
      <c r="B1110" s="325"/>
      <c r="C1110" s="608"/>
      <c r="D1110" s="357"/>
      <c r="E1110" s="608"/>
      <c r="F1110" s="608"/>
      <c r="G1110" s="608"/>
      <c r="H1110" s="572"/>
      <c r="I1110" s="608"/>
    </row>
    <row r="1111" spans="2:11" ht="10.5" customHeight="1">
      <c r="B1111" s="325" t="s">
        <v>512</v>
      </c>
      <c r="C1111" s="608">
        <v>183463</v>
      </c>
      <c r="D1111" s="644">
        <v>203692</v>
      </c>
      <c r="E1111" s="608">
        <v>10280</v>
      </c>
      <c r="F1111" s="608">
        <v>1732</v>
      </c>
      <c r="G1111" s="608">
        <v>107401</v>
      </c>
      <c r="H1111" s="572">
        <v>1473.37</v>
      </c>
      <c r="I1111" s="608">
        <v>56006</v>
      </c>
    </row>
    <row r="1112" spans="2:11" ht="10.5" customHeight="1">
      <c r="B1112" s="325" t="s">
        <v>396</v>
      </c>
      <c r="C1112" s="608">
        <v>214063</v>
      </c>
      <c r="D1112" s="644">
        <v>330641</v>
      </c>
      <c r="E1112" s="608">
        <v>11381</v>
      </c>
      <c r="F1112" s="608">
        <v>1863</v>
      </c>
      <c r="G1112" s="608">
        <v>112859</v>
      </c>
      <c r="H1112" s="572">
        <v>2477.85</v>
      </c>
      <c r="I1112" s="608">
        <v>79010</v>
      </c>
    </row>
    <row r="1113" spans="2:11" ht="10.5" customHeight="1">
      <c r="B1113" s="327">
        <v>39295</v>
      </c>
      <c r="C1113" s="608">
        <v>195176</v>
      </c>
      <c r="D1113" s="644">
        <v>431633</v>
      </c>
      <c r="E1113" s="608">
        <v>11429</v>
      </c>
      <c r="F1113" s="608">
        <v>2495</v>
      </c>
      <c r="G1113" s="608">
        <v>110308</v>
      </c>
      <c r="H1113" s="572">
        <v>3238.42</v>
      </c>
      <c r="I1113" s="608">
        <v>62582</v>
      </c>
    </row>
    <row r="1114" spans="2:11" ht="10.5" customHeight="1">
      <c r="B1114" s="327">
        <v>39692</v>
      </c>
      <c r="C1114" s="608">
        <v>230757</v>
      </c>
      <c r="D1114" s="644">
        <v>676887</v>
      </c>
      <c r="E1114" s="608">
        <v>13316</v>
      </c>
      <c r="F1114" s="608">
        <v>3143</v>
      </c>
      <c r="G1114" s="608">
        <v>142973</v>
      </c>
      <c r="H1114" s="572">
        <v>3960.55</v>
      </c>
      <c r="I1114" s="608">
        <v>61833</v>
      </c>
    </row>
    <row r="1115" spans="2:11" ht="10.5" customHeight="1">
      <c r="B1115" s="327">
        <v>40087</v>
      </c>
      <c r="C1115" s="608">
        <v>203080</v>
      </c>
      <c r="D1115" s="644">
        <v>367178</v>
      </c>
      <c r="E1115" s="608">
        <v>11378</v>
      </c>
      <c r="F1115" s="608">
        <v>3431</v>
      </c>
      <c r="G1115" s="608">
        <v>127332</v>
      </c>
      <c r="H1115" s="572">
        <v>2121.69</v>
      </c>
      <c r="I1115" s="608">
        <v>53561</v>
      </c>
    </row>
    <row r="1116" spans="2:11" ht="10.5" customHeight="1">
      <c r="B1116" s="327"/>
      <c r="C1116" s="608"/>
      <c r="D1116" s="644"/>
      <c r="E1116" s="608"/>
      <c r="F1116" s="608"/>
      <c r="G1116" s="608"/>
      <c r="H1116" s="572"/>
      <c r="I1116" s="608"/>
    </row>
    <row r="1117" spans="2:11" ht="10.5" customHeight="1">
      <c r="B1117" s="327">
        <v>40483</v>
      </c>
      <c r="C1117" s="608">
        <v>216202</v>
      </c>
      <c r="D1117" s="644">
        <v>819206</v>
      </c>
      <c r="E1117" s="608">
        <v>11484</v>
      </c>
      <c r="F1117" s="608">
        <v>4055</v>
      </c>
      <c r="G1117" s="608">
        <v>129619</v>
      </c>
      <c r="H1117" s="572">
        <v>5332.4</v>
      </c>
      <c r="I1117" s="608">
        <v>64190</v>
      </c>
    </row>
    <row r="1118" spans="2:11" ht="10.5" customHeight="1">
      <c r="B1118" s="351" t="s">
        <v>347</v>
      </c>
      <c r="C1118" s="608">
        <v>260382</v>
      </c>
      <c r="D1118" s="356" t="s">
        <v>1507</v>
      </c>
      <c r="E1118" s="608">
        <v>12821</v>
      </c>
      <c r="F1118" s="608">
        <v>3244</v>
      </c>
      <c r="G1118" s="608">
        <v>153509</v>
      </c>
      <c r="H1118" s="572">
        <v>5734</v>
      </c>
      <c r="I1118" s="608">
        <v>81883</v>
      </c>
    </row>
    <row r="1119" spans="2:11" ht="10.5" customHeight="1">
      <c r="B1119" s="351" t="s">
        <v>1455</v>
      </c>
      <c r="C1119" s="608">
        <v>235764</v>
      </c>
      <c r="D1119" s="356">
        <v>973231</v>
      </c>
      <c r="E1119" s="608">
        <v>12520</v>
      </c>
      <c r="F1119" s="608">
        <v>4754</v>
      </c>
      <c r="G1119" s="608">
        <v>152603</v>
      </c>
      <c r="H1119" s="572">
        <v>5421.43</v>
      </c>
      <c r="I1119" s="608">
        <v>58756</v>
      </c>
    </row>
    <row r="1120" spans="2:11" ht="10.5" customHeight="1">
      <c r="B1120" s="352" t="s">
        <v>1506</v>
      </c>
      <c r="C1120" s="609">
        <v>205804</v>
      </c>
      <c r="D1120" s="358" t="s">
        <v>1508</v>
      </c>
      <c r="E1120" s="609">
        <v>13145</v>
      </c>
      <c r="F1120" s="609">
        <v>5603</v>
      </c>
      <c r="G1120" s="609">
        <v>148273</v>
      </c>
      <c r="H1120" s="573">
        <v>6994.43</v>
      </c>
      <c r="I1120" s="609">
        <v>31911</v>
      </c>
      <c r="K1120" s="61"/>
    </row>
    <row r="1121" spans="2:9" ht="10.5" customHeight="1">
      <c r="B1121" s="1543" t="s">
        <v>1427</v>
      </c>
      <c r="C1121" s="1544"/>
      <c r="D1121" s="1544"/>
      <c r="E1121" s="1544"/>
      <c r="F1121" s="1544"/>
      <c r="G1121" s="233"/>
      <c r="H1121" s="233"/>
    </row>
    <row r="1122" spans="2:9" ht="10.5" customHeight="1">
      <c r="B1122" s="487" t="s">
        <v>1428</v>
      </c>
      <c r="C1122" s="233"/>
      <c r="D1122" s="233"/>
      <c r="E1122" s="233"/>
      <c r="F1122" s="233"/>
      <c r="G1122" s="233"/>
      <c r="H1122" s="233"/>
    </row>
    <row r="1123" spans="2:9" ht="10.5" customHeight="1">
      <c r="B1123" s="487" t="s">
        <v>1410</v>
      </c>
      <c r="C1123" s="233"/>
      <c r="D1123" s="233"/>
      <c r="E1123" s="233"/>
      <c r="F1123" s="233"/>
      <c r="G1123" s="233"/>
      <c r="H1123" s="233"/>
    </row>
    <row r="1124" spans="2:9" ht="10.5" customHeight="1">
      <c r="B1124" s="487" t="s">
        <v>1411</v>
      </c>
      <c r="C1124" s="233"/>
      <c r="D1124" s="233"/>
      <c r="E1124" s="233"/>
      <c r="F1124" s="233"/>
      <c r="G1124" s="233"/>
      <c r="H1124" s="233"/>
    </row>
    <row r="1125" spans="2:9" ht="10.5" customHeight="1">
      <c r="B1125" s="487" t="s">
        <v>1412</v>
      </c>
      <c r="C1125" s="233"/>
      <c r="D1125" s="233"/>
      <c r="E1125" s="233"/>
      <c r="F1125" s="233"/>
      <c r="G1125" s="233"/>
      <c r="H1125" s="233"/>
    </row>
    <row r="1126" spans="2:9" ht="10.5" customHeight="1">
      <c r="B1126" s="487" t="s">
        <v>1413</v>
      </c>
      <c r="C1126" s="233"/>
      <c r="D1126" s="233"/>
      <c r="E1126" s="233"/>
      <c r="F1126" s="233"/>
      <c r="G1126" s="233"/>
      <c r="H1126" s="233"/>
    </row>
    <row r="1127" spans="2:9" ht="10.5" customHeight="1">
      <c r="B1127" s="1531" t="s">
        <v>1414</v>
      </c>
      <c r="C1127" s="1531"/>
      <c r="D1127" s="1531"/>
      <c r="E1127" s="1531"/>
      <c r="F1127" s="1531"/>
      <c r="G1127" s="1531"/>
      <c r="H1127" s="1531"/>
    </row>
    <row r="1128" spans="2:9" ht="10.5" customHeight="1">
      <c r="B1128" s="491" t="s">
        <v>1415</v>
      </c>
      <c r="C1128" s="491"/>
      <c r="D1128" s="491"/>
      <c r="E1128" s="491"/>
      <c r="F1128" s="491"/>
      <c r="G1128" s="491"/>
      <c r="H1128" s="491"/>
    </row>
    <row r="1129" spans="2:9" ht="10.5" customHeight="1">
      <c r="B1129" s="491" t="s">
        <v>1416</v>
      </c>
      <c r="C1129" s="491"/>
      <c r="D1129" s="491"/>
      <c r="E1129" s="491"/>
      <c r="F1129" s="491"/>
      <c r="G1129" s="491"/>
      <c r="H1129" s="491"/>
    </row>
    <row r="1130" spans="2:9" ht="10.5" customHeight="1">
      <c r="B1130" s="487" t="s">
        <v>1429</v>
      </c>
      <c r="C1130" s="233"/>
      <c r="D1130" s="233"/>
      <c r="E1130" s="233"/>
      <c r="F1130" s="233"/>
      <c r="G1130" s="233"/>
      <c r="H1130" s="233"/>
    </row>
    <row r="1131" spans="2:9" ht="10.5" customHeight="1">
      <c r="B1131" s="49"/>
      <c r="C1131" s="52"/>
      <c r="D1131" s="52"/>
      <c r="E1131" s="52"/>
      <c r="F1131" s="52"/>
      <c r="G1131" s="52"/>
      <c r="H1131" s="52"/>
      <c r="I1131" s="52"/>
    </row>
    <row r="1132" spans="2:9" ht="10.5" customHeight="1">
      <c r="B1132" s="49"/>
    </row>
    <row r="1133" spans="2:9" ht="10.5" customHeight="1">
      <c r="B1133" s="49"/>
    </row>
    <row r="1134" spans="2:9" ht="10.5" customHeight="1">
      <c r="B1134" s="49"/>
    </row>
    <row r="1135" spans="2:9" ht="10.5" customHeight="1">
      <c r="B1135" s="49"/>
    </row>
    <row r="1136" spans="2:9" ht="10.5" customHeight="1">
      <c r="B1136" s="49"/>
      <c r="G1136" s="153">
        <v>52</v>
      </c>
    </row>
    <row r="1137" spans="2:9" ht="10.5" customHeight="1"/>
    <row r="1138" spans="2:9" ht="11.45" customHeight="1">
      <c r="B1138" s="62" t="s">
        <v>20</v>
      </c>
    </row>
    <row r="1139" spans="2:9" ht="11.25" customHeight="1">
      <c r="B1139" s="1353" t="s">
        <v>1157</v>
      </c>
      <c r="C1139" s="1341" t="s">
        <v>305</v>
      </c>
      <c r="D1139" s="1341" t="s">
        <v>830</v>
      </c>
      <c r="E1139" s="1418" t="s">
        <v>1156</v>
      </c>
      <c r="F1139" s="1420"/>
      <c r="G1139" s="1418" t="s">
        <v>149</v>
      </c>
      <c r="H1139" s="1420"/>
      <c r="I1139" s="1341" t="s">
        <v>472</v>
      </c>
    </row>
    <row r="1140" spans="2:9" ht="24" customHeight="1">
      <c r="B1140" s="1422"/>
      <c r="C1140" s="1342"/>
      <c r="D1140" s="1342"/>
      <c r="E1140" s="296" t="s">
        <v>475</v>
      </c>
      <c r="F1140" s="296" t="s">
        <v>476</v>
      </c>
      <c r="G1140" s="296" t="s">
        <v>475</v>
      </c>
      <c r="H1140" s="296" t="s">
        <v>477</v>
      </c>
      <c r="I1140" s="1342"/>
    </row>
    <row r="1141" spans="2:9" ht="11.45" customHeight="1">
      <c r="B1141" s="1354"/>
      <c r="C1141" s="334" t="s">
        <v>1383</v>
      </c>
      <c r="D1141" s="334" t="s">
        <v>509</v>
      </c>
      <c r="E1141" s="334" t="s">
        <v>1383</v>
      </c>
      <c r="F1141" s="471" t="s">
        <v>944</v>
      </c>
      <c r="G1141" s="471" t="s">
        <v>1383</v>
      </c>
      <c r="H1141" s="471" t="s">
        <v>944</v>
      </c>
      <c r="I1141" s="471" t="s">
        <v>1383</v>
      </c>
    </row>
    <row r="1142" spans="2:9" ht="10.5" customHeight="1">
      <c r="B1142" s="645" t="s">
        <v>156</v>
      </c>
      <c r="C1142" s="620">
        <v>47903</v>
      </c>
      <c r="D1142" s="613">
        <v>6793</v>
      </c>
      <c r="E1142" s="606">
        <v>5659</v>
      </c>
      <c r="F1142" s="606">
        <v>71</v>
      </c>
      <c r="G1142" s="606">
        <v>35742</v>
      </c>
      <c r="H1142" s="598">
        <v>180.12</v>
      </c>
      <c r="I1142" s="615">
        <v>14690</v>
      </c>
    </row>
    <row r="1143" spans="2:9" ht="10.5" customHeight="1">
      <c r="B1143" s="645" t="s">
        <v>157</v>
      </c>
      <c r="C1143" s="620">
        <v>51631</v>
      </c>
      <c r="D1143" s="613">
        <v>4828</v>
      </c>
      <c r="E1143" s="606">
        <v>5152</v>
      </c>
      <c r="F1143" s="606">
        <v>90</v>
      </c>
      <c r="G1143" s="606">
        <v>39541</v>
      </c>
      <c r="H1143" s="598">
        <v>111.76</v>
      </c>
      <c r="I1143" s="615">
        <v>20210</v>
      </c>
    </row>
    <row r="1144" spans="2:9" ht="10.5" customHeight="1">
      <c r="B1144" s="645" t="s">
        <v>158</v>
      </c>
      <c r="C1144" s="620">
        <v>55414</v>
      </c>
      <c r="D1144" s="613">
        <v>6208</v>
      </c>
      <c r="E1144" s="606">
        <v>4419</v>
      </c>
      <c r="F1144" s="606">
        <v>142</v>
      </c>
      <c r="G1144" s="606">
        <v>35196</v>
      </c>
      <c r="H1144" s="598">
        <v>163.83000000000001</v>
      </c>
      <c r="I1144" s="615">
        <v>25950</v>
      </c>
    </row>
    <row r="1145" spans="2:9" ht="10.5" customHeight="1">
      <c r="B1145" s="645" t="s">
        <v>768</v>
      </c>
      <c r="C1145" s="620">
        <v>57940</v>
      </c>
      <c r="D1145" s="613">
        <v>7794</v>
      </c>
      <c r="E1145" s="606">
        <v>4568</v>
      </c>
      <c r="F1145" s="606">
        <v>140</v>
      </c>
      <c r="G1145" s="606">
        <v>39650</v>
      </c>
      <c r="H1145" s="598">
        <v>185.57</v>
      </c>
      <c r="I1145" s="615">
        <v>24750</v>
      </c>
    </row>
    <row r="1146" spans="2:9" ht="10.5" customHeight="1">
      <c r="B1146" s="645" t="s">
        <v>769</v>
      </c>
      <c r="C1146" s="621">
        <v>65959</v>
      </c>
      <c r="D1146" s="613">
        <v>11453</v>
      </c>
      <c r="E1146" s="606">
        <v>4641</v>
      </c>
      <c r="F1146" s="606">
        <v>163</v>
      </c>
      <c r="G1146" s="606">
        <v>42450</v>
      </c>
      <c r="H1146" s="598">
        <v>255.62</v>
      </c>
      <c r="I1146" s="615">
        <v>31760</v>
      </c>
    </row>
    <row r="1147" spans="2:9" ht="10.5" customHeight="1">
      <c r="B1147" s="645"/>
      <c r="C1147" s="613"/>
      <c r="D1147" s="613"/>
      <c r="E1147" s="606"/>
      <c r="F1147" s="606"/>
      <c r="G1147" s="606"/>
      <c r="H1147" s="598"/>
      <c r="I1147" s="615"/>
    </row>
    <row r="1148" spans="2:9" ht="10.5" customHeight="1">
      <c r="B1148" s="645" t="s">
        <v>770</v>
      </c>
      <c r="C1148" s="613">
        <v>71718</v>
      </c>
      <c r="D1148" s="606">
        <v>12832</v>
      </c>
      <c r="E1148" s="606">
        <v>4865</v>
      </c>
      <c r="F1148" s="606">
        <v>173</v>
      </c>
      <c r="G1148" s="606">
        <v>50963</v>
      </c>
      <c r="H1148" s="598">
        <v>238.36</v>
      </c>
      <c r="I1148" s="615">
        <v>23200</v>
      </c>
    </row>
    <row r="1149" spans="2:9" ht="10.5" customHeight="1">
      <c r="B1149" s="645" t="s">
        <v>771</v>
      </c>
      <c r="C1149" s="613">
        <v>79289</v>
      </c>
      <c r="D1149" s="606">
        <v>9808</v>
      </c>
      <c r="E1149" s="606">
        <v>6639</v>
      </c>
      <c r="F1149" s="606">
        <v>145</v>
      </c>
      <c r="G1149" s="606">
        <v>55214</v>
      </c>
      <c r="H1149" s="598">
        <v>163.75</v>
      </c>
      <c r="I1149" s="615">
        <v>31500</v>
      </c>
    </row>
    <row r="1150" spans="2:9" ht="10.5" customHeight="1">
      <c r="B1150" s="645" t="s">
        <v>772</v>
      </c>
      <c r="C1150" s="613">
        <v>59563</v>
      </c>
      <c r="D1150" s="606">
        <v>11036</v>
      </c>
      <c r="E1150" s="606">
        <v>4739</v>
      </c>
      <c r="F1150" s="606">
        <v>186</v>
      </c>
      <c r="G1150" s="606">
        <v>46759</v>
      </c>
      <c r="H1150" s="598">
        <v>221.65</v>
      </c>
      <c r="I1150" s="615">
        <v>15700</v>
      </c>
    </row>
    <row r="1151" spans="2:9" ht="10.5" customHeight="1">
      <c r="B1151" s="645" t="s">
        <v>773</v>
      </c>
      <c r="C1151" s="613">
        <v>54023</v>
      </c>
      <c r="D1151" s="606">
        <v>10893</v>
      </c>
      <c r="E1151" s="606">
        <v>5168</v>
      </c>
      <c r="F1151" s="606">
        <v>243</v>
      </c>
      <c r="G1151" s="606">
        <v>44240</v>
      </c>
      <c r="H1151" s="598">
        <v>231.26</v>
      </c>
      <c r="I1151" s="615">
        <v>9500</v>
      </c>
    </row>
    <row r="1152" spans="2:9" ht="10.5" customHeight="1">
      <c r="B1152" s="645" t="s">
        <v>774</v>
      </c>
      <c r="C1152" s="613">
        <v>57145</v>
      </c>
      <c r="D1152" s="606">
        <v>12665</v>
      </c>
      <c r="E1152" s="606">
        <v>4513</v>
      </c>
      <c r="F1152" s="606">
        <v>272</v>
      </c>
      <c r="G1152" s="606">
        <v>44175</v>
      </c>
      <c r="H1152" s="598">
        <v>268.82</v>
      </c>
      <c r="I1152" s="615">
        <v>20700</v>
      </c>
    </row>
    <row r="1153" spans="2:9" ht="10.5" customHeight="1">
      <c r="B1153" s="645"/>
      <c r="C1153" s="613"/>
      <c r="D1153" s="606"/>
      <c r="E1153" s="606"/>
      <c r="F1153" s="606"/>
      <c r="G1153" s="606"/>
      <c r="H1153" s="598"/>
      <c r="I1153" s="615"/>
    </row>
    <row r="1154" spans="2:9" ht="10.5" customHeight="1">
      <c r="B1154" s="645" t="s">
        <v>775</v>
      </c>
      <c r="C1154" s="620">
        <v>67766</v>
      </c>
      <c r="D1154" s="613">
        <v>22969</v>
      </c>
      <c r="E1154" s="606">
        <v>3770</v>
      </c>
      <c r="F1154" s="606">
        <v>295</v>
      </c>
      <c r="G1154" s="606">
        <v>43203</v>
      </c>
      <c r="H1154" s="598">
        <v>485.31</v>
      </c>
      <c r="I1154" s="615">
        <v>28300</v>
      </c>
    </row>
    <row r="1155" spans="2:9" ht="10.5" customHeight="1">
      <c r="B1155" s="645" t="s">
        <v>776</v>
      </c>
      <c r="C1155" s="620">
        <v>69502</v>
      </c>
      <c r="D1155" s="613">
        <v>28429</v>
      </c>
      <c r="E1155" s="606">
        <v>4663</v>
      </c>
      <c r="F1155" s="606">
        <v>358</v>
      </c>
      <c r="G1155" s="606">
        <v>43440</v>
      </c>
      <c r="H1155" s="598">
        <v>624.51</v>
      </c>
      <c r="I1155" s="615">
        <v>33300</v>
      </c>
    </row>
    <row r="1156" spans="2:9" ht="10.5" customHeight="1">
      <c r="B1156" s="645" t="s">
        <v>777</v>
      </c>
      <c r="C1156" s="620">
        <v>80346</v>
      </c>
      <c r="D1156" s="613">
        <v>22625</v>
      </c>
      <c r="E1156" s="606">
        <v>6562</v>
      </c>
      <c r="F1156" s="606">
        <v>320</v>
      </c>
      <c r="G1156" s="606">
        <v>48380</v>
      </c>
      <c r="H1156" s="598">
        <v>441.23</v>
      </c>
      <c r="I1156" s="615">
        <v>41700</v>
      </c>
    </row>
    <row r="1157" spans="2:9" ht="10.5" customHeight="1">
      <c r="B1157" s="645" t="s">
        <v>778</v>
      </c>
      <c r="C1157" s="620">
        <v>91656</v>
      </c>
      <c r="D1157" s="613">
        <v>28583</v>
      </c>
      <c r="E1157" s="606">
        <v>4517</v>
      </c>
      <c r="F1157" s="606">
        <v>446</v>
      </c>
      <c r="G1157" s="606">
        <v>47427</v>
      </c>
      <c r="H1157" s="598">
        <v>541.59</v>
      </c>
      <c r="I1157" s="615">
        <v>55000</v>
      </c>
    </row>
    <row r="1158" spans="2:9" ht="10.5" customHeight="1">
      <c r="B1158" s="645" t="s">
        <v>779</v>
      </c>
      <c r="C1158" s="620">
        <v>105894</v>
      </c>
      <c r="D1158" s="613">
        <v>47169</v>
      </c>
      <c r="E1158" s="606">
        <v>4345</v>
      </c>
      <c r="F1158" s="606">
        <v>483</v>
      </c>
      <c r="G1158" s="606">
        <v>49834</v>
      </c>
      <c r="H1158" s="598">
        <v>883.26</v>
      </c>
      <c r="I1158" s="615">
        <v>51000</v>
      </c>
    </row>
    <row r="1159" spans="2:9" ht="10.5" customHeight="1">
      <c r="B1159" s="645"/>
      <c r="C1159" s="620"/>
      <c r="D1159" s="613"/>
      <c r="E1159" s="606"/>
      <c r="F1159" s="606"/>
      <c r="G1159" s="606"/>
      <c r="H1159" s="598"/>
      <c r="I1159" s="615"/>
    </row>
    <row r="1160" spans="2:9" ht="10.5" customHeight="1">
      <c r="B1160" s="645" t="s">
        <v>780</v>
      </c>
      <c r="C1160" s="620">
        <v>100710</v>
      </c>
      <c r="D1160" s="613">
        <v>62804</v>
      </c>
      <c r="E1160" s="606">
        <v>3964</v>
      </c>
      <c r="F1160" s="606">
        <v>460</v>
      </c>
      <c r="G1160" s="606">
        <v>51621</v>
      </c>
      <c r="H1160" s="598">
        <v>1096.52</v>
      </c>
      <c r="I1160" s="615">
        <v>41300</v>
      </c>
    </row>
    <row r="1161" spans="2:9" ht="10.5" customHeight="1">
      <c r="B1161" s="645" t="s">
        <v>781</v>
      </c>
      <c r="C1161" s="620">
        <v>112539</v>
      </c>
      <c r="D1161" s="613">
        <v>77000</v>
      </c>
      <c r="E1161" s="606">
        <v>3671</v>
      </c>
      <c r="F1161" s="606">
        <v>493</v>
      </c>
      <c r="G1161" s="606">
        <v>53320</v>
      </c>
      <c r="H1161" s="598">
        <v>1337.16</v>
      </c>
      <c r="I1161" s="615">
        <v>52000</v>
      </c>
    </row>
    <row r="1162" spans="2:9" ht="10.5" customHeight="1">
      <c r="B1162" s="645" t="s">
        <v>465</v>
      </c>
      <c r="C1162" s="620">
        <v>101844</v>
      </c>
      <c r="D1162" s="613">
        <v>77424</v>
      </c>
      <c r="E1162" s="606">
        <v>3536</v>
      </c>
      <c r="F1162" s="606">
        <v>608</v>
      </c>
      <c r="G1162" s="606">
        <v>50888</v>
      </c>
      <c r="H1162" s="598">
        <v>1405.1</v>
      </c>
      <c r="I1162" s="615">
        <v>44000</v>
      </c>
    </row>
    <row r="1163" spans="2:9" ht="10.5" customHeight="1">
      <c r="B1163" s="645" t="s">
        <v>466</v>
      </c>
      <c r="C1163" s="620">
        <v>89367</v>
      </c>
      <c r="D1163" s="613">
        <v>60850</v>
      </c>
      <c r="E1163" s="606">
        <v>4570</v>
      </c>
      <c r="F1163" s="606">
        <v>544</v>
      </c>
      <c r="G1163" s="606">
        <v>49402</v>
      </c>
      <c r="H1163" s="598">
        <v>1113.07</v>
      </c>
      <c r="I1163" s="615">
        <v>31000</v>
      </c>
    </row>
    <row r="1164" spans="2:9" ht="10.5" customHeight="1">
      <c r="B1164" s="645" t="s">
        <v>467</v>
      </c>
      <c r="C1164" s="620">
        <v>120196</v>
      </c>
      <c r="D1164" s="613">
        <v>100264</v>
      </c>
      <c r="E1164" s="606">
        <v>4348</v>
      </c>
      <c r="F1164" s="606">
        <v>642</v>
      </c>
      <c r="G1164" s="606">
        <v>68886</v>
      </c>
      <c r="H1164" s="598">
        <v>1346.46</v>
      </c>
      <c r="I1164" s="615">
        <v>42776</v>
      </c>
    </row>
    <row r="1165" spans="2:9" ht="10.5" customHeight="1">
      <c r="B1165" s="645"/>
      <c r="C1165" s="620"/>
      <c r="D1165" s="613"/>
      <c r="E1165" s="606"/>
      <c r="F1165" s="606"/>
      <c r="G1165" s="606"/>
      <c r="H1165" s="598"/>
      <c r="I1165" s="615"/>
    </row>
    <row r="1166" spans="2:9" ht="10.5" customHeight="1">
      <c r="B1166" s="645" t="s">
        <v>330</v>
      </c>
      <c r="C1166" s="620">
        <v>128046</v>
      </c>
      <c r="D1166" s="613">
        <v>122162</v>
      </c>
      <c r="E1166" s="606">
        <v>4019</v>
      </c>
      <c r="F1166" s="606">
        <v>708</v>
      </c>
      <c r="G1166" s="606">
        <v>76416</v>
      </c>
      <c r="H1166" s="598">
        <v>1490.92</v>
      </c>
      <c r="I1166" s="615">
        <v>43736</v>
      </c>
    </row>
    <row r="1167" spans="2:9" ht="10.5" customHeight="1">
      <c r="B1167" s="645" t="s">
        <v>331</v>
      </c>
      <c r="C1167" s="620">
        <v>157589</v>
      </c>
      <c r="D1167" s="613">
        <v>139268</v>
      </c>
      <c r="E1167" s="606">
        <v>4425</v>
      </c>
      <c r="F1167" s="606">
        <v>677</v>
      </c>
      <c r="G1167" s="606">
        <v>114000</v>
      </c>
      <c r="H1167" s="598">
        <v>1137.8399999999999</v>
      </c>
      <c r="I1167" s="615">
        <v>34905</v>
      </c>
    </row>
    <row r="1168" spans="2:9" ht="10.5" customHeight="1">
      <c r="B1168" s="645" t="s">
        <v>332</v>
      </c>
      <c r="C1168" s="620">
        <v>155477</v>
      </c>
      <c r="D1168" s="613">
        <v>82516</v>
      </c>
      <c r="E1168" s="606">
        <v>4120</v>
      </c>
      <c r="F1168" s="606">
        <v>635</v>
      </c>
      <c r="G1168" s="606">
        <v>109500</v>
      </c>
      <c r="H1168" s="598">
        <v>690</v>
      </c>
      <c r="I1168" s="615">
        <v>37886</v>
      </c>
    </row>
    <row r="1169" spans="2:11" ht="10.5" customHeight="1">
      <c r="B1169" s="645" t="s">
        <v>333</v>
      </c>
      <c r="C1169" s="620">
        <v>196037</v>
      </c>
      <c r="D1169" s="613">
        <v>280053</v>
      </c>
      <c r="E1169" s="606">
        <v>4119</v>
      </c>
      <c r="F1169" s="606">
        <v>847</v>
      </c>
      <c r="G1169" s="606">
        <v>139500</v>
      </c>
      <c r="H1169" s="598">
        <v>1952.67</v>
      </c>
      <c r="I1169" s="615">
        <v>48448</v>
      </c>
    </row>
    <row r="1170" spans="2:11" ht="10.5" customHeight="1">
      <c r="B1170" s="645" t="s">
        <v>289</v>
      </c>
      <c r="C1170" s="620">
        <v>212181</v>
      </c>
      <c r="D1170" s="613">
        <v>282409</v>
      </c>
      <c r="E1170" s="606">
        <v>3700</v>
      </c>
      <c r="F1170" s="606">
        <v>903</v>
      </c>
      <c r="G1170" s="606">
        <v>132000</v>
      </c>
      <c r="H1170" s="598">
        <v>2056</v>
      </c>
      <c r="I1170" s="615">
        <v>72830</v>
      </c>
    </row>
    <row r="1171" spans="2:11" ht="10.5" customHeight="1">
      <c r="B1171" s="645"/>
      <c r="C1171" s="620"/>
      <c r="D1171" s="613"/>
      <c r="E1171" s="606"/>
      <c r="F1171" s="606"/>
      <c r="G1171" s="606"/>
      <c r="H1171" s="598"/>
      <c r="I1171" s="615"/>
    </row>
    <row r="1172" spans="2:11" ht="10.5" customHeight="1">
      <c r="B1172" s="646" t="s">
        <v>334</v>
      </c>
      <c r="C1172" s="364">
        <v>322834</v>
      </c>
      <c r="D1172" s="364">
        <v>227518</v>
      </c>
      <c r="E1172" s="606">
        <v>2976</v>
      </c>
      <c r="F1172" s="606">
        <v>689</v>
      </c>
      <c r="G1172" s="606">
        <v>159000</v>
      </c>
      <c r="H1172" s="598">
        <v>1270.67</v>
      </c>
      <c r="I1172" s="356">
        <v>157964</v>
      </c>
    </row>
    <row r="1173" spans="2:11" ht="10.5" customHeight="1">
      <c r="B1173" s="646" t="s">
        <v>335</v>
      </c>
      <c r="C1173" s="364">
        <v>310969</v>
      </c>
      <c r="D1173" s="364">
        <v>335549</v>
      </c>
      <c r="E1173" s="606">
        <v>3980</v>
      </c>
      <c r="F1173" s="613">
        <v>921</v>
      </c>
      <c r="G1173" s="613">
        <v>129149</v>
      </c>
      <c r="H1173" s="584">
        <v>2377.4499999999998</v>
      </c>
      <c r="I1173" s="356">
        <v>174000</v>
      </c>
      <c r="K1173" s="61"/>
    </row>
    <row r="1174" spans="2:11" ht="10.5" customHeight="1">
      <c r="B1174" s="645" t="s">
        <v>288</v>
      </c>
      <c r="C1174" s="364">
        <v>297596</v>
      </c>
      <c r="D1174" s="364">
        <v>411065</v>
      </c>
      <c r="E1174" s="606">
        <v>3140</v>
      </c>
      <c r="F1174" s="613">
        <v>1206</v>
      </c>
      <c r="G1174" s="613">
        <v>166515</v>
      </c>
      <c r="H1174" s="584">
        <v>2329.46</v>
      </c>
      <c r="I1174" s="356">
        <v>124893</v>
      </c>
    </row>
    <row r="1175" spans="2:11" ht="10.5" customHeight="1">
      <c r="B1175" s="645" t="s">
        <v>735</v>
      </c>
      <c r="C1175" s="364">
        <v>323346</v>
      </c>
      <c r="D1175" s="364">
        <v>370730</v>
      </c>
      <c r="E1175" s="606">
        <v>3340</v>
      </c>
      <c r="F1175" s="613">
        <v>1518</v>
      </c>
      <c r="G1175" s="613">
        <v>170136</v>
      </c>
      <c r="H1175" s="584">
        <v>2009.66</v>
      </c>
      <c r="I1175" s="356">
        <v>146633</v>
      </c>
    </row>
    <row r="1176" spans="2:11" ht="10.5" customHeight="1">
      <c r="B1176" s="645" t="s">
        <v>763</v>
      </c>
      <c r="C1176" s="364">
        <v>300060</v>
      </c>
      <c r="D1176" s="364">
        <v>466039</v>
      </c>
      <c r="E1176" s="606">
        <v>3736</v>
      </c>
      <c r="F1176" s="613">
        <v>1444</v>
      </c>
      <c r="G1176" s="613">
        <v>174054</v>
      </c>
      <c r="H1176" s="584">
        <v>2401.54</v>
      </c>
      <c r="I1176" s="356">
        <v>118662</v>
      </c>
    </row>
    <row r="1177" spans="2:11" ht="10.5" customHeight="1">
      <c r="B1177" s="645"/>
      <c r="C1177" s="364"/>
      <c r="D1177" s="364"/>
      <c r="E1177" s="606"/>
      <c r="F1177" s="613"/>
      <c r="G1177" s="613"/>
      <c r="H1177" s="584"/>
      <c r="I1177" s="356"/>
    </row>
    <row r="1178" spans="2:11" ht="10.5" customHeight="1">
      <c r="B1178" s="645" t="s">
        <v>512</v>
      </c>
      <c r="C1178" s="364">
        <v>363052</v>
      </c>
      <c r="D1178" s="364">
        <v>285095</v>
      </c>
      <c r="E1178" s="606">
        <v>3535</v>
      </c>
      <c r="F1178" s="613">
        <v>1494</v>
      </c>
      <c r="G1178" s="613">
        <v>226517</v>
      </c>
      <c r="H1178" s="584">
        <v>1031.71</v>
      </c>
      <c r="I1178" s="356">
        <v>129580</v>
      </c>
    </row>
    <row r="1179" spans="2:11" ht="10.5" customHeight="1">
      <c r="B1179" s="645" t="s">
        <v>396</v>
      </c>
      <c r="C1179" s="364">
        <v>354120</v>
      </c>
      <c r="D1179" s="364">
        <v>359806</v>
      </c>
      <c r="E1179" s="606">
        <v>3914</v>
      </c>
      <c r="F1179" s="613">
        <v>1499</v>
      </c>
      <c r="G1179" s="613">
        <v>157617</v>
      </c>
      <c r="H1179" s="584">
        <v>1755.08</v>
      </c>
      <c r="I1179" s="356">
        <v>188811</v>
      </c>
    </row>
    <row r="1180" spans="2:11" ht="10.5" customHeight="1">
      <c r="B1180" s="327">
        <v>39295.875</v>
      </c>
      <c r="C1180" s="364">
        <v>388785</v>
      </c>
      <c r="D1180" s="364">
        <v>634438</v>
      </c>
      <c r="E1180" s="606">
        <v>4132</v>
      </c>
      <c r="F1180" s="613">
        <v>1791</v>
      </c>
      <c r="G1180" s="613">
        <v>214622</v>
      </c>
      <c r="H1180" s="584">
        <v>2711.99</v>
      </c>
      <c r="I1180" s="356">
        <v>166048</v>
      </c>
    </row>
    <row r="1181" spans="2:11" ht="10.5" customHeight="1">
      <c r="B1181" s="327">
        <v>39692</v>
      </c>
      <c r="C1181" s="364">
        <v>340787</v>
      </c>
      <c r="D1181" s="364">
        <v>740657</v>
      </c>
      <c r="E1181" s="606">
        <v>3596</v>
      </c>
      <c r="F1181" s="613">
        <v>2269</v>
      </c>
      <c r="G1181" s="613">
        <v>190022</v>
      </c>
      <c r="H1181" s="584">
        <v>3707.08</v>
      </c>
      <c r="I1181" s="356">
        <v>143708</v>
      </c>
    </row>
    <row r="1182" spans="2:11" ht="10.5" customHeight="1">
      <c r="B1182" s="327">
        <v>40087</v>
      </c>
      <c r="C1182" s="364">
        <v>406694</v>
      </c>
      <c r="D1182" s="364">
        <v>447312</v>
      </c>
      <c r="E1182" s="606">
        <v>4427</v>
      </c>
      <c r="F1182" s="613">
        <v>1855</v>
      </c>
      <c r="G1182" s="613">
        <v>210923</v>
      </c>
      <c r="H1182" s="584">
        <v>1839.53</v>
      </c>
      <c r="I1182" s="356">
        <v>187082</v>
      </c>
    </row>
    <row r="1183" spans="2:11" ht="10.5" customHeight="1">
      <c r="B1183" s="647"/>
      <c r="C1183" s="364"/>
      <c r="D1183" s="364"/>
      <c r="E1183" s="606"/>
      <c r="F1183" s="613"/>
      <c r="G1183" s="613"/>
      <c r="H1183" s="584"/>
      <c r="I1183" s="356"/>
    </row>
    <row r="1184" spans="2:11" ht="10.5" customHeight="1">
      <c r="B1184" s="327">
        <v>40483.727268518516</v>
      </c>
      <c r="C1184" s="364">
        <v>343028</v>
      </c>
      <c r="D1184" s="364">
        <v>860725</v>
      </c>
      <c r="E1184" s="606">
        <v>5393</v>
      </c>
      <c r="F1184" s="613">
        <v>1472</v>
      </c>
      <c r="G1184" s="613">
        <v>209892</v>
      </c>
      <c r="H1184" s="584">
        <v>3878.98</v>
      </c>
      <c r="I1184" s="356">
        <v>122572</v>
      </c>
    </row>
    <row r="1185" spans="2:11" ht="10.5" customHeight="1">
      <c r="B1185" s="351" t="s">
        <v>347</v>
      </c>
      <c r="C1185" s="364">
        <v>415572</v>
      </c>
      <c r="D1185" s="364">
        <v>942213</v>
      </c>
      <c r="E1185" s="613">
        <v>4412</v>
      </c>
      <c r="F1185" s="613">
        <v>2082</v>
      </c>
      <c r="G1185" s="613">
        <v>207879</v>
      </c>
      <c r="H1185" s="584">
        <v>4087.03</v>
      </c>
      <c r="I1185" s="356">
        <v>199034</v>
      </c>
    </row>
    <row r="1186" spans="2:11" ht="10.5" customHeight="1">
      <c r="B1186" s="351" t="s">
        <v>1455</v>
      </c>
      <c r="C1186" s="364">
        <v>304558</v>
      </c>
      <c r="D1186" s="364">
        <v>832224</v>
      </c>
      <c r="E1186" s="613">
        <v>4306</v>
      </c>
      <c r="F1186" s="613">
        <v>2306</v>
      </c>
      <c r="G1186" s="613">
        <v>176063</v>
      </c>
      <c r="H1186" s="584">
        <v>4370.82</v>
      </c>
      <c r="I1186" s="356">
        <v>120043</v>
      </c>
      <c r="K1186" s="61"/>
    </row>
    <row r="1187" spans="2:11" ht="10.5" customHeight="1">
      <c r="B1187" s="352" t="s">
        <v>1506</v>
      </c>
      <c r="C1187" s="643">
        <v>402443</v>
      </c>
      <c r="D1187" s="643" t="s">
        <v>1509</v>
      </c>
      <c r="E1187" s="614">
        <v>6017</v>
      </c>
      <c r="F1187" s="614">
        <v>2336</v>
      </c>
      <c r="G1187" s="614">
        <v>215447</v>
      </c>
      <c r="H1187" s="585">
        <v>5060.87</v>
      </c>
      <c r="I1187" s="358">
        <v>175221</v>
      </c>
    </row>
    <row r="1188" spans="2:11" ht="10.5" customHeight="1">
      <c r="B1188" s="1543" t="s">
        <v>1427</v>
      </c>
      <c r="C1188" s="1544"/>
      <c r="D1188" s="1544"/>
      <c r="E1188" s="1544"/>
      <c r="F1188" s="1544"/>
      <c r="G1188" s="233"/>
      <c r="H1188" s="233"/>
    </row>
    <row r="1189" spans="2:11" ht="10.5" customHeight="1">
      <c r="B1189" s="487" t="s">
        <v>1428</v>
      </c>
      <c r="C1189" s="233"/>
      <c r="D1189" s="233"/>
      <c r="E1189" s="233"/>
      <c r="F1189" s="233"/>
      <c r="G1189" s="233"/>
      <c r="H1189" s="233"/>
    </row>
    <row r="1190" spans="2:11" ht="10.5" customHeight="1">
      <c r="B1190" s="487" t="s">
        <v>1410</v>
      </c>
      <c r="C1190" s="233"/>
      <c r="D1190" s="233"/>
      <c r="E1190" s="233"/>
      <c r="F1190" s="233"/>
      <c r="G1190" s="233"/>
      <c r="H1190" s="233"/>
    </row>
    <row r="1191" spans="2:11" ht="10.5" customHeight="1">
      <c r="B1191" s="487" t="s">
        <v>1411</v>
      </c>
      <c r="C1191" s="233"/>
      <c r="D1191" s="233"/>
      <c r="E1191" s="233"/>
      <c r="F1191" s="233"/>
      <c r="G1191" s="233"/>
      <c r="H1191" s="233"/>
    </row>
    <row r="1192" spans="2:11" ht="10.5" customHeight="1">
      <c r="B1192" s="487" t="s">
        <v>1412</v>
      </c>
      <c r="C1192" s="233"/>
      <c r="D1192" s="233"/>
      <c r="E1192" s="233"/>
      <c r="F1192" s="233"/>
      <c r="G1192" s="233"/>
      <c r="H1192" s="233"/>
    </row>
    <row r="1193" spans="2:11" ht="10.5" customHeight="1">
      <c r="B1193" s="487" t="s">
        <v>1413</v>
      </c>
      <c r="C1193" s="233"/>
      <c r="D1193" s="233"/>
      <c r="E1193" s="233"/>
      <c r="F1193" s="233"/>
      <c r="G1193" s="233"/>
      <c r="H1193" s="233"/>
    </row>
    <row r="1194" spans="2:11" ht="10.5" customHeight="1">
      <c r="B1194" s="1531" t="s">
        <v>1414</v>
      </c>
      <c r="C1194" s="1531"/>
      <c r="D1194" s="1531"/>
      <c r="E1194" s="1531"/>
      <c r="F1194" s="1531"/>
      <c r="G1194" s="1531"/>
      <c r="H1194" s="1531"/>
    </row>
    <row r="1195" spans="2:11" ht="10.5" customHeight="1">
      <c r="B1195" s="491" t="s">
        <v>1415</v>
      </c>
      <c r="C1195" s="353"/>
      <c r="D1195" s="353"/>
      <c r="E1195" s="353"/>
      <c r="F1195" s="353"/>
      <c r="G1195" s="353"/>
      <c r="H1195" s="353"/>
    </row>
    <row r="1196" spans="2:11" ht="10.5" customHeight="1">
      <c r="B1196" s="491" t="s">
        <v>1416</v>
      </c>
      <c r="C1196" s="353"/>
      <c r="D1196" s="353"/>
      <c r="E1196" s="353"/>
      <c r="F1196" s="353"/>
      <c r="G1196" s="353"/>
      <c r="H1196" s="353"/>
    </row>
    <row r="1197" spans="2:11" ht="10.5" customHeight="1">
      <c r="B1197" s="487" t="s">
        <v>1429</v>
      </c>
      <c r="C1197" s="233"/>
      <c r="D1197" s="233"/>
      <c r="E1197" s="233"/>
      <c r="F1197" s="233"/>
      <c r="G1197" s="233"/>
      <c r="H1197" s="233"/>
    </row>
    <row r="1198" spans="2:11" ht="10.5" customHeight="1">
      <c r="B1198" s="49"/>
      <c r="C1198" s="52"/>
      <c r="D1198" s="52"/>
      <c r="E1198" s="52"/>
      <c r="F1198" s="52"/>
      <c r="G1198" s="52"/>
      <c r="H1198" s="52"/>
      <c r="I1198" s="52"/>
    </row>
    <row r="1199" spans="2:11" ht="10.5" customHeight="1">
      <c r="B1199" s="49"/>
    </row>
    <row r="1200" spans="2:11" ht="10.5" customHeight="1">
      <c r="B1200" s="49"/>
    </row>
    <row r="1201" spans="2:8" ht="10.5" customHeight="1">
      <c r="B1201" s="49"/>
    </row>
    <row r="1202" spans="2:8" ht="10.5" customHeight="1">
      <c r="B1202" s="49"/>
    </row>
    <row r="1203" spans="2:8" ht="10.5" customHeight="1">
      <c r="B1203" s="49"/>
      <c r="G1203" s="153">
        <v>53</v>
      </c>
    </row>
    <row r="1204" spans="2:8" ht="10.5" customHeight="1"/>
    <row r="1205" spans="2:8" ht="11.45" customHeight="1">
      <c r="B1205" s="62" t="s">
        <v>21</v>
      </c>
    </row>
    <row r="1206" spans="2:8" ht="11.25" customHeight="1">
      <c r="B1206" s="1353" t="s">
        <v>532</v>
      </c>
      <c r="C1206" s="1341" t="s">
        <v>305</v>
      </c>
      <c r="D1206" s="1341" t="s">
        <v>830</v>
      </c>
      <c r="E1206" s="1418" t="s">
        <v>1146</v>
      </c>
      <c r="F1206" s="1420"/>
      <c r="G1206" s="1418" t="s">
        <v>1158</v>
      </c>
      <c r="H1206" s="1420"/>
    </row>
    <row r="1207" spans="2:8" ht="24.75" customHeight="1">
      <c r="B1207" s="1422"/>
      <c r="C1207" s="1342"/>
      <c r="D1207" s="1342"/>
      <c r="E1207" s="279" t="s">
        <v>475</v>
      </c>
      <c r="F1207" s="296" t="s">
        <v>476</v>
      </c>
      <c r="G1207" s="296" t="s">
        <v>475</v>
      </c>
      <c r="H1207" s="296" t="s">
        <v>477</v>
      </c>
    </row>
    <row r="1208" spans="2:8" ht="11.45" customHeight="1">
      <c r="B1208" s="1354"/>
      <c r="C1208" s="368" t="s">
        <v>1383</v>
      </c>
      <c r="D1208" s="65" t="s">
        <v>509</v>
      </c>
      <c r="E1208" s="471" t="s">
        <v>1383</v>
      </c>
      <c r="F1208" s="471" t="s">
        <v>944</v>
      </c>
      <c r="G1208" s="471" t="s">
        <v>1383</v>
      </c>
      <c r="H1208" s="471" t="s">
        <v>944</v>
      </c>
    </row>
    <row r="1209" spans="2:8" ht="10.5" customHeight="1">
      <c r="B1209" s="325" t="s">
        <v>156</v>
      </c>
      <c r="C1209" s="606">
        <v>14038</v>
      </c>
      <c r="D1209" s="364">
        <v>1551</v>
      </c>
      <c r="E1209" s="606">
        <v>7016</v>
      </c>
      <c r="F1209" s="606">
        <v>130</v>
      </c>
      <c r="G1209" s="606">
        <v>6</v>
      </c>
      <c r="H1209" s="571">
        <v>166.67</v>
      </c>
    </row>
    <row r="1210" spans="2:8" ht="10.5" customHeight="1">
      <c r="B1210" s="325" t="s">
        <v>157</v>
      </c>
      <c r="C1210" s="606">
        <v>19936</v>
      </c>
      <c r="D1210" s="364">
        <v>2008</v>
      </c>
      <c r="E1210" s="606">
        <v>9968</v>
      </c>
      <c r="F1210" s="606">
        <v>118</v>
      </c>
      <c r="G1210" s="606" t="s">
        <v>381</v>
      </c>
      <c r="H1210" s="571" t="s">
        <v>381</v>
      </c>
    </row>
    <row r="1211" spans="2:8" ht="10.5" customHeight="1">
      <c r="B1211" s="325" t="s">
        <v>158</v>
      </c>
      <c r="C1211" s="606">
        <v>17351</v>
      </c>
      <c r="D1211" s="364">
        <v>2172</v>
      </c>
      <c r="E1211" s="606">
        <v>8665</v>
      </c>
      <c r="F1211" s="606">
        <v>147</v>
      </c>
      <c r="G1211" s="606">
        <v>21</v>
      </c>
      <c r="H1211" s="571">
        <v>190.48</v>
      </c>
    </row>
    <row r="1212" spans="2:8" ht="10.5" customHeight="1">
      <c r="B1212" s="325" t="s">
        <v>768</v>
      </c>
      <c r="C1212" s="606">
        <v>22497</v>
      </c>
      <c r="D1212" s="364">
        <v>2655</v>
      </c>
      <c r="E1212" s="606">
        <v>11231</v>
      </c>
      <c r="F1212" s="606">
        <v>138</v>
      </c>
      <c r="G1212" s="606">
        <v>35</v>
      </c>
      <c r="H1212" s="571">
        <v>428.47</v>
      </c>
    </row>
    <row r="1213" spans="2:8" ht="10.5" customHeight="1">
      <c r="B1213" s="325" t="s">
        <v>769</v>
      </c>
      <c r="C1213" s="606">
        <v>23864</v>
      </c>
      <c r="D1213" s="364">
        <v>3388</v>
      </c>
      <c r="E1213" s="606">
        <v>11887</v>
      </c>
      <c r="F1213" s="606">
        <v>167</v>
      </c>
      <c r="G1213" s="606">
        <v>90</v>
      </c>
      <c r="H1213" s="571">
        <v>244.44</v>
      </c>
    </row>
    <row r="1214" spans="2:8" ht="10.5" customHeight="1">
      <c r="B1214" s="325"/>
      <c r="C1214" s="606"/>
      <c r="D1214" s="364"/>
      <c r="E1214" s="606"/>
      <c r="F1214" s="606"/>
      <c r="G1214" s="606"/>
      <c r="H1214" s="571"/>
    </row>
    <row r="1215" spans="2:8" ht="10.5" customHeight="1">
      <c r="B1215" s="325" t="s">
        <v>770</v>
      </c>
      <c r="C1215" s="606">
        <v>26305</v>
      </c>
      <c r="D1215" s="364">
        <v>4114</v>
      </c>
      <c r="E1215" s="606">
        <v>13121</v>
      </c>
      <c r="F1215" s="606">
        <v>182</v>
      </c>
      <c r="G1215" s="606">
        <v>63</v>
      </c>
      <c r="H1215" s="571">
        <v>935.58</v>
      </c>
    </row>
    <row r="1216" spans="2:8" ht="10.5" customHeight="1">
      <c r="B1216" s="325" t="s">
        <v>771</v>
      </c>
      <c r="C1216" s="606">
        <v>24899</v>
      </c>
      <c r="D1216" s="364">
        <v>4797</v>
      </c>
      <c r="E1216" s="606">
        <v>12423</v>
      </c>
      <c r="F1216" s="606">
        <v>226</v>
      </c>
      <c r="G1216" s="606">
        <v>53</v>
      </c>
      <c r="H1216" s="571">
        <v>564.79</v>
      </c>
    </row>
    <row r="1217" spans="2:8" ht="10.5" customHeight="1">
      <c r="B1217" s="325" t="s">
        <v>772</v>
      </c>
      <c r="C1217" s="606">
        <v>25304</v>
      </c>
      <c r="D1217" s="364">
        <v>5737</v>
      </c>
      <c r="E1217" s="606">
        <v>12611</v>
      </c>
      <c r="F1217" s="606">
        <v>266</v>
      </c>
      <c r="G1217" s="606">
        <v>82</v>
      </c>
      <c r="H1217" s="571">
        <v>326.61</v>
      </c>
    </row>
    <row r="1218" spans="2:8" ht="10.5" customHeight="1">
      <c r="B1218" s="325" t="s">
        <v>773</v>
      </c>
      <c r="C1218" s="606">
        <v>25598</v>
      </c>
      <c r="D1218" s="364">
        <v>7067</v>
      </c>
      <c r="E1218" s="606">
        <v>12793</v>
      </c>
      <c r="F1218" s="606">
        <v>325</v>
      </c>
      <c r="G1218" s="606">
        <v>12</v>
      </c>
      <c r="H1218" s="571">
        <v>409.67</v>
      </c>
    </row>
    <row r="1219" spans="2:8" ht="10.5" customHeight="1">
      <c r="B1219" s="325" t="s">
        <v>774</v>
      </c>
      <c r="C1219" s="606">
        <v>28362</v>
      </c>
      <c r="D1219" s="364">
        <v>9275</v>
      </c>
      <c r="E1219" s="606">
        <v>14150</v>
      </c>
      <c r="F1219" s="606">
        <v>385</v>
      </c>
      <c r="G1219" s="606">
        <v>62</v>
      </c>
      <c r="H1219" s="571">
        <v>322.67</v>
      </c>
    </row>
    <row r="1220" spans="2:8" ht="10.5" customHeight="1">
      <c r="B1220" s="325"/>
      <c r="C1220" s="606"/>
      <c r="D1220" s="364"/>
      <c r="E1220" s="606"/>
      <c r="F1220" s="606"/>
      <c r="G1220" s="606"/>
      <c r="H1220" s="571"/>
    </row>
    <row r="1221" spans="2:8" ht="10.5" customHeight="1">
      <c r="B1221" s="325" t="s">
        <v>775</v>
      </c>
      <c r="C1221" s="606">
        <v>24678</v>
      </c>
      <c r="D1221" s="364">
        <v>9797</v>
      </c>
      <c r="E1221" s="606">
        <v>12339</v>
      </c>
      <c r="F1221" s="606">
        <v>467</v>
      </c>
      <c r="G1221" s="606" t="s">
        <v>381</v>
      </c>
      <c r="H1221" s="571" t="s">
        <v>381</v>
      </c>
    </row>
    <row r="1222" spans="2:8" ht="10.5" customHeight="1">
      <c r="B1222" s="325" t="s">
        <v>776</v>
      </c>
      <c r="C1222" s="606">
        <v>28026</v>
      </c>
      <c r="D1222" s="364">
        <v>11280</v>
      </c>
      <c r="E1222" s="606">
        <v>13967</v>
      </c>
      <c r="F1222" s="606">
        <v>474</v>
      </c>
      <c r="G1222" s="606">
        <v>94</v>
      </c>
      <c r="H1222" s="571">
        <v>361.7</v>
      </c>
    </row>
    <row r="1223" spans="2:8" ht="10.5" customHeight="1">
      <c r="B1223" s="325" t="s">
        <v>777</v>
      </c>
      <c r="C1223" s="606">
        <v>28638</v>
      </c>
      <c r="D1223" s="364">
        <v>13833</v>
      </c>
      <c r="E1223" s="606">
        <v>14170</v>
      </c>
      <c r="F1223" s="606">
        <v>560</v>
      </c>
      <c r="G1223" s="606">
        <v>298</v>
      </c>
      <c r="H1223" s="571">
        <v>1157.72</v>
      </c>
    </row>
    <row r="1224" spans="2:8" ht="10.5" customHeight="1">
      <c r="B1224" s="325" t="s">
        <v>778</v>
      </c>
      <c r="C1224" s="606">
        <v>31990</v>
      </c>
      <c r="D1224" s="364">
        <v>17671</v>
      </c>
      <c r="E1224" s="606">
        <v>15110</v>
      </c>
      <c r="F1224" s="606">
        <v>627</v>
      </c>
      <c r="G1224" s="606">
        <v>1770</v>
      </c>
      <c r="H1224" s="571">
        <v>892.09</v>
      </c>
    </row>
    <row r="1225" spans="2:8" ht="10.5" customHeight="1">
      <c r="B1225" s="325" t="s">
        <v>779</v>
      </c>
      <c r="C1225" s="606">
        <v>34033</v>
      </c>
      <c r="D1225" s="364">
        <v>22730</v>
      </c>
      <c r="E1225" s="606">
        <v>15273</v>
      </c>
      <c r="F1225" s="606">
        <v>755</v>
      </c>
      <c r="G1225" s="606">
        <v>3485</v>
      </c>
      <c r="H1225" s="571">
        <v>900.14</v>
      </c>
    </row>
    <row r="1226" spans="2:8" ht="10.5" customHeight="1">
      <c r="B1226" s="325"/>
      <c r="C1226" s="606"/>
      <c r="D1226" s="364"/>
      <c r="E1226" s="606"/>
      <c r="F1226" s="606"/>
      <c r="G1226" s="606"/>
      <c r="H1226" s="571"/>
    </row>
    <row r="1227" spans="2:8" ht="10.5" customHeight="1">
      <c r="B1227" s="325" t="s">
        <v>780</v>
      </c>
      <c r="C1227" s="606">
        <v>39911</v>
      </c>
      <c r="D1227" s="364">
        <v>29662</v>
      </c>
      <c r="E1227" s="606">
        <v>18536</v>
      </c>
      <c r="F1227" s="606">
        <v>802</v>
      </c>
      <c r="G1227" s="606">
        <v>2901</v>
      </c>
      <c r="H1227" s="571">
        <v>1082.23</v>
      </c>
    </row>
    <row r="1228" spans="2:8" ht="10.5" customHeight="1">
      <c r="B1228" s="325" t="s">
        <v>781</v>
      </c>
      <c r="C1228" s="606">
        <v>37878</v>
      </c>
      <c r="D1228" s="364">
        <v>35874</v>
      </c>
      <c r="E1228" s="606">
        <v>16371</v>
      </c>
      <c r="F1228" s="606">
        <v>986</v>
      </c>
      <c r="G1228" s="606">
        <v>5122</v>
      </c>
      <c r="H1228" s="571">
        <v>1369.01</v>
      </c>
    </row>
    <row r="1229" spans="2:8" ht="10.5" customHeight="1">
      <c r="B1229" s="325" t="s">
        <v>465</v>
      </c>
      <c r="C1229" s="606">
        <v>41610</v>
      </c>
      <c r="D1229" s="364">
        <v>44019</v>
      </c>
      <c r="E1229" s="606">
        <v>17686</v>
      </c>
      <c r="F1229" s="606">
        <v>1039</v>
      </c>
      <c r="G1229" s="606">
        <v>6293</v>
      </c>
      <c r="H1229" s="571">
        <v>1779.49</v>
      </c>
    </row>
    <row r="1230" spans="2:8" ht="10.5" customHeight="1">
      <c r="B1230" s="325" t="s">
        <v>466</v>
      </c>
      <c r="C1230" s="606">
        <v>44212</v>
      </c>
      <c r="D1230" s="364">
        <v>49512</v>
      </c>
      <c r="E1230" s="606">
        <v>18234</v>
      </c>
      <c r="F1230" s="606">
        <v>1025</v>
      </c>
      <c r="G1230" s="606">
        <v>7873</v>
      </c>
      <c r="H1230" s="571">
        <v>2055.91</v>
      </c>
    </row>
    <row r="1231" spans="2:8" ht="10.5" customHeight="1">
      <c r="B1231" s="325" t="s">
        <v>467</v>
      </c>
      <c r="C1231" s="606">
        <v>42575</v>
      </c>
      <c r="D1231" s="364">
        <v>42624</v>
      </c>
      <c r="E1231" s="606">
        <v>20216</v>
      </c>
      <c r="F1231" s="606">
        <v>1034</v>
      </c>
      <c r="G1231" s="606">
        <v>2381</v>
      </c>
      <c r="H1231" s="571">
        <v>2290.0700000000002</v>
      </c>
    </row>
    <row r="1232" spans="2:8" ht="10.5" customHeight="1">
      <c r="B1232" s="325"/>
      <c r="C1232" s="606"/>
      <c r="D1232" s="364"/>
      <c r="E1232" s="606"/>
      <c r="F1232" s="606"/>
      <c r="G1232" s="606"/>
      <c r="H1232" s="571"/>
    </row>
    <row r="1233" spans="2:8" ht="10.5" customHeight="1">
      <c r="B1233" s="325" t="s">
        <v>330</v>
      </c>
      <c r="C1233" s="606">
        <v>41746</v>
      </c>
      <c r="D1233" s="364">
        <v>47617</v>
      </c>
      <c r="E1233" s="606">
        <v>20212</v>
      </c>
      <c r="F1233" s="606">
        <v>1308</v>
      </c>
      <c r="G1233" s="606" t="s">
        <v>468</v>
      </c>
      <c r="H1233" s="571" t="s">
        <v>468</v>
      </c>
    </row>
    <row r="1234" spans="2:8" ht="10.5" customHeight="1">
      <c r="B1234" s="325" t="s">
        <v>331</v>
      </c>
      <c r="C1234" s="606">
        <v>54277</v>
      </c>
      <c r="D1234" s="364">
        <v>48478</v>
      </c>
      <c r="E1234" s="606">
        <v>20323</v>
      </c>
      <c r="F1234" s="606">
        <v>1263</v>
      </c>
      <c r="G1234" s="606" t="s">
        <v>468</v>
      </c>
      <c r="H1234" s="571" t="s">
        <v>468</v>
      </c>
    </row>
    <row r="1235" spans="2:8" ht="10.5" customHeight="1">
      <c r="B1235" s="325" t="s">
        <v>332</v>
      </c>
      <c r="C1235" s="606">
        <v>44011</v>
      </c>
      <c r="D1235" s="364">
        <v>42983</v>
      </c>
      <c r="E1235" s="606">
        <v>19544</v>
      </c>
      <c r="F1235" s="606">
        <v>1203</v>
      </c>
      <c r="G1235" s="606" t="s">
        <v>468</v>
      </c>
      <c r="H1235" s="571" t="s">
        <v>468</v>
      </c>
    </row>
    <row r="1236" spans="2:8" ht="10.5" customHeight="1">
      <c r="B1236" s="325" t="s">
        <v>333</v>
      </c>
      <c r="C1236" s="606">
        <v>43691</v>
      </c>
      <c r="D1236" s="364">
        <v>50326</v>
      </c>
      <c r="E1236" s="606">
        <v>18509</v>
      </c>
      <c r="F1236" s="606">
        <v>1481</v>
      </c>
      <c r="G1236" s="606" t="s">
        <v>468</v>
      </c>
      <c r="H1236" s="571" t="s">
        <v>468</v>
      </c>
    </row>
    <row r="1237" spans="2:8" ht="10.5" customHeight="1">
      <c r="B1237" s="325" t="s">
        <v>289</v>
      </c>
      <c r="C1237" s="606">
        <v>46928</v>
      </c>
      <c r="D1237" s="364">
        <v>47411</v>
      </c>
      <c r="E1237" s="606">
        <v>19235</v>
      </c>
      <c r="F1237" s="606">
        <v>1327</v>
      </c>
      <c r="G1237" s="606" t="s">
        <v>468</v>
      </c>
      <c r="H1237" s="571" t="s">
        <v>468</v>
      </c>
    </row>
    <row r="1238" spans="2:8" ht="10.5" customHeight="1">
      <c r="B1238" s="325"/>
      <c r="C1238" s="606"/>
      <c r="D1238" s="364"/>
      <c r="E1238" s="606"/>
      <c r="F1238" s="606"/>
      <c r="G1238" s="606"/>
      <c r="H1238" s="571"/>
    </row>
    <row r="1239" spans="2:8" ht="10.5" customHeight="1">
      <c r="B1239" s="544" t="s">
        <v>334</v>
      </c>
      <c r="C1239" s="606">
        <v>36679</v>
      </c>
      <c r="D1239" s="364">
        <v>41539</v>
      </c>
      <c r="E1239" s="606">
        <v>15316</v>
      </c>
      <c r="F1239" s="606">
        <v>1467</v>
      </c>
      <c r="G1239" s="606" t="s">
        <v>468</v>
      </c>
      <c r="H1239" s="571" t="s">
        <v>468</v>
      </c>
    </row>
    <row r="1240" spans="2:8" ht="10.5" customHeight="1">
      <c r="B1240" s="544" t="s">
        <v>335</v>
      </c>
      <c r="C1240" s="613">
        <v>41223</v>
      </c>
      <c r="D1240" s="642">
        <v>51309</v>
      </c>
      <c r="E1240" s="613">
        <v>17544</v>
      </c>
      <c r="F1240" s="613">
        <v>1598</v>
      </c>
      <c r="G1240" s="613" t="s">
        <v>468</v>
      </c>
      <c r="H1240" s="572" t="s">
        <v>468</v>
      </c>
    </row>
    <row r="1241" spans="2:8" ht="10.5" customHeight="1">
      <c r="B1241" s="325" t="s">
        <v>288</v>
      </c>
      <c r="C1241" s="613">
        <v>39750</v>
      </c>
      <c r="D1241" s="642">
        <v>55403</v>
      </c>
      <c r="E1241" s="613">
        <v>13825</v>
      </c>
      <c r="F1241" s="613">
        <v>2148</v>
      </c>
      <c r="G1241" s="613" t="s">
        <v>468</v>
      </c>
      <c r="H1241" s="572" t="s">
        <v>468</v>
      </c>
    </row>
    <row r="1242" spans="2:8" ht="10.5" customHeight="1">
      <c r="B1242" s="325" t="s">
        <v>735</v>
      </c>
      <c r="C1242" s="613">
        <v>39914</v>
      </c>
      <c r="D1242" s="642">
        <v>62342</v>
      </c>
      <c r="E1242" s="613">
        <v>16314</v>
      </c>
      <c r="F1242" s="613">
        <v>2096</v>
      </c>
      <c r="G1242" s="613" t="s">
        <v>468</v>
      </c>
      <c r="H1242" s="572" t="s">
        <v>468</v>
      </c>
    </row>
    <row r="1243" spans="2:8" ht="10.5" customHeight="1">
      <c r="B1243" s="325" t="s">
        <v>763</v>
      </c>
      <c r="C1243" s="613">
        <v>35984</v>
      </c>
      <c r="D1243" s="642">
        <v>58795</v>
      </c>
      <c r="E1243" s="613">
        <v>14893</v>
      </c>
      <c r="F1243" s="613">
        <v>2166</v>
      </c>
      <c r="G1243" s="613" t="s">
        <v>468</v>
      </c>
      <c r="H1243" s="572" t="s">
        <v>468</v>
      </c>
    </row>
    <row r="1244" spans="2:8" ht="10.5" customHeight="1">
      <c r="B1244" s="325"/>
      <c r="C1244" s="613"/>
      <c r="D1244" s="642"/>
      <c r="E1244" s="613"/>
      <c r="F1244" s="613"/>
      <c r="G1244" s="613" t="s">
        <v>468</v>
      </c>
      <c r="H1244" s="572" t="s">
        <v>468</v>
      </c>
    </row>
    <row r="1245" spans="2:8" ht="10.5" customHeight="1">
      <c r="B1245" s="325" t="s">
        <v>512</v>
      </c>
      <c r="C1245" s="613">
        <v>49477</v>
      </c>
      <c r="D1245" s="364">
        <v>59365</v>
      </c>
      <c r="E1245" s="613">
        <v>20624</v>
      </c>
      <c r="F1245" s="613">
        <v>1573</v>
      </c>
      <c r="G1245" s="613" t="s">
        <v>468</v>
      </c>
      <c r="H1245" s="572" t="s">
        <v>468</v>
      </c>
    </row>
    <row r="1246" spans="2:8" ht="10.5" customHeight="1">
      <c r="B1246" s="325" t="s">
        <v>396</v>
      </c>
      <c r="C1246" s="613">
        <v>45836</v>
      </c>
      <c r="D1246" s="364">
        <v>66887</v>
      </c>
      <c r="E1246" s="613">
        <v>13806</v>
      </c>
      <c r="F1246" s="613">
        <v>2571</v>
      </c>
      <c r="G1246" s="613" t="s">
        <v>468</v>
      </c>
      <c r="H1246" s="572" t="s">
        <v>468</v>
      </c>
    </row>
    <row r="1247" spans="2:8" ht="10.5" customHeight="1">
      <c r="B1247" s="327">
        <v>39295</v>
      </c>
      <c r="C1247" s="613">
        <v>35380</v>
      </c>
      <c r="D1247" s="364">
        <v>78004</v>
      </c>
      <c r="E1247" s="613">
        <v>13580</v>
      </c>
      <c r="F1247" s="613">
        <v>3151</v>
      </c>
      <c r="G1247" s="613" t="s">
        <v>468</v>
      </c>
      <c r="H1247" s="572" t="s">
        <v>468</v>
      </c>
    </row>
    <row r="1248" spans="2:8" ht="10.5" customHeight="1">
      <c r="B1248" s="327">
        <v>39692</v>
      </c>
      <c r="C1248" s="613">
        <v>30289</v>
      </c>
      <c r="D1248" s="364">
        <v>82637</v>
      </c>
      <c r="E1248" s="613">
        <v>10937</v>
      </c>
      <c r="F1248" s="613">
        <v>4053</v>
      </c>
      <c r="G1248" s="613" t="s">
        <v>468</v>
      </c>
      <c r="H1248" s="572" t="s">
        <v>468</v>
      </c>
    </row>
    <row r="1249" spans="2:10" ht="10.5" customHeight="1">
      <c r="B1249" s="327">
        <v>40087</v>
      </c>
      <c r="C1249" s="613">
        <v>32625</v>
      </c>
      <c r="D1249" s="364">
        <v>93020</v>
      </c>
      <c r="E1249" s="613">
        <v>11927</v>
      </c>
      <c r="F1249" s="613">
        <v>4183</v>
      </c>
      <c r="G1249" s="613" t="s">
        <v>468</v>
      </c>
      <c r="H1249" s="572" t="s">
        <v>468</v>
      </c>
    </row>
    <row r="1250" spans="2:10" ht="10.5" customHeight="1">
      <c r="B1250" s="327"/>
      <c r="C1250" s="613"/>
      <c r="D1250" s="364"/>
      <c r="E1250" s="613"/>
      <c r="F1250" s="613"/>
      <c r="G1250" s="613"/>
      <c r="H1250" s="572"/>
    </row>
    <row r="1251" spans="2:10" ht="10.5" customHeight="1">
      <c r="B1251" s="327">
        <v>40483</v>
      </c>
      <c r="C1251" s="613">
        <v>30909</v>
      </c>
      <c r="D1251" s="364">
        <v>107557</v>
      </c>
      <c r="E1251" s="613">
        <v>12468</v>
      </c>
      <c r="F1251" s="613">
        <v>4719</v>
      </c>
      <c r="G1251" s="613" t="s">
        <v>468</v>
      </c>
      <c r="H1251" s="572" t="s">
        <v>468</v>
      </c>
    </row>
    <row r="1252" spans="2:10" ht="10.5" customHeight="1">
      <c r="B1252" s="351" t="s">
        <v>347</v>
      </c>
      <c r="C1252" s="613">
        <v>28855</v>
      </c>
      <c r="D1252" s="364">
        <v>93569</v>
      </c>
      <c r="E1252" s="613">
        <v>10814</v>
      </c>
      <c r="F1252" s="613">
        <v>4681</v>
      </c>
      <c r="G1252" s="613" t="s">
        <v>468</v>
      </c>
      <c r="H1252" s="572" t="s">
        <v>468</v>
      </c>
    </row>
    <row r="1253" spans="2:10" ht="10.5" customHeight="1">
      <c r="B1253" s="351" t="s">
        <v>1455</v>
      </c>
      <c r="C1253" s="613">
        <v>34942</v>
      </c>
      <c r="D1253" s="364">
        <v>113572</v>
      </c>
      <c r="E1253" s="613">
        <v>12301</v>
      </c>
      <c r="F1253" s="613">
        <v>4966</v>
      </c>
      <c r="G1253" s="613" t="s">
        <v>468</v>
      </c>
      <c r="H1253" s="572" t="s">
        <v>468</v>
      </c>
    </row>
    <row r="1254" spans="2:10" ht="10.5" customHeight="1">
      <c r="B1254" s="352" t="s">
        <v>1506</v>
      </c>
      <c r="C1254" s="614">
        <v>33014</v>
      </c>
      <c r="D1254" s="643">
        <v>136657</v>
      </c>
      <c r="E1254" s="614">
        <v>12881</v>
      </c>
      <c r="F1254" s="614">
        <v>5787</v>
      </c>
      <c r="G1254" s="614" t="s">
        <v>468</v>
      </c>
      <c r="H1254" s="573" t="s">
        <v>468</v>
      </c>
      <c r="J1254" s="61"/>
    </row>
    <row r="1255" spans="2:10" ht="10.5" customHeight="1">
      <c r="B1255" s="487" t="s">
        <v>1424</v>
      </c>
      <c r="C1255" s="233"/>
      <c r="D1255" s="233"/>
      <c r="E1255" s="233"/>
      <c r="F1255" s="233"/>
      <c r="G1255" s="233"/>
      <c r="H1255" s="233"/>
    </row>
    <row r="1256" spans="2:10" ht="10.5" customHeight="1">
      <c r="B1256" s="487" t="s">
        <v>1410</v>
      </c>
      <c r="C1256" s="233"/>
      <c r="D1256" s="233"/>
      <c r="E1256" s="233"/>
      <c r="F1256" s="233"/>
      <c r="G1256" s="233"/>
      <c r="H1256" s="233"/>
    </row>
    <row r="1257" spans="2:10" ht="10.5" customHeight="1">
      <c r="B1257" s="487" t="s">
        <v>1411</v>
      </c>
      <c r="C1257" s="233"/>
      <c r="D1257" s="233"/>
      <c r="E1257" s="233"/>
      <c r="F1257" s="233"/>
      <c r="G1257" s="233"/>
      <c r="H1257" s="233"/>
    </row>
    <row r="1258" spans="2:10" ht="10.5" customHeight="1">
      <c r="B1258" s="487" t="s">
        <v>1412</v>
      </c>
      <c r="C1258" s="233"/>
      <c r="D1258" s="233"/>
      <c r="E1258" s="233"/>
      <c r="F1258" s="233"/>
      <c r="G1258" s="233"/>
      <c r="H1258" s="233"/>
    </row>
    <row r="1259" spans="2:10" ht="10.5" customHeight="1">
      <c r="B1259" s="487" t="s">
        <v>1413</v>
      </c>
      <c r="C1259" s="233"/>
      <c r="D1259" s="233"/>
      <c r="E1259" s="233"/>
      <c r="F1259" s="233"/>
      <c r="G1259" s="233"/>
      <c r="H1259" s="233"/>
    </row>
    <row r="1260" spans="2:10" ht="10.5" customHeight="1">
      <c r="B1260" s="1531" t="s">
        <v>1414</v>
      </c>
      <c r="C1260" s="1531"/>
      <c r="D1260" s="1531"/>
      <c r="E1260" s="1531"/>
      <c r="F1260" s="1531"/>
      <c r="G1260" s="1531"/>
      <c r="H1260" s="1531"/>
    </row>
    <row r="1261" spans="2:10" ht="10.5" customHeight="1">
      <c r="B1261" s="491" t="s">
        <v>1415</v>
      </c>
      <c r="C1261" s="353"/>
      <c r="D1261" s="353"/>
      <c r="E1261" s="353"/>
      <c r="F1261" s="353"/>
      <c r="G1261" s="353"/>
      <c r="H1261" s="353"/>
    </row>
    <row r="1262" spans="2:10" ht="10.5" customHeight="1">
      <c r="B1262" s="491" t="s">
        <v>1416</v>
      </c>
      <c r="C1262" s="353"/>
      <c r="D1262" s="353"/>
      <c r="E1262" s="353"/>
      <c r="F1262" s="353"/>
      <c r="G1262" s="353"/>
      <c r="H1262" s="353"/>
    </row>
    <row r="1263" spans="2:10" ht="10.5" customHeight="1">
      <c r="B1263" s="487" t="s">
        <v>1425</v>
      </c>
      <c r="C1263" s="233"/>
      <c r="D1263" s="233"/>
      <c r="E1263" s="233"/>
      <c r="F1263" s="233"/>
      <c r="G1263" s="233"/>
      <c r="H1263" s="233"/>
    </row>
    <row r="1264" spans="2:10" ht="10.5" customHeight="1">
      <c r="B1264" s="487" t="s">
        <v>1426</v>
      </c>
      <c r="C1264" s="233"/>
      <c r="D1264" s="233"/>
      <c r="E1264" s="233"/>
      <c r="F1264" s="233"/>
      <c r="G1264" s="233"/>
      <c r="H1264" s="233"/>
    </row>
    <row r="1265" spans="2:16" ht="10.5" customHeight="1">
      <c r="B1265" s="49"/>
      <c r="C1265" s="52"/>
      <c r="D1265" s="52"/>
      <c r="E1265" s="52"/>
      <c r="F1265" s="52"/>
      <c r="G1265" s="52"/>
      <c r="H1265" s="52"/>
    </row>
    <row r="1266" spans="2:16" ht="10.5" customHeight="1">
      <c r="B1266" s="49"/>
    </row>
    <row r="1267" spans="2:16" ht="10.5" customHeight="1">
      <c r="B1267" s="49"/>
    </row>
    <row r="1268" spans="2:16" ht="10.5" customHeight="1">
      <c r="B1268" s="49"/>
    </row>
    <row r="1269" spans="2:16" ht="10.5" customHeight="1">
      <c r="B1269" s="49"/>
    </row>
    <row r="1270" spans="2:16" ht="10.5" customHeight="1">
      <c r="B1270" s="49"/>
      <c r="G1270" s="153">
        <v>54</v>
      </c>
    </row>
    <row r="1271" spans="2:16" ht="10.5" customHeight="1"/>
    <row r="1272" spans="2:16" ht="11.45" customHeight="1">
      <c r="B1272" s="62" t="s">
        <v>23</v>
      </c>
    </row>
    <row r="1273" spans="2:16" ht="24.75" customHeight="1">
      <c r="B1273" s="1353" t="s">
        <v>533</v>
      </c>
      <c r="C1273" s="323" t="s">
        <v>50</v>
      </c>
      <c r="D1273" s="281" t="s">
        <v>51</v>
      </c>
      <c r="E1273" s="323" t="s">
        <v>52</v>
      </c>
      <c r="F1273" s="281" t="s">
        <v>1159</v>
      </c>
      <c r="G1273" s="323" t="s">
        <v>53</v>
      </c>
      <c r="H1273" s="323" t="s">
        <v>54</v>
      </c>
      <c r="I1273" s="323" t="s">
        <v>55</v>
      </c>
      <c r="J1273" s="281" t="s">
        <v>56</v>
      </c>
      <c r="K1273" s="278" t="s">
        <v>57</v>
      </c>
      <c r="L1273" s="278" t="s">
        <v>58</v>
      </c>
      <c r="M1273" s="278" t="s">
        <v>59</v>
      </c>
      <c r="N1273" s="278" t="s">
        <v>60</v>
      </c>
      <c r="O1273" s="323" t="s">
        <v>61</v>
      </c>
      <c r="P1273" s="323" t="s">
        <v>150</v>
      </c>
    </row>
    <row r="1274" spans="2:16" ht="11.25" customHeight="1">
      <c r="B1274" s="1422"/>
      <c r="C1274" s="1436" t="s">
        <v>286</v>
      </c>
      <c r="D1274" s="1546"/>
      <c r="E1274" s="1546"/>
      <c r="F1274" s="1546"/>
      <c r="G1274" s="1546"/>
      <c r="H1274" s="1546"/>
      <c r="I1274" s="1546"/>
      <c r="J1274" s="1546"/>
      <c r="K1274" s="1546"/>
      <c r="L1274" s="1546"/>
      <c r="M1274" s="1546"/>
      <c r="N1274" s="1546"/>
      <c r="O1274" s="1546"/>
      <c r="P1274" s="1547"/>
    </row>
    <row r="1275" spans="2:16" ht="11.25" customHeight="1">
      <c r="B1275" s="760" t="s">
        <v>775</v>
      </c>
      <c r="C1275" s="942">
        <v>1027</v>
      </c>
      <c r="D1275" s="942">
        <v>411</v>
      </c>
      <c r="E1275" s="942">
        <v>159</v>
      </c>
      <c r="F1275" s="942">
        <v>231</v>
      </c>
      <c r="G1275" s="942">
        <v>176</v>
      </c>
      <c r="H1275" s="942">
        <v>51</v>
      </c>
      <c r="I1275" s="942">
        <v>25</v>
      </c>
      <c r="J1275" s="942">
        <v>38</v>
      </c>
      <c r="K1275" s="942">
        <v>42</v>
      </c>
      <c r="L1275" s="942">
        <v>262</v>
      </c>
      <c r="M1275" s="942">
        <v>78</v>
      </c>
      <c r="N1275" s="942">
        <v>34</v>
      </c>
      <c r="O1275" s="942">
        <v>252</v>
      </c>
      <c r="P1275" s="942">
        <f>SUM(C1275:O1275)</f>
        <v>2786</v>
      </c>
    </row>
    <row r="1276" spans="2:16" ht="10.5" customHeight="1">
      <c r="B1276" s="325" t="s">
        <v>776</v>
      </c>
      <c r="C1276" s="606">
        <v>1016</v>
      </c>
      <c r="D1276" s="364">
        <v>399</v>
      </c>
      <c r="E1276" s="606">
        <v>159</v>
      </c>
      <c r="F1276" s="606">
        <v>243</v>
      </c>
      <c r="G1276" s="606">
        <v>174</v>
      </c>
      <c r="H1276" s="606">
        <v>59</v>
      </c>
      <c r="I1276" s="606">
        <v>23</v>
      </c>
      <c r="J1276" s="606">
        <v>30</v>
      </c>
      <c r="K1276" s="364">
        <v>42</v>
      </c>
      <c r="L1276" s="606">
        <v>260</v>
      </c>
      <c r="M1276" s="606">
        <v>78</v>
      </c>
      <c r="N1276" s="606">
        <v>34</v>
      </c>
      <c r="O1276" s="606">
        <v>277</v>
      </c>
      <c r="P1276" s="613">
        <f>SUM(J1276:O1276)+SUM(C1276:I1276)</f>
        <v>2794</v>
      </c>
    </row>
    <row r="1277" spans="2:16" ht="10.5" customHeight="1">
      <c r="B1277" s="325" t="s">
        <v>777</v>
      </c>
      <c r="C1277" s="606">
        <v>1066</v>
      </c>
      <c r="D1277" s="364">
        <v>415</v>
      </c>
      <c r="E1277" s="606">
        <v>162</v>
      </c>
      <c r="F1277" s="606">
        <v>290</v>
      </c>
      <c r="G1277" s="606">
        <v>191</v>
      </c>
      <c r="H1277" s="606">
        <v>60</v>
      </c>
      <c r="I1277" s="606">
        <v>27</v>
      </c>
      <c r="J1277" s="606">
        <v>31</v>
      </c>
      <c r="K1277" s="364">
        <v>36</v>
      </c>
      <c r="L1277" s="606">
        <v>245</v>
      </c>
      <c r="M1277" s="606">
        <v>80</v>
      </c>
      <c r="N1277" s="606">
        <v>31</v>
      </c>
      <c r="O1277" s="606">
        <v>262</v>
      </c>
      <c r="P1277" s="613">
        <f>SUM(J1277:O1277)+SUM(C1277:I1277)</f>
        <v>2896</v>
      </c>
    </row>
    <row r="1278" spans="2:16" ht="10.5" customHeight="1">
      <c r="B1278" s="325" t="s">
        <v>778</v>
      </c>
      <c r="C1278" s="606">
        <v>1258</v>
      </c>
      <c r="D1278" s="364">
        <v>488</v>
      </c>
      <c r="E1278" s="606">
        <v>155</v>
      </c>
      <c r="F1278" s="606">
        <v>260</v>
      </c>
      <c r="G1278" s="606">
        <v>209</v>
      </c>
      <c r="H1278" s="606">
        <v>55</v>
      </c>
      <c r="I1278" s="606">
        <v>29</v>
      </c>
      <c r="J1278" s="606">
        <v>37</v>
      </c>
      <c r="K1278" s="364">
        <v>37</v>
      </c>
      <c r="L1278" s="606">
        <v>241</v>
      </c>
      <c r="M1278" s="606">
        <v>89</v>
      </c>
      <c r="N1278" s="606">
        <v>30</v>
      </c>
      <c r="O1278" s="606">
        <v>280</v>
      </c>
      <c r="P1278" s="613">
        <f>SUM(J1278:O1278)+SUM(C1278:I1278)</f>
        <v>3168</v>
      </c>
    </row>
    <row r="1279" spans="2:16" ht="10.5" customHeight="1">
      <c r="B1279" s="325" t="s">
        <v>779</v>
      </c>
      <c r="C1279" s="606">
        <v>1270</v>
      </c>
      <c r="D1279" s="364">
        <v>389</v>
      </c>
      <c r="E1279" s="606">
        <v>167</v>
      </c>
      <c r="F1279" s="606">
        <v>261</v>
      </c>
      <c r="G1279" s="606">
        <v>208</v>
      </c>
      <c r="H1279" s="606">
        <v>55</v>
      </c>
      <c r="I1279" s="606">
        <v>24</v>
      </c>
      <c r="J1279" s="606">
        <v>32</v>
      </c>
      <c r="K1279" s="364">
        <v>41</v>
      </c>
      <c r="L1279" s="606">
        <v>212</v>
      </c>
      <c r="M1279" s="606">
        <v>90</v>
      </c>
      <c r="N1279" s="606">
        <v>30</v>
      </c>
      <c r="O1279" s="606">
        <v>287</v>
      </c>
      <c r="P1279" s="613">
        <f>SUM(J1279:O1279)+SUM(C1279:I1279)</f>
        <v>3066</v>
      </c>
    </row>
    <row r="1280" spans="2:16" ht="10.5" customHeight="1">
      <c r="B1280" s="325"/>
      <c r="C1280" s="606"/>
      <c r="D1280" s="364"/>
      <c r="E1280" s="606"/>
      <c r="F1280" s="606"/>
      <c r="G1280" s="606"/>
      <c r="H1280" s="606"/>
      <c r="I1280" s="606"/>
      <c r="J1280" s="606"/>
      <c r="K1280" s="364"/>
      <c r="L1280" s="606"/>
      <c r="M1280" s="606"/>
      <c r="N1280" s="606"/>
      <c r="O1280" s="606"/>
      <c r="P1280" s="613"/>
    </row>
    <row r="1281" spans="1:16" ht="10.5" customHeight="1">
      <c r="B1281" s="325" t="s">
        <v>780</v>
      </c>
      <c r="C1281" s="606">
        <v>1311</v>
      </c>
      <c r="D1281" s="364">
        <v>455</v>
      </c>
      <c r="E1281" s="606">
        <v>163</v>
      </c>
      <c r="F1281" s="606">
        <v>269</v>
      </c>
      <c r="G1281" s="606">
        <v>241</v>
      </c>
      <c r="H1281" s="606">
        <v>56</v>
      </c>
      <c r="I1281" s="606">
        <v>24</v>
      </c>
      <c r="J1281" s="606">
        <v>36</v>
      </c>
      <c r="K1281" s="364">
        <v>34</v>
      </c>
      <c r="L1281" s="606">
        <v>220</v>
      </c>
      <c r="M1281" s="606">
        <v>87</v>
      </c>
      <c r="N1281" s="606">
        <v>33</v>
      </c>
      <c r="O1281" s="606">
        <v>278</v>
      </c>
      <c r="P1281" s="613">
        <f>SUM(J1281:O1281)+SUM(C1281:I1281)</f>
        <v>3207</v>
      </c>
    </row>
    <row r="1282" spans="1:16" ht="10.5" customHeight="1">
      <c r="B1282" s="325" t="s">
        <v>781</v>
      </c>
      <c r="C1282" s="606">
        <v>1215</v>
      </c>
      <c r="D1282" s="364">
        <v>451</v>
      </c>
      <c r="E1282" s="606">
        <v>169</v>
      </c>
      <c r="F1282" s="606">
        <v>265</v>
      </c>
      <c r="G1282" s="606">
        <v>231</v>
      </c>
      <c r="H1282" s="606">
        <v>58</v>
      </c>
      <c r="I1282" s="606">
        <v>15</v>
      </c>
      <c r="J1282" s="606">
        <v>36</v>
      </c>
      <c r="K1282" s="364">
        <v>39</v>
      </c>
      <c r="L1282" s="606">
        <v>222</v>
      </c>
      <c r="M1282" s="606">
        <v>93</v>
      </c>
      <c r="N1282" s="606">
        <v>32</v>
      </c>
      <c r="O1282" s="606">
        <v>295</v>
      </c>
      <c r="P1282" s="613">
        <f>SUM(J1282:O1282)+SUM(C1282:I1282)</f>
        <v>3121</v>
      </c>
    </row>
    <row r="1283" spans="1:16" ht="10.5" customHeight="1">
      <c r="B1283" s="325" t="s">
        <v>465</v>
      </c>
      <c r="C1283" s="606">
        <v>1134</v>
      </c>
      <c r="D1283" s="364">
        <v>422</v>
      </c>
      <c r="E1283" s="606">
        <v>177</v>
      </c>
      <c r="F1283" s="606">
        <v>257</v>
      </c>
      <c r="G1283" s="606">
        <v>248</v>
      </c>
      <c r="H1283" s="606">
        <v>70</v>
      </c>
      <c r="I1283" s="606">
        <v>20</v>
      </c>
      <c r="J1283" s="606">
        <v>34</v>
      </c>
      <c r="K1283" s="364">
        <v>37</v>
      </c>
      <c r="L1283" s="606">
        <v>241</v>
      </c>
      <c r="M1283" s="606">
        <v>94</v>
      </c>
      <c r="N1283" s="606">
        <v>28</v>
      </c>
      <c r="O1283" s="606">
        <v>278</v>
      </c>
      <c r="P1283" s="613">
        <f>SUM(J1283:O1283)+SUM(C1283:I1283)</f>
        <v>3040</v>
      </c>
    </row>
    <row r="1284" spans="1:16" ht="10.5" customHeight="1">
      <c r="B1284" s="325" t="s">
        <v>466</v>
      </c>
      <c r="C1284" s="606">
        <v>1316</v>
      </c>
      <c r="D1284" s="364">
        <v>408</v>
      </c>
      <c r="E1284" s="606">
        <v>177</v>
      </c>
      <c r="F1284" s="606">
        <v>277</v>
      </c>
      <c r="G1284" s="606">
        <v>245</v>
      </c>
      <c r="H1284" s="606">
        <v>67</v>
      </c>
      <c r="I1284" s="606">
        <v>19</v>
      </c>
      <c r="J1284" s="606">
        <v>31</v>
      </c>
      <c r="K1284" s="364">
        <v>29</v>
      </c>
      <c r="L1284" s="606">
        <v>224</v>
      </c>
      <c r="M1284" s="606">
        <v>93</v>
      </c>
      <c r="N1284" s="606">
        <v>32</v>
      </c>
      <c r="O1284" s="606">
        <v>288</v>
      </c>
      <c r="P1284" s="613">
        <f>SUM(J1284:O1284)+SUM(C1284:I1284)</f>
        <v>3206</v>
      </c>
    </row>
    <row r="1285" spans="1:16" ht="10.5" customHeight="1">
      <c r="B1285" s="325" t="s">
        <v>467</v>
      </c>
      <c r="C1285" s="606">
        <v>1321</v>
      </c>
      <c r="D1285" s="364">
        <v>393</v>
      </c>
      <c r="E1285" s="606">
        <v>183</v>
      </c>
      <c r="F1285" s="606">
        <v>275</v>
      </c>
      <c r="G1285" s="606">
        <v>268</v>
      </c>
      <c r="H1285" s="606">
        <v>60</v>
      </c>
      <c r="I1285" s="606">
        <v>18</v>
      </c>
      <c r="J1285" s="606">
        <v>32</v>
      </c>
      <c r="K1285" s="364">
        <v>32</v>
      </c>
      <c r="L1285" s="606">
        <v>221</v>
      </c>
      <c r="M1285" s="606">
        <v>97</v>
      </c>
      <c r="N1285" s="606">
        <v>27</v>
      </c>
      <c r="O1285" s="606">
        <v>278</v>
      </c>
      <c r="P1285" s="613">
        <f>SUM(J1285:O1285)+SUM(C1285:I1285)</f>
        <v>3205</v>
      </c>
    </row>
    <row r="1286" spans="1:16" ht="10.5" customHeight="1">
      <c r="B1286" s="325"/>
      <c r="C1286" s="606"/>
      <c r="D1286" s="364"/>
      <c r="E1286" s="606"/>
      <c r="F1286" s="606"/>
      <c r="G1286" s="606"/>
      <c r="H1286" s="606"/>
      <c r="I1286" s="606"/>
      <c r="J1286" s="606"/>
      <c r="K1286" s="364"/>
      <c r="L1286" s="606"/>
      <c r="M1286" s="606"/>
      <c r="N1286" s="606"/>
      <c r="O1286" s="606"/>
      <c r="P1286" s="613"/>
    </row>
    <row r="1287" spans="1:16" ht="10.5" customHeight="1">
      <c r="A1287" s="1530">
        <v>55</v>
      </c>
      <c r="B1287" s="325" t="s">
        <v>330</v>
      </c>
      <c r="C1287" s="606">
        <v>1552</v>
      </c>
      <c r="D1287" s="364">
        <v>452</v>
      </c>
      <c r="E1287" s="606">
        <v>190</v>
      </c>
      <c r="F1287" s="606">
        <v>278</v>
      </c>
      <c r="G1287" s="606">
        <v>290</v>
      </c>
      <c r="H1287" s="606">
        <v>57</v>
      </c>
      <c r="I1287" s="606">
        <v>13</v>
      </c>
      <c r="J1287" s="606">
        <v>36</v>
      </c>
      <c r="K1287" s="364">
        <v>32</v>
      </c>
      <c r="L1287" s="606">
        <v>214</v>
      </c>
      <c r="M1287" s="606">
        <v>132</v>
      </c>
      <c r="N1287" s="606">
        <v>30</v>
      </c>
      <c r="O1287" s="606">
        <v>299</v>
      </c>
      <c r="P1287" s="613">
        <f>SUM(J1287:O1287)+SUM(C1287:I1287)</f>
        <v>3575</v>
      </c>
    </row>
    <row r="1288" spans="1:16" ht="10.5" customHeight="1">
      <c r="A1288" s="1530"/>
      <c r="B1288" s="325" t="s">
        <v>331</v>
      </c>
      <c r="C1288" s="606">
        <v>1571</v>
      </c>
      <c r="D1288" s="364">
        <v>424</v>
      </c>
      <c r="E1288" s="606">
        <v>192</v>
      </c>
      <c r="F1288" s="606">
        <v>286</v>
      </c>
      <c r="G1288" s="606">
        <v>285</v>
      </c>
      <c r="H1288" s="606">
        <v>59</v>
      </c>
      <c r="I1288" s="606">
        <v>16</v>
      </c>
      <c r="J1288" s="606">
        <v>34</v>
      </c>
      <c r="K1288" s="364">
        <v>29</v>
      </c>
      <c r="L1288" s="606">
        <v>208</v>
      </c>
      <c r="M1288" s="606">
        <v>103</v>
      </c>
      <c r="N1288" s="606">
        <v>31</v>
      </c>
      <c r="O1288" s="606">
        <v>301</v>
      </c>
      <c r="P1288" s="613">
        <f>SUM(J1288:O1288)+SUM(C1288:I1288)</f>
        <v>3539</v>
      </c>
    </row>
    <row r="1289" spans="1:16" ht="10.5" customHeight="1">
      <c r="B1289" s="325" t="s">
        <v>332</v>
      </c>
      <c r="C1289" s="606">
        <v>1667</v>
      </c>
      <c r="D1289" s="364">
        <v>453</v>
      </c>
      <c r="E1289" s="606">
        <v>197</v>
      </c>
      <c r="F1289" s="606">
        <v>290</v>
      </c>
      <c r="G1289" s="606">
        <v>342</v>
      </c>
      <c r="H1289" s="606">
        <v>59</v>
      </c>
      <c r="I1289" s="606">
        <v>22</v>
      </c>
      <c r="J1289" s="606">
        <v>41</v>
      </c>
      <c r="K1289" s="364">
        <v>26</v>
      </c>
      <c r="L1289" s="606">
        <v>204</v>
      </c>
      <c r="M1289" s="606">
        <v>103</v>
      </c>
      <c r="N1289" s="606">
        <v>33</v>
      </c>
      <c r="O1289" s="606">
        <v>314</v>
      </c>
      <c r="P1289" s="613">
        <f>SUM(J1289:O1289)+SUM(C1289:I1289)</f>
        <v>3751</v>
      </c>
    </row>
    <row r="1290" spans="1:16" ht="10.5" customHeight="1">
      <c r="B1290" s="325" t="s">
        <v>333</v>
      </c>
      <c r="C1290" s="606">
        <v>1699</v>
      </c>
      <c r="D1290" s="364">
        <v>415</v>
      </c>
      <c r="E1290" s="606">
        <v>199</v>
      </c>
      <c r="F1290" s="606">
        <v>300</v>
      </c>
      <c r="G1290" s="606">
        <v>387</v>
      </c>
      <c r="H1290" s="606">
        <v>52</v>
      </c>
      <c r="I1290" s="606">
        <v>24</v>
      </c>
      <c r="J1290" s="606">
        <v>43</v>
      </c>
      <c r="K1290" s="364">
        <v>25</v>
      </c>
      <c r="L1290" s="606">
        <v>202</v>
      </c>
      <c r="M1290" s="606">
        <v>101</v>
      </c>
      <c r="N1290" s="606">
        <v>31</v>
      </c>
      <c r="O1290" s="606">
        <v>313</v>
      </c>
      <c r="P1290" s="613">
        <f>SUM(J1290:O1290)+SUM(C1290:I1290)</f>
        <v>3791</v>
      </c>
    </row>
    <row r="1291" spans="1:16" ht="10.5" customHeight="1">
      <c r="B1291" s="544" t="s">
        <v>289</v>
      </c>
      <c r="C1291" s="606">
        <v>1721</v>
      </c>
      <c r="D1291" s="364">
        <v>405</v>
      </c>
      <c r="E1291" s="606">
        <v>202</v>
      </c>
      <c r="F1291" s="606">
        <v>299</v>
      </c>
      <c r="G1291" s="606">
        <v>329</v>
      </c>
      <c r="H1291" s="606">
        <v>51</v>
      </c>
      <c r="I1291" s="606">
        <v>20</v>
      </c>
      <c r="J1291" s="606">
        <v>41</v>
      </c>
      <c r="K1291" s="364">
        <v>20</v>
      </c>
      <c r="L1291" s="606">
        <v>190</v>
      </c>
      <c r="M1291" s="606">
        <v>97</v>
      </c>
      <c r="N1291" s="606">
        <v>34</v>
      </c>
      <c r="O1291" s="606">
        <v>292</v>
      </c>
      <c r="P1291" s="613">
        <f>SUM(J1291:O1291)+SUM(C1291:I1291)</f>
        <v>3701</v>
      </c>
    </row>
    <row r="1292" spans="1:16" ht="10.5" customHeight="1">
      <c r="B1292" s="544"/>
      <c r="C1292" s="606"/>
      <c r="D1292" s="364"/>
      <c r="E1292" s="606"/>
      <c r="F1292" s="606"/>
      <c r="G1292" s="606"/>
      <c r="H1292" s="606"/>
      <c r="I1292" s="606"/>
      <c r="J1292" s="606"/>
      <c r="K1292" s="364"/>
      <c r="L1292" s="606"/>
      <c r="M1292" s="606"/>
      <c r="N1292" s="606"/>
      <c r="O1292" s="606"/>
      <c r="P1292" s="613"/>
    </row>
    <row r="1293" spans="1:16" ht="10.5" customHeight="1">
      <c r="B1293" s="325" t="s">
        <v>334</v>
      </c>
      <c r="C1293" s="606">
        <v>1793</v>
      </c>
      <c r="D1293" s="364">
        <v>475</v>
      </c>
      <c r="E1293" s="606">
        <v>209</v>
      </c>
      <c r="F1293" s="606">
        <v>298</v>
      </c>
      <c r="G1293" s="606">
        <v>312</v>
      </c>
      <c r="H1293" s="606">
        <v>54</v>
      </c>
      <c r="I1293" s="606">
        <v>18</v>
      </c>
      <c r="J1293" s="613">
        <v>45</v>
      </c>
      <c r="K1293" s="364">
        <v>20</v>
      </c>
      <c r="L1293" s="606">
        <v>191</v>
      </c>
      <c r="M1293" s="613">
        <v>98</v>
      </c>
      <c r="N1293" s="613">
        <v>31</v>
      </c>
      <c r="O1293" s="613">
        <v>294</v>
      </c>
      <c r="P1293" s="613">
        <f>SUM(J1293:O1293)+SUM(C1293:I1293)</f>
        <v>3838</v>
      </c>
    </row>
    <row r="1294" spans="1:16" ht="10.5" customHeight="1">
      <c r="B1294" s="325" t="s">
        <v>335</v>
      </c>
      <c r="C1294" s="613">
        <v>1647</v>
      </c>
      <c r="D1294" s="364">
        <v>420</v>
      </c>
      <c r="E1294" s="606">
        <v>210</v>
      </c>
      <c r="F1294" s="613">
        <v>295</v>
      </c>
      <c r="G1294" s="613">
        <v>335</v>
      </c>
      <c r="H1294" s="613">
        <v>56</v>
      </c>
      <c r="I1294" s="613">
        <v>15</v>
      </c>
      <c r="J1294" s="606">
        <v>38</v>
      </c>
      <c r="K1294" s="364">
        <v>19</v>
      </c>
      <c r="L1294" s="606">
        <v>175</v>
      </c>
      <c r="M1294" s="606">
        <v>102</v>
      </c>
      <c r="N1294" s="606">
        <v>38</v>
      </c>
      <c r="O1294" s="606">
        <v>303</v>
      </c>
      <c r="P1294" s="613">
        <f>SUM(J1294:O1294)+SUM(C1294:I1294)</f>
        <v>3653</v>
      </c>
    </row>
    <row r="1295" spans="1:16" ht="10.5" customHeight="1">
      <c r="B1295" s="325" t="s">
        <v>288</v>
      </c>
      <c r="C1295" s="613">
        <v>1496</v>
      </c>
      <c r="D1295" s="642">
        <v>442</v>
      </c>
      <c r="E1295" s="613">
        <v>215</v>
      </c>
      <c r="F1295" s="613">
        <v>296</v>
      </c>
      <c r="G1295" s="613">
        <v>356</v>
      </c>
      <c r="H1295" s="613">
        <v>50</v>
      </c>
      <c r="I1295" s="613">
        <v>16</v>
      </c>
      <c r="J1295" s="606">
        <v>46</v>
      </c>
      <c r="K1295" s="364">
        <v>17</v>
      </c>
      <c r="L1295" s="606">
        <v>176</v>
      </c>
      <c r="M1295" s="606">
        <v>117</v>
      </c>
      <c r="N1295" s="606">
        <v>41</v>
      </c>
      <c r="O1295" s="606">
        <v>309</v>
      </c>
      <c r="P1295" s="613">
        <f>SUM(J1295:O1295)+SUM(C1295:I1295)</f>
        <v>3577</v>
      </c>
    </row>
    <row r="1296" spans="1:16" ht="10.5" customHeight="1">
      <c r="B1296" s="325" t="s">
        <v>735</v>
      </c>
      <c r="C1296" s="613">
        <v>1785</v>
      </c>
      <c r="D1296" s="642">
        <v>427</v>
      </c>
      <c r="E1296" s="613">
        <v>230</v>
      </c>
      <c r="F1296" s="613">
        <v>323</v>
      </c>
      <c r="G1296" s="613">
        <v>418</v>
      </c>
      <c r="H1296" s="613">
        <v>53</v>
      </c>
      <c r="I1296" s="613">
        <v>9</v>
      </c>
      <c r="J1296" s="613">
        <v>46</v>
      </c>
      <c r="K1296" s="364">
        <v>22</v>
      </c>
      <c r="L1296" s="606">
        <v>178</v>
      </c>
      <c r="M1296" s="613">
        <v>141</v>
      </c>
      <c r="N1296" s="613">
        <v>44</v>
      </c>
      <c r="O1296" s="613">
        <v>347</v>
      </c>
      <c r="P1296" s="613">
        <f>SUM(J1296:O1296)+SUM(C1296:I1296)</f>
        <v>4023</v>
      </c>
    </row>
    <row r="1297" spans="2:16" ht="10.5" customHeight="1">
      <c r="B1297" s="325" t="s">
        <v>763</v>
      </c>
      <c r="C1297" s="613">
        <v>1787</v>
      </c>
      <c r="D1297" s="642">
        <v>514</v>
      </c>
      <c r="E1297" s="613">
        <v>230</v>
      </c>
      <c r="F1297" s="613">
        <v>318</v>
      </c>
      <c r="G1297" s="613">
        <v>438</v>
      </c>
      <c r="H1297" s="613">
        <v>64</v>
      </c>
      <c r="I1297" s="613">
        <v>14</v>
      </c>
      <c r="J1297" s="613">
        <v>57</v>
      </c>
      <c r="K1297" s="642">
        <v>22</v>
      </c>
      <c r="L1297" s="613">
        <v>168</v>
      </c>
      <c r="M1297" s="613">
        <v>143</v>
      </c>
      <c r="N1297" s="613">
        <v>39</v>
      </c>
      <c r="O1297" s="613">
        <v>365</v>
      </c>
      <c r="P1297" s="613">
        <f>SUM(J1297:O1297)+SUM(C1297:I1297)</f>
        <v>4159</v>
      </c>
    </row>
    <row r="1298" spans="2:16" ht="10.5" customHeight="1">
      <c r="B1298" s="325"/>
      <c r="C1298" s="613"/>
      <c r="D1298" s="642"/>
      <c r="E1298" s="613"/>
      <c r="F1298" s="613"/>
      <c r="G1298" s="613"/>
      <c r="H1298" s="613"/>
      <c r="I1298" s="613"/>
      <c r="J1298" s="613"/>
      <c r="K1298" s="642"/>
      <c r="L1298" s="613"/>
      <c r="M1298" s="613"/>
      <c r="N1298" s="613"/>
      <c r="O1298" s="613"/>
      <c r="P1298" s="613"/>
    </row>
    <row r="1299" spans="2:16" ht="10.5" customHeight="1">
      <c r="B1299" s="325" t="s">
        <v>512</v>
      </c>
      <c r="C1299" s="613">
        <v>1719</v>
      </c>
      <c r="D1299" s="364">
        <v>506</v>
      </c>
      <c r="E1299" s="613">
        <v>236</v>
      </c>
      <c r="F1299" s="613">
        <v>317</v>
      </c>
      <c r="G1299" s="613">
        <v>448</v>
      </c>
      <c r="H1299" s="613">
        <v>53</v>
      </c>
      <c r="I1299" s="613">
        <v>16</v>
      </c>
      <c r="J1299" s="613">
        <v>55</v>
      </c>
      <c r="K1299" s="364">
        <v>17</v>
      </c>
      <c r="L1299" s="613">
        <v>160</v>
      </c>
      <c r="M1299" s="613">
        <v>150</v>
      </c>
      <c r="N1299" s="613">
        <v>30</v>
      </c>
      <c r="O1299" s="613">
        <v>380</v>
      </c>
      <c r="P1299" s="613">
        <f>SUM(J1299:O1299)+SUM(C1299:I1299)</f>
        <v>4087</v>
      </c>
    </row>
    <row r="1300" spans="2:16" ht="10.5" customHeight="1">
      <c r="B1300" s="325" t="s">
        <v>396</v>
      </c>
      <c r="C1300" s="613">
        <v>1946</v>
      </c>
      <c r="D1300" s="364">
        <v>528</v>
      </c>
      <c r="E1300" s="613">
        <v>232</v>
      </c>
      <c r="F1300" s="613">
        <v>319</v>
      </c>
      <c r="G1300" s="613">
        <v>475</v>
      </c>
      <c r="H1300" s="613">
        <v>53</v>
      </c>
      <c r="I1300" s="613">
        <v>16</v>
      </c>
      <c r="J1300" s="613">
        <v>59</v>
      </c>
      <c r="K1300" s="364">
        <v>17</v>
      </c>
      <c r="L1300" s="613">
        <v>146</v>
      </c>
      <c r="M1300" s="613">
        <v>146</v>
      </c>
      <c r="N1300" s="613">
        <v>25</v>
      </c>
      <c r="O1300" s="613">
        <v>374</v>
      </c>
      <c r="P1300" s="613">
        <f>SUM(J1300:O1300)+SUM(C1300:I1300)</f>
        <v>4336</v>
      </c>
    </row>
    <row r="1301" spans="2:16" ht="10.5" customHeight="1">
      <c r="B1301" s="327">
        <v>39295</v>
      </c>
      <c r="C1301" s="613">
        <v>1979</v>
      </c>
      <c r="D1301" s="364">
        <v>500</v>
      </c>
      <c r="E1301" s="613">
        <v>230</v>
      </c>
      <c r="F1301" s="613">
        <v>324</v>
      </c>
      <c r="G1301" s="613">
        <v>445</v>
      </c>
      <c r="H1301" s="613">
        <v>51</v>
      </c>
      <c r="I1301" s="613">
        <v>14</v>
      </c>
      <c r="J1301" s="613">
        <v>64</v>
      </c>
      <c r="K1301" s="364">
        <v>17</v>
      </c>
      <c r="L1301" s="613">
        <v>150</v>
      </c>
      <c r="M1301" s="613">
        <v>144</v>
      </c>
      <c r="N1301" s="613">
        <v>24</v>
      </c>
      <c r="O1301" s="613">
        <v>393</v>
      </c>
      <c r="P1301" s="613">
        <f>SUM(J1301:O1301)+SUM(C1301:I1301)</f>
        <v>4335</v>
      </c>
    </row>
    <row r="1302" spans="2:16" ht="10.5" customHeight="1">
      <c r="B1302" s="327">
        <v>39692</v>
      </c>
      <c r="C1302" s="613">
        <v>1927</v>
      </c>
      <c r="D1302" s="364">
        <v>515</v>
      </c>
      <c r="E1302" s="613">
        <v>229</v>
      </c>
      <c r="F1302" s="613">
        <v>337</v>
      </c>
      <c r="G1302" s="613">
        <v>472</v>
      </c>
      <c r="H1302" s="613">
        <v>63</v>
      </c>
      <c r="I1302" s="613">
        <v>15</v>
      </c>
      <c r="J1302" s="613">
        <v>61</v>
      </c>
      <c r="K1302" s="364">
        <v>18</v>
      </c>
      <c r="L1302" s="613">
        <v>141</v>
      </c>
      <c r="M1302" s="613">
        <v>164</v>
      </c>
      <c r="N1302" s="613">
        <v>25</v>
      </c>
      <c r="O1302" s="613">
        <v>387</v>
      </c>
      <c r="P1302" s="613">
        <f>SUM(J1302:O1302)+SUM(C1302:I1302)</f>
        <v>4354</v>
      </c>
    </row>
    <row r="1303" spans="2:16" ht="10.5" customHeight="1">
      <c r="B1303" s="327">
        <v>40087</v>
      </c>
      <c r="C1303" s="613">
        <v>1955</v>
      </c>
      <c r="D1303" s="364">
        <v>575</v>
      </c>
      <c r="E1303" s="613">
        <v>234</v>
      </c>
      <c r="F1303" s="613">
        <v>339</v>
      </c>
      <c r="G1303" s="613">
        <v>489</v>
      </c>
      <c r="H1303" s="613">
        <v>60</v>
      </c>
      <c r="I1303" s="613">
        <v>17</v>
      </c>
      <c r="J1303" s="613">
        <v>67</v>
      </c>
      <c r="K1303" s="364">
        <v>25</v>
      </c>
      <c r="L1303" s="613">
        <v>141</v>
      </c>
      <c r="M1303" s="613">
        <v>151</v>
      </c>
      <c r="N1303" s="613">
        <v>23</v>
      </c>
      <c r="O1303" s="613">
        <v>400</v>
      </c>
      <c r="P1303" s="613">
        <f>SUM(J1303:O1303)+SUM(C1303:I1303)</f>
        <v>4476</v>
      </c>
    </row>
    <row r="1304" spans="2:16" ht="10.5" customHeight="1">
      <c r="B1304" s="327"/>
      <c r="C1304" s="613"/>
      <c r="D1304" s="364"/>
      <c r="E1304" s="613"/>
      <c r="F1304" s="613"/>
      <c r="G1304" s="613"/>
      <c r="H1304" s="613"/>
      <c r="I1304" s="613"/>
      <c r="J1304" s="613"/>
      <c r="K1304" s="364"/>
      <c r="L1304" s="613"/>
      <c r="M1304" s="613"/>
      <c r="N1304" s="613"/>
      <c r="O1304" s="613"/>
      <c r="P1304" s="613"/>
    </row>
    <row r="1305" spans="2:16" ht="10.5" customHeight="1">
      <c r="B1305" s="351" t="s">
        <v>344</v>
      </c>
      <c r="C1305" s="613">
        <v>2165</v>
      </c>
      <c r="D1305" s="364">
        <v>523</v>
      </c>
      <c r="E1305" s="613">
        <v>237</v>
      </c>
      <c r="F1305" s="613">
        <v>340</v>
      </c>
      <c r="G1305" s="613">
        <v>563</v>
      </c>
      <c r="H1305" s="613">
        <v>63</v>
      </c>
      <c r="I1305" s="613">
        <v>12</v>
      </c>
      <c r="J1305" s="613">
        <v>62</v>
      </c>
      <c r="K1305" s="364">
        <v>16</v>
      </c>
      <c r="L1305" s="613">
        <v>153</v>
      </c>
      <c r="M1305" s="613">
        <v>152</v>
      </c>
      <c r="N1305" s="613">
        <v>25</v>
      </c>
      <c r="O1305" s="613">
        <v>406</v>
      </c>
      <c r="P1305" s="613">
        <v>4717</v>
      </c>
    </row>
    <row r="1306" spans="2:16" ht="10.5" customHeight="1">
      <c r="B1306" s="351" t="s">
        <v>347</v>
      </c>
      <c r="C1306" s="613">
        <v>2215</v>
      </c>
      <c r="D1306" s="364">
        <v>545</v>
      </c>
      <c r="E1306" s="613">
        <v>244</v>
      </c>
      <c r="F1306" s="613">
        <v>347</v>
      </c>
      <c r="G1306" s="613">
        <v>625</v>
      </c>
      <c r="H1306" s="613">
        <v>58</v>
      </c>
      <c r="I1306" s="613">
        <v>8</v>
      </c>
      <c r="J1306" s="613">
        <v>66</v>
      </c>
      <c r="K1306" s="364">
        <v>15</v>
      </c>
      <c r="L1306" s="613">
        <v>141</v>
      </c>
      <c r="M1306" s="613">
        <v>178</v>
      </c>
      <c r="N1306" s="613">
        <v>25</v>
      </c>
      <c r="O1306" s="613">
        <v>421</v>
      </c>
      <c r="P1306" s="613">
        <v>4888</v>
      </c>
    </row>
    <row r="1307" spans="2:16" ht="10.5" customHeight="1">
      <c r="B1307" s="352" t="s">
        <v>1502</v>
      </c>
      <c r="C1307" s="614">
        <v>2229</v>
      </c>
      <c r="D1307" s="643">
        <v>516</v>
      </c>
      <c r="E1307" s="614">
        <v>247</v>
      </c>
      <c r="F1307" s="614">
        <v>360</v>
      </c>
      <c r="G1307" s="614">
        <v>596</v>
      </c>
      <c r="H1307" s="614">
        <v>58</v>
      </c>
      <c r="I1307" s="614">
        <v>11</v>
      </c>
      <c r="J1307" s="614">
        <v>68</v>
      </c>
      <c r="K1307" s="643">
        <v>14</v>
      </c>
      <c r="L1307" s="614">
        <v>135</v>
      </c>
      <c r="M1307" s="614">
        <v>182</v>
      </c>
      <c r="N1307" s="614">
        <v>24</v>
      </c>
      <c r="O1307" s="614">
        <v>424</v>
      </c>
      <c r="P1307" s="614">
        <v>4864</v>
      </c>
    </row>
    <row r="1308" spans="2:16" ht="10.5" customHeight="1">
      <c r="B1308" s="236" t="s">
        <v>1160</v>
      </c>
      <c r="C1308" s="233"/>
      <c r="D1308" s="43"/>
      <c r="E1308" s="134"/>
    </row>
    <row r="1309" spans="2:16" ht="10.5" customHeight="1">
      <c r="B1309" s="1435" t="s">
        <v>1423</v>
      </c>
      <c r="C1309" s="1435"/>
      <c r="D1309" s="43"/>
      <c r="E1309" s="61"/>
    </row>
    <row r="1310" spans="2:16" ht="10.5" customHeight="1">
      <c r="B1310" s="49"/>
      <c r="D1310" s="43"/>
      <c r="E1310" s="61"/>
      <c r="G1310" s="61"/>
    </row>
    <row r="1311" spans="2:16" ht="10.5" customHeight="1">
      <c r="B1311" s="49"/>
      <c r="C1311" s="166"/>
      <c r="D1311"/>
      <c r="E1311" s="166"/>
      <c r="F1311" s="166"/>
      <c r="G1311" s="166"/>
      <c r="H1311" s="166"/>
      <c r="I1311" s="166"/>
      <c r="J1311" s="166"/>
      <c r="K1311" s="166"/>
      <c r="L1311" s="166"/>
      <c r="M1311" s="166"/>
      <c r="N1311" s="166"/>
      <c r="O1311" s="166"/>
      <c r="P1311" s="166"/>
    </row>
    <row r="1312" spans="2:16" ht="10.5" customHeight="1">
      <c r="D1312" s="43"/>
      <c r="E1312" s="61"/>
    </row>
    <row r="1313" spans="2:17" ht="11.45" customHeight="1">
      <c r="B1313" s="250" t="s">
        <v>983</v>
      </c>
      <c r="C1313" s="92"/>
      <c r="D1313" s="56"/>
      <c r="E1313" s="92"/>
      <c r="F1313" s="92"/>
      <c r="G1313" s="92"/>
      <c r="P1313" s="61"/>
    </row>
    <row r="1314" spans="2:17" ht="11.45" customHeight="1">
      <c r="B1314" s="1331" t="s">
        <v>62</v>
      </c>
      <c r="C1314" s="1332"/>
      <c r="D1314" s="284">
        <v>2000</v>
      </c>
      <c r="E1314" s="284">
        <v>2001</v>
      </c>
      <c r="F1314" s="284">
        <v>2002</v>
      </c>
      <c r="G1314" s="284">
        <v>2003</v>
      </c>
      <c r="H1314" s="369">
        <v>2004</v>
      </c>
      <c r="I1314" s="369">
        <v>2005</v>
      </c>
      <c r="J1314" s="369">
        <v>2006</v>
      </c>
      <c r="K1314" s="369">
        <v>2007</v>
      </c>
      <c r="L1314" s="369">
        <v>2008</v>
      </c>
      <c r="M1314" s="369">
        <v>2009</v>
      </c>
      <c r="N1314" s="369">
        <v>2010</v>
      </c>
      <c r="O1314" s="370" t="s">
        <v>1456</v>
      </c>
      <c r="P1314" s="370" t="s">
        <v>1452</v>
      </c>
      <c r="Q1314" s="370" t="s">
        <v>1503</v>
      </c>
    </row>
    <row r="1315" spans="2:17" ht="11.45" customHeight="1">
      <c r="B1315" s="1333"/>
      <c r="C1315" s="1334"/>
      <c r="D1315" s="1550" t="s">
        <v>286</v>
      </c>
      <c r="E1315" s="1551"/>
      <c r="F1315" s="1551"/>
      <c r="G1315" s="1551"/>
      <c r="H1315" s="1551"/>
      <c r="I1315" s="1551"/>
      <c r="J1315" s="1551"/>
      <c r="K1315" s="1551"/>
      <c r="L1315" s="1551"/>
      <c r="M1315" s="1551"/>
      <c r="N1315" s="1551"/>
      <c r="O1315" s="1551"/>
      <c r="P1315" s="1551"/>
      <c r="Q1315" s="1258"/>
    </row>
    <row r="1316" spans="2:17" ht="10.5" customHeight="1">
      <c r="B1316" s="1349" t="s">
        <v>50</v>
      </c>
      <c r="C1316" s="1350"/>
      <c r="D1316" s="789">
        <v>870.4</v>
      </c>
      <c r="E1316" s="789">
        <v>902</v>
      </c>
      <c r="F1316" s="789">
        <v>782</v>
      </c>
      <c r="G1316" s="789">
        <v>804.8</v>
      </c>
      <c r="H1316" s="790">
        <v>900.1</v>
      </c>
      <c r="I1316" s="773">
        <v>895.2</v>
      </c>
      <c r="J1316" s="773">
        <v>954.1</v>
      </c>
      <c r="K1316" s="773">
        <v>941.2</v>
      </c>
      <c r="L1316" s="773">
        <v>1001.3</v>
      </c>
      <c r="M1316" s="773">
        <v>845.7</v>
      </c>
      <c r="N1316" s="773">
        <v>935.8</v>
      </c>
      <c r="O1316" s="773">
        <v>1005.4</v>
      </c>
      <c r="P1316" s="790">
        <v>1060.4000000000001</v>
      </c>
      <c r="Q1316" s="790">
        <v>1038.3</v>
      </c>
    </row>
    <row r="1317" spans="2:17" ht="10.5" customHeight="1">
      <c r="B1317" s="1349" t="s">
        <v>51</v>
      </c>
      <c r="C1317" s="1350"/>
      <c r="D1317" s="765">
        <v>227.8</v>
      </c>
      <c r="E1317" s="765">
        <v>234.6</v>
      </c>
      <c r="F1317" s="765">
        <v>246.6</v>
      </c>
      <c r="G1317" s="765">
        <v>227.1</v>
      </c>
      <c r="H1317" s="773">
        <v>240.4</v>
      </c>
      <c r="I1317" s="773">
        <v>255.8</v>
      </c>
      <c r="J1317" s="773">
        <v>251.8</v>
      </c>
      <c r="K1317" s="773">
        <v>247.1</v>
      </c>
      <c r="L1317" s="773">
        <v>258</v>
      </c>
      <c r="M1317" s="773">
        <v>252.3</v>
      </c>
      <c r="N1317" s="773">
        <v>265.2</v>
      </c>
      <c r="O1317" s="773">
        <v>262.5</v>
      </c>
      <c r="P1317" s="773">
        <v>282.8</v>
      </c>
      <c r="Q1317" s="773">
        <v>269.7</v>
      </c>
    </row>
    <row r="1318" spans="2:17" ht="10.5" customHeight="1">
      <c r="B1318" s="1349" t="s">
        <v>63</v>
      </c>
      <c r="C1318" s="1350"/>
      <c r="D1318" s="765">
        <v>157.30000000000001</v>
      </c>
      <c r="E1318" s="765">
        <v>153.1</v>
      </c>
      <c r="F1318" s="765">
        <v>148.69999999999999</v>
      </c>
      <c r="G1318" s="765">
        <v>143</v>
      </c>
      <c r="H1318" s="773">
        <v>145.1</v>
      </c>
      <c r="I1318" s="773">
        <v>129.30000000000001</v>
      </c>
      <c r="J1318" s="773">
        <v>117.8</v>
      </c>
      <c r="K1318" s="773">
        <v>107</v>
      </c>
      <c r="L1318" s="773">
        <v>114.7</v>
      </c>
      <c r="M1318" s="773">
        <v>102.3</v>
      </c>
      <c r="N1318" s="773">
        <v>113.4</v>
      </c>
      <c r="O1318" s="773">
        <v>109.6</v>
      </c>
      <c r="P1318" s="773">
        <v>102.5</v>
      </c>
      <c r="Q1318" s="773">
        <v>106.1</v>
      </c>
    </row>
    <row r="1319" spans="2:17" ht="10.5" customHeight="1">
      <c r="B1319" s="1349" t="s">
        <v>53</v>
      </c>
      <c r="C1319" s="1350"/>
      <c r="D1319" s="765">
        <v>214.3</v>
      </c>
      <c r="E1319" s="765">
        <v>243</v>
      </c>
      <c r="F1319" s="765">
        <v>246.9</v>
      </c>
      <c r="G1319" s="765">
        <v>254.8</v>
      </c>
      <c r="H1319" s="773">
        <v>285.5</v>
      </c>
      <c r="I1319" s="773">
        <v>283</v>
      </c>
      <c r="J1319" s="773">
        <v>287</v>
      </c>
      <c r="K1319" s="773">
        <v>255.4</v>
      </c>
      <c r="L1319" s="773">
        <v>298.5</v>
      </c>
      <c r="M1319" s="773">
        <v>287.8</v>
      </c>
      <c r="N1319" s="773">
        <v>311.3</v>
      </c>
      <c r="O1319" s="773">
        <v>349.9</v>
      </c>
      <c r="P1319" s="773">
        <v>358.7</v>
      </c>
      <c r="Q1319" s="773">
        <v>325</v>
      </c>
    </row>
    <row r="1320" spans="2:17" ht="10.5" customHeight="1">
      <c r="B1320" s="1349" t="s">
        <v>52</v>
      </c>
      <c r="C1320" s="1350"/>
      <c r="D1320" s="765">
        <v>56.6</v>
      </c>
      <c r="E1320" s="765">
        <v>65.099999999999994</v>
      </c>
      <c r="F1320" s="765">
        <v>57.4</v>
      </c>
      <c r="G1320" s="765">
        <v>64.3</v>
      </c>
      <c r="H1320" s="773">
        <v>68.099999999999994</v>
      </c>
      <c r="I1320" s="773">
        <v>64.8</v>
      </c>
      <c r="J1320" s="773">
        <v>61.5</v>
      </c>
      <c r="K1320" s="773">
        <v>59</v>
      </c>
      <c r="L1320" s="773">
        <v>57.1</v>
      </c>
      <c r="M1320" s="773">
        <v>51.5</v>
      </c>
      <c r="N1320" s="773">
        <v>47.7</v>
      </c>
      <c r="O1320" s="773">
        <v>57.3</v>
      </c>
      <c r="P1320" s="773">
        <v>58.2</v>
      </c>
      <c r="Q1320" s="773">
        <v>49.3</v>
      </c>
    </row>
    <row r="1321" spans="2:17" ht="10.5" customHeight="1">
      <c r="B1321" s="1349" t="s">
        <v>59</v>
      </c>
      <c r="C1321" s="1350"/>
      <c r="D1321" s="765">
        <v>64.400000000000006</v>
      </c>
      <c r="E1321" s="765">
        <v>68.2</v>
      </c>
      <c r="F1321" s="765">
        <v>75</v>
      </c>
      <c r="G1321" s="765">
        <v>82.3</v>
      </c>
      <c r="H1321" s="773">
        <v>91.4</v>
      </c>
      <c r="I1321" s="773">
        <v>89.4</v>
      </c>
      <c r="J1321" s="773">
        <v>88</v>
      </c>
      <c r="K1321" s="773">
        <v>86.4</v>
      </c>
      <c r="L1321" s="773">
        <v>96.7</v>
      </c>
      <c r="M1321" s="773">
        <v>91.5</v>
      </c>
      <c r="N1321" s="773">
        <v>86.6</v>
      </c>
      <c r="O1321" s="773">
        <v>97.8</v>
      </c>
      <c r="P1321" s="773">
        <v>112.4</v>
      </c>
      <c r="Q1321" s="773">
        <v>113.4</v>
      </c>
    </row>
    <row r="1322" spans="2:17" ht="10.5" customHeight="1">
      <c r="B1322" s="1349" t="s">
        <v>93</v>
      </c>
      <c r="C1322" s="1350"/>
      <c r="D1322" s="765">
        <v>25.4</v>
      </c>
      <c r="E1322" s="765">
        <v>24.5</v>
      </c>
      <c r="F1322" s="765">
        <v>24</v>
      </c>
      <c r="G1322" s="765">
        <v>23</v>
      </c>
      <c r="H1322" s="773">
        <v>25.3</v>
      </c>
      <c r="I1322" s="773">
        <v>23.4</v>
      </c>
      <c r="J1322" s="773">
        <v>22.6</v>
      </c>
      <c r="K1322" s="773">
        <v>21.6</v>
      </c>
      <c r="L1322" s="773">
        <v>20.8</v>
      </c>
      <c r="M1322" s="773">
        <v>22.1</v>
      </c>
      <c r="N1322" s="773">
        <v>20.2</v>
      </c>
      <c r="O1322" s="773">
        <v>19.2</v>
      </c>
      <c r="P1322" s="773">
        <v>20.2</v>
      </c>
      <c r="Q1322" s="773">
        <v>19.100000000000001</v>
      </c>
    </row>
    <row r="1323" spans="2:17" ht="10.5" customHeight="1">
      <c r="B1323" s="1349" t="s">
        <v>54</v>
      </c>
      <c r="C1323" s="1350"/>
      <c r="D1323" s="765">
        <v>26.4</v>
      </c>
      <c r="E1323" s="765">
        <v>27.9</v>
      </c>
      <c r="F1323" s="765">
        <v>24.7</v>
      </c>
      <c r="G1323" s="765">
        <v>22.7</v>
      </c>
      <c r="H1323" s="773">
        <v>28.8</v>
      </c>
      <c r="I1323" s="773">
        <v>26.5</v>
      </c>
      <c r="J1323" s="773">
        <v>20</v>
      </c>
      <c r="K1323" s="773">
        <v>20.9</v>
      </c>
      <c r="L1323" s="773">
        <v>21.6</v>
      </c>
      <c r="M1323" s="773">
        <v>26.7</v>
      </c>
      <c r="N1323" s="773">
        <v>32.799999999999997</v>
      </c>
      <c r="O1323" s="773">
        <v>22.6</v>
      </c>
      <c r="P1323" s="773">
        <v>22.8</v>
      </c>
      <c r="Q1323" s="773">
        <v>34.200000000000003</v>
      </c>
    </row>
    <row r="1324" spans="2:17" ht="10.5" customHeight="1">
      <c r="B1324" s="1349" t="s">
        <v>57</v>
      </c>
      <c r="C1324" s="1350"/>
      <c r="D1324" s="765">
        <v>14.9</v>
      </c>
      <c r="E1324" s="765">
        <v>14.1</v>
      </c>
      <c r="F1324" s="765">
        <v>13.7</v>
      </c>
      <c r="G1324" s="765">
        <v>12.5</v>
      </c>
      <c r="H1324" s="773">
        <v>13.4</v>
      </c>
      <c r="I1324" s="773">
        <v>11.8</v>
      </c>
      <c r="J1324" s="773">
        <v>10.1</v>
      </c>
      <c r="K1324" s="773">
        <v>9.5</v>
      </c>
      <c r="L1324" s="773">
        <v>10.5</v>
      </c>
      <c r="M1324" s="773">
        <v>9</v>
      </c>
      <c r="N1324" s="773">
        <v>8.8000000000000007</v>
      </c>
      <c r="O1324" s="773">
        <v>8.1999999999999993</v>
      </c>
      <c r="P1324" s="773">
        <v>7.3</v>
      </c>
      <c r="Q1324" s="773">
        <v>7.8</v>
      </c>
    </row>
    <row r="1325" spans="2:17" ht="10.5" customHeight="1">
      <c r="B1325" s="1349" t="s">
        <v>60</v>
      </c>
      <c r="C1325" s="1350"/>
      <c r="D1325" s="765">
        <v>17.3</v>
      </c>
      <c r="E1325" s="765">
        <v>16.7</v>
      </c>
      <c r="F1325" s="765">
        <v>16.7</v>
      </c>
      <c r="G1325" s="765">
        <v>14.6</v>
      </c>
      <c r="H1325" s="773">
        <v>14.4</v>
      </c>
      <c r="I1325" s="773">
        <v>14.5</v>
      </c>
      <c r="J1325" s="773">
        <v>13.4</v>
      </c>
      <c r="K1325" s="773">
        <v>12.6</v>
      </c>
      <c r="L1325" s="773">
        <v>10.8</v>
      </c>
      <c r="M1325" s="773">
        <v>12.4</v>
      </c>
      <c r="N1325" s="773">
        <v>13</v>
      </c>
      <c r="O1325" s="773">
        <v>12.5</v>
      </c>
      <c r="P1325" s="773">
        <v>12.6</v>
      </c>
      <c r="Q1325" s="773">
        <v>12.1</v>
      </c>
    </row>
    <row r="1326" spans="2:17" ht="10.5" customHeight="1">
      <c r="B1326" s="1349" t="s">
        <v>94</v>
      </c>
      <c r="C1326" s="1350"/>
      <c r="D1326" s="765">
        <v>44.4</v>
      </c>
      <c r="E1326" s="765">
        <v>39.4</v>
      </c>
      <c r="F1326" s="765">
        <v>35.299999999999997</v>
      </c>
      <c r="G1326" s="765">
        <v>36.799999999999997</v>
      </c>
      <c r="H1326" s="773">
        <v>34.200000000000003</v>
      </c>
      <c r="I1326" s="773">
        <v>37.9</v>
      </c>
      <c r="J1326" s="773">
        <v>34.6</v>
      </c>
      <c r="K1326" s="773">
        <v>31.3</v>
      </c>
      <c r="L1326" s="773">
        <v>29.4</v>
      </c>
      <c r="M1326" s="773">
        <v>26</v>
      </c>
      <c r="N1326" s="773">
        <v>22</v>
      </c>
      <c r="O1326" s="773">
        <v>24.6</v>
      </c>
      <c r="P1326" s="773">
        <v>24.5</v>
      </c>
      <c r="Q1326" s="773">
        <v>25.3</v>
      </c>
    </row>
    <row r="1327" spans="2:17" ht="10.5" customHeight="1">
      <c r="B1327" s="1349" t="s">
        <v>56</v>
      </c>
      <c r="C1327" s="1350"/>
      <c r="D1327" s="765">
        <v>27.8</v>
      </c>
      <c r="E1327" s="765">
        <v>30.6</v>
      </c>
      <c r="F1327" s="765">
        <v>29.2</v>
      </c>
      <c r="G1327" s="765">
        <v>29.6</v>
      </c>
      <c r="H1327" s="773">
        <v>34.9</v>
      </c>
      <c r="I1327" s="773">
        <v>36.4</v>
      </c>
      <c r="J1327" s="773">
        <v>33.9</v>
      </c>
      <c r="K1327" s="773">
        <v>35.700000000000003</v>
      </c>
      <c r="L1327" s="773">
        <v>34.6</v>
      </c>
      <c r="M1327" s="773">
        <v>37.799999999999997</v>
      </c>
      <c r="N1327" s="773">
        <v>35</v>
      </c>
      <c r="O1327" s="773">
        <v>36.799999999999997</v>
      </c>
      <c r="P1327" s="773">
        <v>41.9</v>
      </c>
      <c r="Q1327" s="773">
        <v>37.200000000000003</v>
      </c>
    </row>
    <row r="1328" spans="2:17" ht="10.5" customHeight="1">
      <c r="B1328" s="1349" t="s">
        <v>95</v>
      </c>
      <c r="C1328" s="1350"/>
      <c r="D1328" s="765">
        <v>11.8</v>
      </c>
      <c r="E1328" s="765">
        <v>12.2</v>
      </c>
      <c r="F1328" s="765">
        <v>12.7</v>
      </c>
      <c r="G1328" s="765">
        <v>12.4</v>
      </c>
      <c r="H1328" s="773">
        <v>12.7</v>
      </c>
      <c r="I1328" s="773">
        <v>12.6</v>
      </c>
      <c r="J1328" s="773">
        <v>13</v>
      </c>
      <c r="K1328" s="773">
        <v>13.7</v>
      </c>
      <c r="L1328" s="773">
        <v>14.3</v>
      </c>
      <c r="M1328" s="773">
        <v>14</v>
      </c>
      <c r="N1328" s="773">
        <v>25.7</v>
      </c>
      <c r="O1328" s="773">
        <v>17.2</v>
      </c>
      <c r="P1328" s="773">
        <v>16.399999999999999</v>
      </c>
      <c r="Q1328" s="773">
        <v>16.7</v>
      </c>
    </row>
    <row r="1329" spans="1:17" ht="10.5" customHeight="1">
      <c r="A1329" s="1530">
        <v>56</v>
      </c>
      <c r="B1329" s="1349" t="s">
        <v>96</v>
      </c>
      <c r="C1329" s="1350"/>
      <c r="D1329" s="765">
        <v>26</v>
      </c>
      <c r="E1329" s="765">
        <v>25.4</v>
      </c>
      <c r="F1329" s="765">
        <v>27.4</v>
      </c>
      <c r="G1329" s="765">
        <v>27</v>
      </c>
      <c r="H1329" s="773">
        <v>28</v>
      </c>
      <c r="I1329" s="773">
        <v>28.3</v>
      </c>
      <c r="J1329" s="773">
        <v>28.1</v>
      </c>
      <c r="K1329" s="773">
        <v>25.7</v>
      </c>
      <c r="L1329" s="773">
        <v>29.9</v>
      </c>
      <c r="M1329" s="773">
        <v>26.6</v>
      </c>
      <c r="N1329" s="773">
        <v>26.9</v>
      </c>
      <c r="O1329" s="773">
        <v>25.8</v>
      </c>
      <c r="P1329" s="773">
        <v>25.6</v>
      </c>
      <c r="Q1329" s="773">
        <v>25.1</v>
      </c>
    </row>
    <row r="1330" spans="1:17" ht="10.5" customHeight="1">
      <c r="A1330" s="1530"/>
      <c r="B1330" s="1349" t="s">
        <v>55</v>
      </c>
      <c r="C1330" s="1350"/>
      <c r="D1330" s="765">
        <v>0.8</v>
      </c>
      <c r="E1330" s="765">
        <v>0.5</v>
      </c>
      <c r="F1330" s="765">
        <v>0.5</v>
      </c>
      <c r="G1330" s="765">
        <v>0.4</v>
      </c>
      <c r="H1330" s="773">
        <v>0.4</v>
      </c>
      <c r="I1330" s="773">
        <v>0.5</v>
      </c>
      <c r="J1330" s="773">
        <v>0.3</v>
      </c>
      <c r="K1330" s="773">
        <v>0.3</v>
      </c>
      <c r="L1330" s="773">
        <v>0.4</v>
      </c>
      <c r="M1330" s="773">
        <v>0.3</v>
      </c>
      <c r="N1330" s="773">
        <v>0.3</v>
      </c>
      <c r="O1330" s="773">
        <v>0.3</v>
      </c>
      <c r="P1330" s="773">
        <v>0.2</v>
      </c>
      <c r="Q1330" s="773">
        <v>0.3</v>
      </c>
    </row>
    <row r="1331" spans="1:17" ht="10.5" customHeight="1">
      <c r="B1331" s="1349" t="s">
        <v>703</v>
      </c>
      <c r="C1331" s="1350"/>
      <c r="D1331" s="765"/>
      <c r="E1331" s="765"/>
      <c r="F1331" s="765"/>
      <c r="G1331" s="765"/>
      <c r="H1331" s="773"/>
      <c r="I1331" s="773"/>
      <c r="J1331" s="773"/>
      <c r="K1331" s="773"/>
      <c r="L1331" s="773"/>
      <c r="M1331" s="773"/>
      <c r="N1331" s="773"/>
      <c r="O1331" s="773"/>
      <c r="P1331" s="791"/>
      <c r="Q1331" s="791"/>
    </row>
    <row r="1332" spans="1:17" ht="10.5" customHeight="1">
      <c r="B1332" s="482" t="s">
        <v>704</v>
      </c>
      <c r="C1332" s="480"/>
      <c r="D1332" s="765">
        <v>3.7</v>
      </c>
      <c r="E1332" s="765">
        <v>3</v>
      </c>
      <c r="F1332" s="765">
        <v>2.6</v>
      </c>
      <c r="G1332" s="765">
        <v>2.5</v>
      </c>
      <c r="H1332" s="773">
        <v>2.9</v>
      </c>
      <c r="I1332" s="773">
        <v>3.9</v>
      </c>
      <c r="J1332" s="773">
        <v>3.5</v>
      </c>
      <c r="K1332" s="773">
        <v>3.5</v>
      </c>
      <c r="L1332" s="773">
        <v>3.9</v>
      </c>
      <c r="M1332" s="773">
        <v>3.9</v>
      </c>
      <c r="N1332" s="773">
        <v>4</v>
      </c>
      <c r="O1332" s="773">
        <v>3.6</v>
      </c>
      <c r="P1332" s="773">
        <v>3.1</v>
      </c>
      <c r="Q1332" s="773">
        <v>4.5</v>
      </c>
    </row>
    <row r="1333" spans="1:17" ht="10.5" customHeight="1">
      <c r="B1333" s="1349" t="s">
        <v>98</v>
      </c>
      <c r="C1333" s="1350"/>
      <c r="D1333" s="765">
        <v>0.9</v>
      </c>
      <c r="E1333" s="765">
        <v>0.8</v>
      </c>
      <c r="F1333" s="765">
        <v>0.7</v>
      </c>
      <c r="G1333" s="765">
        <v>0.7</v>
      </c>
      <c r="H1333" s="773">
        <v>0.3</v>
      </c>
      <c r="I1333" s="773">
        <v>0.3</v>
      </c>
      <c r="J1333" s="773">
        <v>1</v>
      </c>
      <c r="K1333" s="773">
        <v>1.6</v>
      </c>
      <c r="L1333" s="773">
        <v>1.4</v>
      </c>
      <c r="M1333" s="773">
        <v>1.8</v>
      </c>
      <c r="N1333" s="773">
        <v>1.4</v>
      </c>
      <c r="O1333" s="773">
        <v>1.3</v>
      </c>
      <c r="P1333" s="773">
        <v>1.3</v>
      </c>
      <c r="Q1333" s="773">
        <v>1.1000000000000001</v>
      </c>
    </row>
    <row r="1334" spans="1:17" ht="10.5" customHeight="1">
      <c r="B1334" s="1349" t="s">
        <v>99</v>
      </c>
      <c r="C1334" s="1350"/>
      <c r="D1334" s="765">
        <v>0.9</v>
      </c>
      <c r="E1334" s="765">
        <v>0.8</v>
      </c>
      <c r="F1334" s="765">
        <v>0.8</v>
      </c>
      <c r="G1334" s="765">
        <v>0.9</v>
      </c>
      <c r="H1334" s="773">
        <v>0.8</v>
      </c>
      <c r="I1334" s="773">
        <v>0.7</v>
      </c>
      <c r="J1334" s="773">
        <v>0.7</v>
      </c>
      <c r="K1334" s="773">
        <v>0.7</v>
      </c>
      <c r="L1334" s="773">
        <v>0.7</v>
      </c>
      <c r="M1334" s="773">
        <v>0.6</v>
      </c>
      <c r="N1334" s="773">
        <v>0.6</v>
      </c>
      <c r="O1334" s="773">
        <v>0.6</v>
      </c>
      <c r="P1334" s="773">
        <v>0.6</v>
      </c>
      <c r="Q1334" s="773">
        <v>0.5</v>
      </c>
    </row>
    <row r="1335" spans="1:17" ht="10.5" customHeight="1">
      <c r="B1335" s="1349" t="s">
        <v>749</v>
      </c>
      <c r="C1335" s="1350"/>
      <c r="D1335" s="765">
        <v>43.9</v>
      </c>
      <c r="E1335" s="765">
        <v>52.2</v>
      </c>
      <c r="F1335" s="765">
        <v>57.3</v>
      </c>
      <c r="G1335" s="765">
        <v>64</v>
      </c>
      <c r="H1335" s="773">
        <v>67.8</v>
      </c>
      <c r="I1335" s="773">
        <v>80.400000000000006</v>
      </c>
      <c r="J1335" s="773">
        <v>74.599999999999994</v>
      </c>
      <c r="K1335" s="773">
        <v>76.400000000000006</v>
      </c>
      <c r="L1335" s="773">
        <v>79.099999999999994</v>
      </c>
      <c r="M1335" s="773">
        <v>77.599999999999994</v>
      </c>
      <c r="N1335" s="773">
        <v>91.2</v>
      </c>
      <c r="O1335" s="773">
        <v>91.6</v>
      </c>
      <c r="P1335" s="773">
        <v>97.7</v>
      </c>
      <c r="Q1335" s="773">
        <v>93.6</v>
      </c>
    </row>
    <row r="1336" spans="1:17" ht="10.5" customHeight="1">
      <c r="B1336" s="1548" t="s">
        <v>61</v>
      </c>
      <c r="C1336" s="1549"/>
      <c r="D1336" s="792">
        <v>50.1</v>
      </c>
      <c r="E1336" s="792">
        <v>45.2</v>
      </c>
      <c r="F1336" s="792">
        <v>53.5</v>
      </c>
      <c r="G1336" s="792">
        <v>54.5</v>
      </c>
      <c r="H1336" s="773">
        <v>60.3</v>
      </c>
      <c r="I1336" s="774">
        <v>68.099999999999994</v>
      </c>
      <c r="J1336" s="774">
        <v>63.5</v>
      </c>
      <c r="K1336" s="774">
        <v>60.2</v>
      </c>
      <c r="L1336" s="774">
        <v>35.5</v>
      </c>
      <c r="M1336" s="774">
        <v>76.099999999999994</v>
      </c>
      <c r="N1336" s="774">
        <v>66.8</v>
      </c>
      <c r="O1336" s="774">
        <v>74.400000000000006</v>
      </c>
      <c r="P1336" s="774">
        <v>85.2</v>
      </c>
      <c r="Q1336" s="774">
        <v>89</v>
      </c>
    </row>
    <row r="1337" spans="1:17" s="62" customFormat="1" ht="10.5" customHeight="1">
      <c r="B1337" s="1556" t="s">
        <v>150</v>
      </c>
      <c r="C1337" s="1557"/>
      <c r="D1337" s="792">
        <f t="shared" ref="D1337:Q1337" si="1">SUM(D1316:D1336)</f>
        <v>1885.1000000000004</v>
      </c>
      <c r="E1337" s="792">
        <f t="shared" si="1"/>
        <v>1959.3</v>
      </c>
      <c r="F1337" s="792">
        <f t="shared" si="1"/>
        <v>1855.7000000000003</v>
      </c>
      <c r="G1337" s="792">
        <f t="shared" si="1"/>
        <v>1877.8999999999999</v>
      </c>
      <c r="H1337" s="793">
        <f t="shared" si="1"/>
        <v>2054.8000000000002</v>
      </c>
      <c r="I1337" s="793">
        <f t="shared" si="1"/>
        <v>2062.8000000000002</v>
      </c>
      <c r="J1337" s="793">
        <f t="shared" si="1"/>
        <v>2079.5</v>
      </c>
      <c r="K1337" s="793">
        <f t="shared" si="1"/>
        <v>2009.8000000000002</v>
      </c>
      <c r="L1337" s="793">
        <f t="shared" si="1"/>
        <v>2119.2000000000003</v>
      </c>
      <c r="M1337" s="793">
        <f t="shared" si="1"/>
        <v>1965.9999999999995</v>
      </c>
      <c r="N1337" s="793">
        <f t="shared" si="1"/>
        <v>2108.7000000000003</v>
      </c>
      <c r="O1337" s="793">
        <f t="shared" si="1"/>
        <v>2221.2000000000003</v>
      </c>
      <c r="P1337" s="793">
        <f t="shared" si="1"/>
        <v>2334.3999999999996</v>
      </c>
      <c r="Q1337" s="793">
        <f t="shared" si="1"/>
        <v>2268.2999999999997</v>
      </c>
    </row>
    <row r="1338" spans="1:17" ht="10.5" customHeight="1">
      <c r="B1338" s="487" t="s">
        <v>1417</v>
      </c>
      <c r="C1338" s="233"/>
      <c r="D1338" s="240"/>
      <c r="E1338" s="341"/>
      <c r="F1338" s="341"/>
    </row>
    <row r="1339" spans="1:17" ht="10.5" customHeight="1">
      <c r="B1339" s="487" t="s">
        <v>1418</v>
      </c>
      <c r="C1339" s="233"/>
      <c r="D1339" s="240"/>
      <c r="E1339" s="341"/>
      <c r="F1339" s="341"/>
    </row>
    <row r="1340" spans="1:17" ht="10.5" customHeight="1">
      <c r="B1340" s="489" t="s">
        <v>1419</v>
      </c>
      <c r="C1340" s="233"/>
      <c r="D1340" s="373"/>
      <c r="E1340" s="341"/>
      <c r="F1340" s="341"/>
    </row>
    <row r="1341" spans="1:17" ht="10.5" customHeight="1">
      <c r="B1341" s="489" t="s">
        <v>1420</v>
      </c>
      <c r="C1341" s="233"/>
      <c r="D1341" s="240"/>
      <c r="E1341" s="233"/>
      <c r="F1341" s="233"/>
      <c r="L1341" s="61"/>
    </row>
    <row r="1342" spans="1:17" ht="10.5" customHeight="1">
      <c r="B1342" s="1485" t="s">
        <v>1421</v>
      </c>
      <c r="C1342" s="1430"/>
      <c r="D1342" s="1430"/>
      <c r="E1342" s="1430"/>
      <c r="F1342" s="1430"/>
      <c r="O1342" s="61"/>
    </row>
    <row r="1343" spans="1:17" ht="10.5" customHeight="1">
      <c r="B1343" s="1485" t="s">
        <v>1460</v>
      </c>
      <c r="C1343" s="1430"/>
      <c r="D1343" s="1430"/>
      <c r="E1343" s="233"/>
      <c r="F1343" s="233"/>
    </row>
    <row r="1344" spans="1:17" ht="10.5" customHeight="1">
      <c r="B1344" s="133"/>
      <c r="C1344" s="133"/>
      <c r="D1344" s="67"/>
      <c r="E1344" s="133"/>
      <c r="F1344" s="133"/>
    </row>
    <row r="1345" spans="1:17" ht="10.5" customHeight="1">
      <c r="B1345" s="133"/>
      <c r="C1345" s="133"/>
      <c r="D1345" s="67"/>
      <c r="E1345" s="133"/>
      <c r="F1345" s="133"/>
    </row>
    <row r="1346" spans="1:17" ht="10.5" customHeight="1">
      <c r="B1346" s="133"/>
      <c r="C1346" s="133"/>
      <c r="D1346" s="67"/>
      <c r="E1346" s="133"/>
      <c r="F1346" s="133"/>
    </row>
    <row r="1347" spans="1:17" ht="12" customHeight="1">
      <c r="B1347" s="277" t="s">
        <v>1283</v>
      </c>
      <c r="C1347" s="92"/>
      <c r="D1347" s="72"/>
      <c r="E1347" s="92"/>
      <c r="F1347" s="92"/>
      <c r="G1347" s="92"/>
      <c r="H1347" s="92"/>
      <c r="P1347" s="61"/>
    </row>
    <row r="1348" spans="1:17" ht="11.45" customHeight="1">
      <c r="B1348" s="1331" t="s">
        <v>62</v>
      </c>
      <c r="C1348" s="1332"/>
      <c r="D1348" s="354">
        <v>2000</v>
      </c>
      <c r="E1348" s="354">
        <v>2001</v>
      </c>
      <c r="F1348" s="284">
        <v>2002</v>
      </c>
      <c r="G1348" s="284">
        <v>2003</v>
      </c>
      <c r="H1348" s="374">
        <v>2004</v>
      </c>
      <c r="I1348" s="369">
        <v>2005</v>
      </c>
      <c r="J1348" s="284">
        <v>2006</v>
      </c>
      <c r="K1348" s="284">
        <v>2007</v>
      </c>
      <c r="L1348" s="284">
        <v>2008</v>
      </c>
      <c r="M1348" s="369">
        <v>2009</v>
      </c>
      <c r="N1348" s="369">
        <v>2010</v>
      </c>
      <c r="O1348" s="370" t="s">
        <v>1456</v>
      </c>
      <c r="P1348" s="370" t="s">
        <v>1452</v>
      </c>
      <c r="Q1348" s="370" t="s">
        <v>1503</v>
      </c>
    </row>
    <row r="1349" spans="1:17" ht="11.45" customHeight="1">
      <c r="B1349" s="1333"/>
      <c r="C1349" s="1334"/>
      <c r="D1349" s="1550" t="s">
        <v>944</v>
      </c>
      <c r="E1349" s="1551"/>
      <c r="F1349" s="1551"/>
      <c r="G1349" s="1551"/>
      <c r="H1349" s="1551"/>
      <c r="I1349" s="1551"/>
      <c r="J1349" s="1551"/>
      <c r="K1349" s="1551"/>
      <c r="L1349" s="1551"/>
      <c r="M1349" s="1551"/>
      <c r="N1349" s="1551"/>
      <c r="O1349" s="1551"/>
      <c r="P1349" s="1551"/>
      <c r="Q1349" s="1258"/>
    </row>
    <row r="1350" spans="1:17" ht="10.5" customHeight="1">
      <c r="B1350" s="1554" t="s">
        <v>50</v>
      </c>
      <c r="C1350" s="1555"/>
      <c r="D1350" s="548">
        <v>1202</v>
      </c>
      <c r="E1350" s="633">
        <v>1179</v>
      </c>
      <c r="F1350" s="633">
        <v>1890</v>
      </c>
      <c r="G1350" s="633">
        <v>1921</v>
      </c>
      <c r="H1350" s="683">
        <v>1499</v>
      </c>
      <c r="I1350" s="633">
        <v>1744</v>
      </c>
      <c r="J1350" s="633">
        <v>1688</v>
      </c>
      <c r="K1350" s="683">
        <v>2163</v>
      </c>
      <c r="L1350" s="943">
        <v>2076</v>
      </c>
      <c r="M1350" s="943">
        <v>3354</v>
      </c>
      <c r="N1350" s="633">
        <v>2598</v>
      </c>
      <c r="O1350" s="633">
        <v>2591</v>
      </c>
      <c r="P1350" s="943">
        <v>2645</v>
      </c>
      <c r="Q1350" s="943">
        <v>3376</v>
      </c>
    </row>
    <row r="1351" spans="1:17" ht="10.5" customHeight="1">
      <c r="B1351" s="1349" t="s">
        <v>51</v>
      </c>
      <c r="C1351" s="1350"/>
      <c r="D1351" s="548">
        <v>1914</v>
      </c>
      <c r="E1351" s="633">
        <v>1959</v>
      </c>
      <c r="F1351" s="633">
        <v>2098</v>
      </c>
      <c r="G1351" s="633">
        <v>2736</v>
      </c>
      <c r="H1351" s="633">
        <v>2464</v>
      </c>
      <c r="I1351" s="633">
        <v>2501</v>
      </c>
      <c r="J1351" s="633">
        <v>2901</v>
      </c>
      <c r="K1351" s="683">
        <v>3448</v>
      </c>
      <c r="L1351" s="633">
        <v>3562</v>
      </c>
      <c r="M1351" s="633">
        <v>4257</v>
      </c>
      <c r="N1351" s="633">
        <v>4243</v>
      </c>
      <c r="O1351" s="633">
        <v>4336</v>
      </c>
      <c r="P1351" s="633">
        <v>4411</v>
      </c>
      <c r="Q1351" s="633">
        <v>5041</v>
      </c>
    </row>
    <row r="1352" spans="1:17" ht="10.5" customHeight="1">
      <c r="B1352" s="1349" t="s">
        <v>63</v>
      </c>
      <c r="C1352" s="1350"/>
      <c r="D1352" s="548">
        <v>413</v>
      </c>
      <c r="E1352" s="633">
        <v>495</v>
      </c>
      <c r="F1352" s="633">
        <v>617</v>
      </c>
      <c r="G1352" s="633">
        <v>748</v>
      </c>
      <c r="H1352" s="633">
        <v>559</v>
      </c>
      <c r="I1352" s="633">
        <v>688</v>
      </c>
      <c r="J1352" s="633">
        <v>829</v>
      </c>
      <c r="K1352" s="683">
        <v>1303</v>
      </c>
      <c r="L1352" s="633">
        <v>1080</v>
      </c>
      <c r="M1352" s="633">
        <v>1624</v>
      </c>
      <c r="N1352" s="633">
        <v>1379</v>
      </c>
      <c r="O1352" s="633">
        <v>1479</v>
      </c>
      <c r="P1352" s="633">
        <v>1734</v>
      </c>
      <c r="Q1352" s="633">
        <v>2074</v>
      </c>
    </row>
    <row r="1353" spans="1:17" ht="10.5" customHeight="1">
      <c r="B1353" s="1349" t="s">
        <v>53</v>
      </c>
      <c r="C1353" s="1350"/>
      <c r="D1353" s="548">
        <v>1700</v>
      </c>
      <c r="E1353" s="633">
        <v>1192</v>
      </c>
      <c r="F1353" s="633">
        <v>1660</v>
      </c>
      <c r="G1353" s="633">
        <v>1641</v>
      </c>
      <c r="H1353" s="633">
        <v>1229</v>
      </c>
      <c r="I1353" s="633">
        <v>1330</v>
      </c>
      <c r="J1353" s="633">
        <v>1490</v>
      </c>
      <c r="K1353" s="683">
        <v>2938</v>
      </c>
      <c r="L1353" s="633">
        <v>2167</v>
      </c>
      <c r="M1353" s="633">
        <v>3182</v>
      </c>
      <c r="N1353" s="633">
        <v>2575</v>
      </c>
      <c r="O1353" s="633">
        <v>2217</v>
      </c>
      <c r="P1353" s="633">
        <v>2585</v>
      </c>
      <c r="Q1353" s="633">
        <v>3433</v>
      </c>
    </row>
    <row r="1354" spans="1:17" ht="10.5" customHeight="1">
      <c r="B1354" s="1349" t="s">
        <v>52</v>
      </c>
      <c r="C1354" s="1350"/>
      <c r="D1354" s="548">
        <v>722</v>
      </c>
      <c r="E1354" s="633">
        <v>564</v>
      </c>
      <c r="F1354" s="633">
        <v>939</v>
      </c>
      <c r="G1354" s="633">
        <v>827</v>
      </c>
      <c r="H1354" s="633">
        <v>798</v>
      </c>
      <c r="I1354" s="633">
        <v>826</v>
      </c>
      <c r="J1354" s="633">
        <v>1074</v>
      </c>
      <c r="K1354" s="683">
        <v>1222</v>
      </c>
      <c r="L1354" s="633">
        <v>1205</v>
      </c>
      <c r="M1354" s="633">
        <v>1470</v>
      </c>
      <c r="N1354" s="633">
        <v>1737</v>
      </c>
      <c r="O1354" s="633">
        <v>1675</v>
      </c>
      <c r="P1354" s="633">
        <v>1617</v>
      </c>
      <c r="Q1354" s="633">
        <v>2155</v>
      </c>
    </row>
    <row r="1355" spans="1:17" ht="10.5" customHeight="1">
      <c r="B1355" s="1349" t="s">
        <v>59</v>
      </c>
      <c r="C1355" s="1350"/>
      <c r="D1355" s="548">
        <v>1070</v>
      </c>
      <c r="E1355" s="633">
        <v>1081</v>
      </c>
      <c r="F1355" s="633">
        <v>1291</v>
      </c>
      <c r="G1355" s="633">
        <v>1349</v>
      </c>
      <c r="H1355" s="633">
        <v>1176</v>
      </c>
      <c r="I1355" s="633">
        <v>1446</v>
      </c>
      <c r="J1355" s="633">
        <v>1749</v>
      </c>
      <c r="K1355" s="683">
        <v>2176</v>
      </c>
      <c r="L1355" s="633">
        <v>1962</v>
      </c>
      <c r="M1355" s="633">
        <v>2728</v>
      </c>
      <c r="N1355" s="633">
        <v>3251</v>
      </c>
      <c r="O1355" s="633">
        <v>2815</v>
      </c>
      <c r="P1355" s="633">
        <v>2633</v>
      </c>
      <c r="Q1355" s="633">
        <v>3188</v>
      </c>
    </row>
    <row r="1356" spans="1:17" ht="10.5" customHeight="1">
      <c r="B1356" s="1349" t="s">
        <v>93</v>
      </c>
      <c r="C1356" s="1350"/>
      <c r="D1356" s="548">
        <v>1161</v>
      </c>
      <c r="E1356" s="633">
        <v>1159</v>
      </c>
      <c r="F1356" s="633">
        <v>1403</v>
      </c>
      <c r="G1356" s="633">
        <v>1455</v>
      </c>
      <c r="H1356" s="633">
        <v>1298</v>
      </c>
      <c r="I1356" s="633">
        <v>1446</v>
      </c>
      <c r="J1356" s="633">
        <v>1580</v>
      </c>
      <c r="K1356" s="683">
        <v>1977</v>
      </c>
      <c r="L1356" s="633">
        <v>2293</v>
      </c>
      <c r="M1356" s="633">
        <v>2051</v>
      </c>
      <c r="N1356" s="633">
        <v>2719</v>
      </c>
      <c r="O1356" s="633">
        <v>2615</v>
      </c>
      <c r="P1356" s="633">
        <v>2702</v>
      </c>
      <c r="Q1356" s="633">
        <v>2674</v>
      </c>
    </row>
    <row r="1357" spans="1:17" ht="10.5" customHeight="1">
      <c r="B1357" s="1349" t="s">
        <v>54</v>
      </c>
      <c r="C1357" s="1350"/>
      <c r="D1357" s="548">
        <v>750</v>
      </c>
      <c r="E1357" s="633">
        <v>725</v>
      </c>
      <c r="F1357" s="633">
        <v>1109</v>
      </c>
      <c r="G1357" s="633">
        <v>1389</v>
      </c>
      <c r="H1357" s="633">
        <v>1129</v>
      </c>
      <c r="I1357" s="633">
        <v>1184</v>
      </c>
      <c r="J1357" s="633">
        <v>1769</v>
      </c>
      <c r="K1357" s="683">
        <v>2100</v>
      </c>
      <c r="L1357" s="633">
        <v>2325</v>
      </c>
      <c r="M1357" s="633">
        <v>2330</v>
      </c>
      <c r="N1357" s="633">
        <v>1977</v>
      </c>
      <c r="O1357" s="633">
        <v>2995</v>
      </c>
      <c r="P1357" s="633">
        <v>3636</v>
      </c>
      <c r="Q1357" s="633">
        <v>2809</v>
      </c>
    </row>
    <row r="1358" spans="1:17" ht="10.5" customHeight="1">
      <c r="B1358" s="1349" t="s">
        <v>57</v>
      </c>
      <c r="C1358" s="1350"/>
      <c r="D1358" s="548">
        <v>845</v>
      </c>
      <c r="E1358" s="633">
        <v>980</v>
      </c>
      <c r="F1358" s="633">
        <v>1144</v>
      </c>
      <c r="G1358" s="633">
        <v>1368</v>
      </c>
      <c r="H1358" s="633">
        <v>1383</v>
      </c>
      <c r="I1358" s="633">
        <v>1667</v>
      </c>
      <c r="J1358" s="633">
        <v>2083</v>
      </c>
      <c r="K1358" s="683">
        <v>2713</v>
      </c>
      <c r="L1358" s="633">
        <v>2900</v>
      </c>
      <c r="M1358" s="633">
        <v>3616</v>
      </c>
      <c r="N1358" s="633">
        <v>3777</v>
      </c>
      <c r="O1358" s="633">
        <v>4145</v>
      </c>
      <c r="P1358" s="633">
        <v>4960</v>
      </c>
      <c r="Q1358" s="633">
        <v>5170</v>
      </c>
    </row>
    <row r="1359" spans="1:17" ht="10.5" customHeight="1">
      <c r="A1359" s="1530">
        <v>57</v>
      </c>
      <c r="B1359" s="1349" t="s">
        <v>60</v>
      </c>
      <c r="C1359" s="1350"/>
      <c r="D1359" s="548">
        <v>2237</v>
      </c>
      <c r="E1359" s="633">
        <v>2407</v>
      </c>
      <c r="F1359" s="633">
        <v>2739</v>
      </c>
      <c r="G1359" s="633">
        <v>3516</v>
      </c>
      <c r="H1359" s="633">
        <v>3410</v>
      </c>
      <c r="I1359" s="633">
        <v>3679</v>
      </c>
      <c r="J1359" s="633">
        <v>4317</v>
      </c>
      <c r="K1359" s="683">
        <v>5023</v>
      </c>
      <c r="L1359" s="633">
        <v>6230</v>
      </c>
      <c r="M1359" s="633">
        <v>5681</v>
      </c>
      <c r="N1359" s="633">
        <v>5634</v>
      </c>
      <c r="O1359" s="633">
        <v>6572</v>
      </c>
      <c r="P1359" s="633">
        <v>6815</v>
      </c>
      <c r="Q1359" s="633">
        <v>7322</v>
      </c>
    </row>
    <row r="1360" spans="1:17" ht="10.5" customHeight="1">
      <c r="A1360" s="1530"/>
      <c r="B1360" s="1349" t="s">
        <v>94</v>
      </c>
      <c r="C1360" s="1350"/>
      <c r="D1360" s="548">
        <v>630</v>
      </c>
      <c r="E1360" s="633">
        <v>672</v>
      </c>
      <c r="F1360" s="633">
        <v>948</v>
      </c>
      <c r="G1360" s="633">
        <v>852</v>
      </c>
      <c r="H1360" s="633">
        <v>858</v>
      </c>
      <c r="I1360" s="633">
        <v>822</v>
      </c>
      <c r="J1360" s="633">
        <v>346</v>
      </c>
      <c r="K1360" s="683">
        <v>1221</v>
      </c>
      <c r="L1360" s="633">
        <v>1456</v>
      </c>
      <c r="M1360" s="633">
        <v>1646</v>
      </c>
      <c r="N1360" s="633">
        <v>1696</v>
      </c>
      <c r="O1360" s="633">
        <v>1880</v>
      </c>
      <c r="P1360" s="633">
        <v>1844</v>
      </c>
      <c r="Q1360" s="633">
        <v>1954</v>
      </c>
    </row>
    <row r="1361" spans="2:17" ht="10.5" customHeight="1">
      <c r="B1361" s="1349" t="s">
        <v>56</v>
      </c>
      <c r="C1361" s="1350"/>
      <c r="D1361" s="548">
        <v>941</v>
      </c>
      <c r="E1361" s="633">
        <v>874</v>
      </c>
      <c r="F1361" s="633">
        <v>1250</v>
      </c>
      <c r="G1361" s="633">
        <v>1597</v>
      </c>
      <c r="H1361" s="633">
        <v>1343</v>
      </c>
      <c r="I1361" s="633">
        <v>1339</v>
      </c>
      <c r="J1361" s="633">
        <v>1795</v>
      </c>
      <c r="K1361" s="683">
        <v>1992</v>
      </c>
      <c r="L1361" s="633">
        <v>2221</v>
      </c>
      <c r="M1361" s="633">
        <v>2109</v>
      </c>
      <c r="N1361" s="633">
        <v>2763</v>
      </c>
      <c r="O1361" s="633">
        <v>2822</v>
      </c>
      <c r="P1361" s="633">
        <v>2363</v>
      </c>
      <c r="Q1361" s="633">
        <v>3860</v>
      </c>
    </row>
    <row r="1362" spans="2:17" ht="10.5" customHeight="1">
      <c r="B1362" s="1349" t="s">
        <v>95</v>
      </c>
      <c r="C1362" s="1350"/>
      <c r="D1362" s="548">
        <v>2855</v>
      </c>
      <c r="E1362" s="633">
        <v>3197</v>
      </c>
      <c r="F1362" s="633">
        <v>3387</v>
      </c>
      <c r="G1362" s="633">
        <v>3965</v>
      </c>
      <c r="H1362" s="633">
        <v>3578</v>
      </c>
      <c r="I1362" s="633">
        <v>4547</v>
      </c>
      <c r="J1362" s="633">
        <v>4777</v>
      </c>
      <c r="K1362" s="683">
        <v>5406</v>
      </c>
      <c r="L1362" s="633">
        <v>6016</v>
      </c>
      <c r="M1362" s="633">
        <v>5913</v>
      </c>
      <c r="N1362" s="633">
        <v>6666</v>
      </c>
      <c r="O1362" s="633">
        <v>5862</v>
      </c>
      <c r="P1362" s="633">
        <v>7337</v>
      </c>
      <c r="Q1362" s="633">
        <v>7346</v>
      </c>
    </row>
    <row r="1363" spans="2:17" ht="10.5" customHeight="1">
      <c r="B1363" s="1349" t="s">
        <v>96</v>
      </c>
      <c r="C1363" s="1350"/>
      <c r="D1363" s="548">
        <v>1247</v>
      </c>
      <c r="E1363" s="633">
        <v>1408</v>
      </c>
      <c r="F1363" s="633">
        <v>1400</v>
      </c>
      <c r="G1363" s="633">
        <v>1977</v>
      </c>
      <c r="H1363" s="633">
        <v>2175</v>
      </c>
      <c r="I1363" s="633">
        <v>1789</v>
      </c>
      <c r="J1363" s="633">
        <v>2538</v>
      </c>
      <c r="K1363" s="683">
        <v>2922</v>
      </c>
      <c r="L1363" s="633">
        <v>2919</v>
      </c>
      <c r="M1363" s="633">
        <v>3338</v>
      </c>
      <c r="N1363" s="633">
        <v>3694</v>
      </c>
      <c r="O1363" s="633">
        <v>4263</v>
      </c>
      <c r="P1363" s="633">
        <v>4828</v>
      </c>
      <c r="Q1363" s="633">
        <v>4662</v>
      </c>
    </row>
    <row r="1364" spans="2:17" ht="10.5" customHeight="1">
      <c r="B1364" s="1349" t="s">
        <v>55</v>
      </c>
      <c r="C1364" s="1350"/>
      <c r="D1364" s="548">
        <v>3637</v>
      </c>
      <c r="E1364" s="633">
        <v>5156</v>
      </c>
      <c r="F1364" s="633">
        <v>5326</v>
      </c>
      <c r="G1364" s="633">
        <v>7632</v>
      </c>
      <c r="H1364" s="633">
        <v>7316</v>
      </c>
      <c r="I1364" s="633">
        <v>7660</v>
      </c>
      <c r="J1364" s="633">
        <v>11523</v>
      </c>
      <c r="K1364" s="683">
        <v>12572</v>
      </c>
      <c r="L1364" s="633">
        <v>13617</v>
      </c>
      <c r="M1364" s="633">
        <v>13687</v>
      </c>
      <c r="N1364" s="633">
        <v>17960</v>
      </c>
      <c r="O1364" s="633">
        <v>21035</v>
      </c>
      <c r="P1364" s="633">
        <v>27516</v>
      </c>
      <c r="Q1364" s="633">
        <v>28060</v>
      </c>
    </row>
    <row r="1365" spans="2:17" ht="10.5" customHeight="1">
      <c r="B1365" s="1349" t="s">
        <v>97</v>
      </c>
      <c r="C1365" s="1350"/>
      <c r="D1365" s="548">
        <v>2921</v>
      </c>
      <c r="E1365" s="633">
        <v>3682</v>
      </c>
      <c r="F1365" s="633">
        <v>5077</v>
      </c>
      <c r="G1365" s="633">
        <v>6283</v>
      </c>
      <c r="H1365" s="633">
        <v>6201</v>
      </c>
      <c r="I1365" s="633">
        <v>5038</v>
      </c>
      <c r="J1365" s="633">
        <v>6347</v>
      </c>
      <c r="K1365" s="683">
        <v>6872</v>
      </c>
      <c r="L1365" s="633">
        <v>9431</v>
      </c>
      <c r="M1365" s="633">
        <v>11744</v>
      </c>
      <c r="N1365" s="633">
        <v>11664</v>
      </c>
      <c r="O1365" s="633">
        <v>12828</v>
      </c>
      <c r="P1365" s="633">
        <v>15881</v>
      </c>
      <c r="Q1365" s="633">
        <v>12526</v>
      </c>
    </row>
    <row r="1366" spans="2:17" ht="10.5" customHeight="1">
      <c r="B1366" s="1349" t="s">
        <v>98</v>
      </c>
      <c r="C1366" s="1350"/>
      <c r="D1366" s="548">
        <v>4010</v>
      </c>
      <c r="E1366" s="633">
        <v>4108</v>
      </c>
      <c r="F1366" s="633">
        <v>5137</v>
      </c>
      <c r="G1366" s="633">
        <v>4783</v>
      </c>
      <c r="H1366" s="633">
        <v>4595</v>
      </c>
      <c r="I1366" s="633">
        <v>2609</v>
      </c>
      <c r="J1366" s="633">
        <v>5945</v>
      </c>
      <c r="K1366" s="683">
        <v>6050</v>
      </c>
      <c r="L1366" s="633">
        <v>7659</v>
      </c>
      <c r="M1366" s="633">
        <v>6363</v>
      </c>
      <c r="N1366" s="633">
        <v>7345</v>
      </c>
      <c r="O1366" s="633">
        <v>8575</v>
      </c>
      <c r="P1366" s="633">
        <v>7648</v>
      </c>
      <c r="Q1366" s="633">
        <v>10056</v>
      </c>
    </row>
    <row r="1367" spans="2:17" ht="10.5" customHeight="1">
      <c r="B1367" s="1349" t="s">
        <v>99</v>
      </c>
      <c r="C1367" s="1350"/>
      <c r="D1367" s="548">
        <v>1148</v>
      </c>
      <c r="E1367" s="633">
        <v>1189</v>
      </c>
      <c r="F1367" s="633">
        <v>1304</v>
      </c>
      <c r="G1367" s="633">
        <v>1629</v>
      </c>
      <c r="H1367" s="633">
        <v>1647</v>
      </c>
      <c r="I1367" s="633">
        <v>1728</v>
      </c>
      <c r="J1367" s="633">
        <v>2172</v>
      </c>
      <c r="K1367" s="683">
        <v>2746</v>
      </c>
      <c r="L1367" s="633">
        <v>2854</v>
      </c>
      <c r="M1367" s="633">
        <v>2781</v>
      </c>
      <c r="N1367" s="633">
        <v>3483</v>
      </c>
      <c r="O1367" s="633">
        <v>3651</v>
      </c>
      <c r="P1367" s="633">
        <v>2728</v>
      </c>
      <c r="Q1367" s="633">
        <v>3491</v>
      </c>
    </row>
    <row r="1368" spans="2:17" ht="10.5" customHeight="1">
      <c r="B1368" s="1548" t="s">
        <v>749</v>
      </c>
      <c r="C1368" s="1549"/>
      <c r="D1368" s="548">
        <v>992</v>
      </c>
      <c r="E1368" s="633">
        <v>956</v>
      </c>
      <c r="F1368" s="633">
        <v>1283</v>
      </c>
      <c r="G1368" s="633">
        <v>1247</v>
      </c>
      <c r="H1368" s="633">
        <v>1220</v>
      </c>
      <c r="I1368" s="633">
        <v>1123</v>
      </c>
      <c r="J1368" s="633">
        <v>1413</v>
      </c>
      <c r="K1368" s="634">
        <v>1750</v>
      </c>
      <c r="L1368" s="944">
        <v>1813</v>
      </c>
      <c r="M1368" s="944">
        <v>2266</v>
      </c>
      <c r="N1368" s="944">
        <v>2078</v>
      </c>
      <c r="O1368" s="944">
        <v>2420</v>
      </c>
      <c r="P1368" s="944">
        <v>2408</v>
      </c>
      <c r="Q1368" s="944">
        <v>2873</v>
      </c>
    </row>
    <row r="1369" spans="2:17" s="62" customFormat="1" ht="10.5" customHeight="1">
      <c r="B1369" s="1556" t="s">
        <v>750</v>
      </c>
      <c r="C1369" s="1557"/>
      <c r="D1369" s="945">
        <v>1310</v>
      </c>
      <c r="E1369" s="945">
        <v>1255</v>
      </c>
      <c r="F1369" s="945">
        <v>1738</v>
      </c>
      <c r="G1369" s="945">
        <v>1876</v>
      </c>
      <c r="H1369" s="945">
        <v>1564</v>
      </c>
      <c r="I1369" s="946">
        <v>1743</v>
      </c>
      <c r="J1369" s="946">
        <v>1899</v>
      </c>
      <c r="K1369" s="566">
        <v>2496</v>
      </c>
      <c r="L1369" s="941">
        <v>2391</v>
      </c>
      <c r="M1369" s="941">
        <v>3332</v>
      </c>
      <c r="N1369" s="566">
        <v>2945</v>
      </c>
      <c r="O1369" s="566">
        <v>2944</v>
      </c>
      <c r="P1369" s="566">
        <v>3047</v>
      </c>
      <c r="Q1369" s="566">
        <v>3713</v>
      </c>
    </row>
    <row r="1370" spans="2:17" ht="10.5" customHeight="1">
      <c r="B1370" s="487" t="s">
        <v>1417</v>
      </c>
      <c r="C1370" s="233"/>
      <c r="D1370" s="240"/>
      <c r="E1370" s="341"/>
      <c r="F1370" s="341"/>
      <c r="G1370" s="52"/>
      <c r="H1370" s="52"/>
      <c r="I1370" s="52"/>
      <c r="J1370" s="52"/>
      <c r="K1370" s="52"/>
      <c r="L1370" s="52"/>
      <c r="M1370" s="52"/>
      <c r="N1370" s="52"/>
      <c r="O1370" s="52"/>
      <c r="P1370" s="52"/>
      <c r="Q1370" s="183"/>
    </row>
    <row r="1371" spans="2:17" ht="10.5" customHeight="1">
      <c r="B1371" s="487" t="s">
        <v>1418</v>
      </c>
      <c r="C1371" s="233"/>
      <c r="D1371" s="240"/>
      <c r="E1371" s="341"/>
      <c r="F1371" s="341"/>
      <c r="G1371" s="52"/>
      <c r="H1371" s="52"/>
      <c r="I1371" s="52"/>
      <c r="J1371" s="52"/>
      <c r="K1371" s="52"/>
      <c r="L1371" s="52"/>
      <c r="M1371" s="52"/>
      <c r="N1371" s="52"/>
      <c r="O1371" s="52"/>
      <c r="P1371" s="52"/>
    </row>
    <row r="1372" spans="2:17" ht="10.5" customHeight="1">
      <c r="B1372" s="489" t="s">
        <v>1419</v>
      </c>
      <c r="C1372" s="233"/>
      <c r="D1372" s="373"/>
      <c r="E1372" s="341"/>
      <c r="F1372" s="341"/>
      <c r="G1372" s="52"/>
      <c r="H1372" s="52"/>
      <c r="I1372" s="52"/>
      <c r="J1372" s="52"/>
      <c r="K1372" s="52"/>
      <c r="L1372" s="52"/>
      <c r="M1372" s="52"/>
      <c r="N1372" s="52"/>
      <c r="O1372" s="52"/>
      <c r="P1372" s="52"/>
    </row>
    <row r="1373" spans="2:17" ht="10.5" customHeight="1">
      <c r="B1373" s="489" t="s">
        <v>1420</v>
      </c>
      <c r="C1373" s="233"/>
      <c r="D1373" s="240"/>
      <c r="E1373" s="233"/>
      <c r="F1373" s="233"/>
      <c r="P1373" s="61"/>
    </row>
    <row r="1374" spans="2:17" ht="10.5" customHeight="1">
      <c r="B1374" s="1485" t="s">
        <v>1421</v>
      </c>
      <c r="C1374" s="1430"/>
      <c r="D1374" s="1430"/>
      <c r="E1374" s="1430"/>
      <c r="F1374" s="1430"/>
      <c r="G1374" s="167"/>
      <c r="H1374" s="167"/>
      <c r="I1374" s="167"/>
      <c r="J1374" s="167"/>
      <c r="K1374" s="167"/>
      <c r="L1374" s="167"/>
      <c r="M1374" s="167"/>
      <c r="N1374" s="167"/>
      <c r="O1374" s="167"/>
      <c r="P1374" s="167"/>
      <c r="Q1374" s="167"/>
    </row>
    <row r="1375" spans="2:17" ht="10.5" customHeight="1">
      <c r="B1375" s="1485" t="s">
        <v>1422</v>
      </c>
      <c r="C1375" s="1430"/>
      <c r="D1375" s="1430"/>
      <c r="E1375" s="233"/>
      <c r="F1375" s="233"/>
    </row>
    <row r="1376" spans="2:17" ht="11.45" customHeight="1">
      <c r="B1376" s="133"/>
      <c r="C1376" s="130"/>
      <c r="D1376" s="130"/>
    </row>
    <row r="1377" spans="2:5" ht="11.45" customHeight="1">
      <c r="B1377" s="133"/>
      <c r="C1377" s="130"/>
      <c r="D1377" s="130"/>
    </row>
    <row r="1378" spans="2:5" ht="11.45" customHeight="1">
      <c r="B1378" s="133"/>
      <c r="C1378" s="130"/>
      <c r="D1378" s="130"/>
    </row>
    <row r="1379" spans="2:5" ht="11.45" customHeight="1">
      <c r="B1379" s="133"/>
      <c r="D1379" s="71"/>
    </row>
    <row r="1380" spans="2:5" ht="11.45" customHeight="1">
      <c r="B1380" s="133"/>
      <c r="D1380" s="71"/>
    </row>
    <row r="1381" spans="2:5" ht="11.45" customHeight="1">
      <c r="B1381" s="133"/>
      <c r="D1381" s="71"/>
    </row>
    <row r="1382" spans="2:5" ht="11.45" customHeight="1">
      <c r="B1382" s="133"/>
      <c r="D1382" s="71"/>
    </row>
    <row r="1383" spans="2:5" ht="11.45" customHeight="1">
      <c r="B1383" s="133"/>
      <c r="D1383" s="71"/>
    </row>
    <row r="1384" spans="2:5" ht="11.45" customHeight="1">
      <c r="B1384" s="133"/>
      <c r="D1384" s="71"/>
    </row>
    <row r="1385" spans="2:5" ht="11.45" customHeight="1">
      <c r="B1385" s="133"/>
      <c r="D1385" s="71"/>
    </row>
    <row r="1386" spans="2:5" ht="11.45" customHeight="1">
      <c r="B1386" s="133"/>
      <c r="D1386" s="71"/>
    </row>
    <row r="1387" spans="2:5" ht="11.45" customHeight="1">
      <c r="B1387" s="133"/>
      <c r="D1387" s="71"/>
    </row>
    <row r="1388" spans="2:5" ht="11.45" customHeight="1">
      <c r="B1388" s="133"/>
      <c r="D1388" s="71"/>
    </row>
    <row r="1389" spans="2:5" ht="11.45" customHeight="1">
      <c r="B1389" s="133"/>
      <c r="D1389" s="71"/>
    </row>
    <row r="1390" spans="2:5" ht="11.45" customHeight="1">
      <c r="B1390" s="133"/>
      <c r="D1390" s="71"/>
    </row>
    <row r="1391" spans="2:5" ht="11.45" customHeight="1">
      <c r="B1391" s="133"/>
      <c r="D1391" s="71"/>
    </row>
    <row r="1392" spans="2:5" ht="11.45" customHeight="1">
      <c r="D1392" s="67"/>
      <c r="E1392" s="61"/>
    </row>
    <row r="1393" spans="4:4" ht="11.45" customHeight="1">
      <c r="D1393" s="71"/>
    </row>
    <row r="1394" spans="4:4" ht="11.45" customHeight="1">
      <c r="D1394" s="67"/>
    </row>
    <row r="1395" spans="4:4" ht="11.45" customHeight="1">
      <c r="D1395" s="137"/>
    </row>
    <row r="1396" spans="4:4" ht="11.45" customHeight="1">
      <c r="D1396" s="119"/>
    </row>
    <row r="1402" spans="4:4" ht="11.45" customHeight="1">
      <c r="D1402" s="95"/>
    </row>
    <row r="1403" spans="4:4" ht="11.45" customHeight="1">
      <c r="D1403" s="95"/>
    </row>
  </sheetData>
  <customSheetViews>
    <customSheetView guid="{F4AE1968-DA35-43D0-B456-FBD0ABC8A377}" showPageBreaks="1" view="pageBreakPreview" showRuler="0" topLeftCell="A1067">
      <selection activeCell="M1074" sqref="M1074"/>
      <rowBreaks count="23" manualBreakCount="23">
        <brk id="49" max="16383" man="1"/>
        <brk id="97" max="15" man="1"/>
        <brk id="147" max="16383" man="1"/>
        <brk id="194" max="16383" man="1"/>
        <brk id="241" max="16383" man="1"/>
        <brk id="290" max="16383" man="1"/>
        <brk id="333" max="16383" man="1"/>
        <brk id="380" max="16383" man="1"/>
        <brk id="432" max="16383" man="1"/>
        <brk id="482" max="16383" man="1"/>
        <brk id="534" max="16383" man="1"/>
        <brk id="560" max="16383" man="1"/>
        <brk id="608" max="16383" man="1"/>
        <brk id="654" max="16383" man="1"/>
        <brk id="701" max="16383" man="1"/>
        <brk id="747" max="16383" man="1"/>
        <brk id="794" max="16383" man="1"/>
        <brk id="848" max="16383" man="1"/>
        <brk id="903" max="16383" man="1"/>
        <brk id="957" max="16383" man="1"/>
        <brk id="1011" max="16383" man="1"/>
        <brk id="1079" max="15" man="1"/>
        <brk id="1129" max="16383" man="1"/>
      </rowBreaks>
      <pageMargins left="0.70866141732283472" right="0.70866141732283472" top="0.70866141732283472" bottom="0.70866141732283472" header="0.31496062992125984" footer="0.31496062992125984"/>
      <pageSetup paperSize="9" scale="75" orientation="landscape" r:id="rId1"/>
      <headerFooter alignWithMargins="0"/>
    </customSheetView>
  </customSheetViews>
  <mergeCells count="407">
    <mergeCell ref="I1004:I1005"/>
    <mergeCell ref="G1072:H1072"/>
    <mergeCell ref="H869:H870"/>
    <mergeCell ref="D1004:D1005"/>
    <mergeCell ref="K747:L747"/>
    <mergeCell ref="C747:C748"/>
    <mergeCell ref="D692:D693"/>
    <mergeCell ref="D747:D748"/>
    <mergeCell ref="D1349:Q1349"/>
    <mergeCell ref="B1348:C1349"/>
    <mergeCell ref="C801:C802"/>
    <mergeCell ref="C800:H800"/>
    <mergeCell ref="B794:H794"/>
    <mergeCell ref="B746:B749"/>
    <mergeCell ref="I800:J800"/>
    <mergeCell ref="B691:B694"/>
    <mergeCell ref="B1320:C1320"/>
    <mergeCell ref="B1342:F1342"/>
    <mergeCell ref="B1334:C1334"/>
    <mergeCell ref="B1335:C1335"/>
    <mergeCell ref="B1325:C1325"/>
    <mergeCell ref="B1337:C1337"/>
    <mergeCell ref="E1206:F1206"/>
    <mergeCell ref="I937:J937"/>
    <mergeCell ref="J692:J693"/>
    <mergeCell ref="I747:I748"/>
    <mergeCell ref="E747:F747"/>
    <mergeCell ref="G692:H692"/>
    <mergeCell ref="C692:C693"/>
    <mergeCell ref="C691:H691"/>
    <mergeCell ref="E692:F692"/>
    <mergeCell ref="I746:L746"/>
    <mergeCell ref="I692:I693"/>
    <mergeCell ref="I691:L691"/>
    <mergeCell ref="K692:L692"/>
    <mergeCell ref="C679:D679"/>
    <mergeCell ref="C674:D674"/>
    <mergeCell ref="I683:J683"/>
    <mergeCell ref="I681:J681"/>
    <mergeCell ref="K681:L681"/>
    <mergeCell ref="C682:D682"/>
    <mergeCell ref="E682:F682"/>
    <mergeCell ref="G682:H682"/>
    <mergeCell ref="I682:J682"/>
    <mergeCell ref="K682:L682"/>
    <mergeCell ref="K683:L683"/>
    <mergeCell ref="G683:H683"/>
    <mergeCell ref="C683:D683"/>
    <mergeCell ref="E683:F683"/>
    <mergeCell ref="K676:L676"/>
    <mergeCell ref="I674:J674"/>
    <mergeCell ref="C680:D680"/>
    <mergeCell ref="E680:F680"/>
    <mergeCell ref="I673:J673"/>
    <mergeCell ref="K678:L678"/>
    <mergeCell ref="K677:L677"/>
    <mergeCell ref="I678:J678"/>
    <mergeCell ref="I676:J676"/>
    <mergeCell ref="I677:J677"/>
    <mergeCell ref="G680:H680"/>
    <mergeCell ref="I680:J680"/>
    <mergeCell ref="K680:L680"/>
    <mergeCell ref="B1374:F1374"/>
    <mergeCell ref="B1375:D1375"/>
    <mergeCell ref="G1004:H1004"/>
    <mergeCell ref="B1059:H1059"/>
    <mergeCell ref="B1206:B1208"/>
    <mergeCell ref="B1321:C1321"/>
    <mergeCell ref="B1360:C1360"/>
    <mergeCell ref="B1358:C1358"/>
    <mergeCell ref="B1351:C1351"/>
    <mergeCell ref="B1329:C1329"/>
    <mergeCell ref="B1327:C1327"/>
    <mergeCell ref="B1323:C1323"/>
    <mergeCell ref="B1326:C1326"/>
    <mergeCell ref="B1324:C1324"/>
    <mergeCell ref="B1343:D1343"/>
    <mergeCell ref="B1350:C1350"/>
    <mergeCell ref="B1121:F1121"/>
    <mergeCell ref="B1369:C1369"/>
    <mergeCell ref="B1364:C1364"/>
    <mergeCell ref="B1365:C1365"/>
    <mergeCell ref="B1366:C1366"/>
    <mergeCell ref="B1367:C1367"/>
    <mergeCell ref="B1363:C1363"/>
    <mergeCell ref="B1368:C1368"/>
    <mergeCell ref="A295:A296"/>
    <mergeCell ref="B453:B456"/>
    <mergeCell ref="E585:F585"/>
    <mergeCell ref="E527:F527"/>
    <mergeCell ref="B445:H445"/>
    <mergeCell ref="G330:H330"/>
    <mergeCell ref="K675:L675"/>
    <mergeCell ref="K674:L674"/>
    <mergeCell ref="C668:D668"/>
    <mergeCell ref="E668:F668"/>
    <mergeCell ref="I675:J675"/>
    <mergeCell ref="I669:J669"/>
    <mergeCell ref="C671:D671"/>
    <mergeCell ref="C675:D675"/>
    <mergeCell ref="G673:H673"/>
    <mergeCell ref="E673:F673"/>
    <mergeCell ref="C667:D667"/>
    <mergeCell ref="C673:D673"/>
    <mergeCell ref="D398:E398"/>
    <mergeCell ref="K398:K399"/>
    <mergeCell ref="H331:H332"/>
    <mergeCell ref="C331:C332"/>
    <mergeCell ref="F331:F332"/>
    <mergeCell ref="D331:E331"/>
    <mergeCell ref="E664:F664"/>
    <mergeCell ref="G672:H672"/>
    <mergeCell ref="G662:H662"/>
    <mergeCell ref="I667:J667"/>
    <mergeCell ref="E665:F665"/>
    <mergeCell ref="E666:F666"/>
    <mergeCell ref="C666:D666"/>
    <mergeCell ref="C453:H453"/>
    <mergeCell ref="E658:F658"/>
    <mergeCell ref="C664:D664"/>
    <mergeCell ref="E659:F659"/>
    <mergeCell ref="E587:F587"/>
    <mergeCell ref="E660:F660"/>
    <mergeCell ref="C658:D658"/>
    <mergeCell ref="E656:F656"/>
    <mergeCell ref="E657:F657"/>
    <mergeCell ref="G663:H663"/>
    <mergeCell ref="G654:H654"/>
    <mergeCell ref="I665:J665"/>
    <mergeCell ref="A20:A21"/>
    <mergeCell ref="A78:A79"/>
    <mergeCell ref="A133:A134"/>
    <mergeCell ref="A186:A187"/>
    <mergeCell ref="A241:A242"/>
    <mergeCell ref="A544:A545"/>
    <mergeCell ref="D59:E59"/>
    <mergeCell ref="C654:D654"/>
    <mergeCell ref="E654:F654"/>
    <mergeCell ref="C587:D587"/>
    <mergeCell ref="B222:B224"/>
    <mergeCell ref="C222:C223"/>
    <mergeCell ref="B525:B529"/>
    <mergeCell ref="B330:B333"/>
    <mergeCell ref="C276:C277"/>
    <mergeCell ref="C116:D116"/>
    <mergeCell ref="B106:H106"/>
    <mergeCell ref="D114:E114"/>
    <mergeCell ref="B323:H323"/>
    <mergeCell ref="C224:D224"/>
    <mergeCell ref="B269:H269"/>
    <mergeCell ref="H114:I114"/>
    <mergeCell ref="A473:A474"/>
    <mergeCell ref="C526:C528"/>
    <mergeCell ref="B114:B116"/>
    <mergeCell ref="A417:A418"/>
    <mergeCell ref="B1336:C1336"/>
    <mergeCell ref="D1139:D1140"/>
    <mergeCell ref="C869:C870"/>
    <mergeCell ref="B1333:C1333"/>
    <mergeCell ref="B1314:C1315"/>
    <mergeCell ref="B1309:C1309"/>
    <mergeCell ref="B1331:C1331"/>
    <mergeCell ref="D1315:Q1315"/>
    <mergeCell ref="K278:M278"/>
    <mergeCell ref="J331:J332"/>
    <mergeCell ref="K276:L276"/>
    <mergeCell ref="B161:H161"/>
    <mergeCell ref="C114:C115"/>
    <mergeCell ref="D333:F333"/>
    <mergeCell ref="B398:B400"/>
    <mergeCell ref="C168:C169"/>
    <mergeCell ref="D222:E222"/>
    <mergeCell ref="H168:I168"/>
    <mergeCell ref="B276:B278"/>
    <mergeCell ref="B215:H215"/>
    <mergeCell ref="B168:B170"/>
    <mergeCell ref="F222:G222"/>
    <mergeCell ref="B1053:F1053"/>
    <mergeCell ref="B1127:H1127"/>
    <mergeCell ref="B1194:H1194"/>
    <mergeCell ref="D1072:D1073"/>
    <mergeCell ref="C1274:P1274"/>
    <mergeCell ref="B1139:B1141"/>
    <mergeCell ref="I1072:I1073"/>
    <mergeCell ref="I1139:I1140"/>
    <mergeCell ref="C1139:C1140"/>
    <mergeCell ref="F168:G168"/>
    <mergeCell ref="D168:E168"/>
    <mergeCell ref="H222:I222"/>
    <mergeCell ref="F276:G276"/>
    <mergeCell ref="D276:E276"/>
    <mergeCell ref="C170:D170"/>
    <mergeCell ref="B585:B587"/>
    <mergeCell ref="G666:H666"/>
    <mergeCell ref="E667:F667"/>
    <mergeCell ref="C655:L655"/>
    <mergeCell ref="K657:L657"/>
    <mergeCell ref="C656:D656"/>
    <mergeCell ref="K666:L666"/>
    <mergeCell ref="K665:L665"/>
    <mergeCell ref="K664:L664"/>
    <mergeCell ref="K661:L661"/>
    <mergeCell ref="G665:H665"/>
    <mergeCell ref="I664:J664"/>
    <mergeCell ref="G659:H659"/>
    <mergeCell ref="I656:J656"/>
    <mergeCell ref="G656:H656"/>
    <mergeCell ref="G657:H657"/>
    <mergeCell ref="I658:J658"/>
    <mergeCell ref="E662:F662"/>
    <mergeCell ref="B1362:C1362"/>
    <mergeCell ref="B1322:C1322"/>
    <mergeCell ref="D1206:D1207"/>
    <mergeCell ref="G1206:H1206"/>
    <mergeCell ref="B1188:F1188"/>
    <mergeCell ref="E1072:F1072"/>
    <mergeCell ref="G1139:H1139"/>
    <mergeCell ref="B1072:B1074"/>
    <mergeCell ref="C1072:C1073"/>
    <mergeCell ref="B1361:C1361"/>
    <mergeCell ref="B1316:C1316"/>
    <mergeCell ref="B1317:C1317"/>
    <mergeCell ref="B1330:C1330"/>
    <mergeCell ref="B1319:C1319"/>
    <mergeCell ref="B1318:C1318"/>
    <mergeCell ref="B1328:C1328"/>
    <mergeCell ref="G331:G332"/>
    <mergeCell ref="C398:C399"/>
    <mergeCell ref="I453:L453"/>
    <mergeCell ref="F398:G398"/>
    <mergeCell ref="C525:J525"/>
    <mergeCell ref="K667:L667"/>
    <mergeCell ref="C653:L653"/>
    <mergeCell ref="K654:L654"/>
    <mergeCell ref="I659:J659"/>
    <mergeCell ref="K659:L659"/>
    <mergeCell ref="K658:L658"/>
    <mergeCell ref="K656:L656"/>
    <mergeCell ref="I657:J657"/>
    <mergeCell ref="C400:D400"/>
    <mergeCell ref="I660:J660"/>
    <mergeCell ref="I662:J662"/>
    <mergeCell ref="G660:H660"/>
    <mergeCell ref="E661:F661"/>
    <mergeCell ref="C661:D661"/>
    <mergeCell ref="G661:H661"/>
    <mergeCell ref="I661:J661"/>
    <mergeCell ref="G667:H667"/>
    <mergeCell ref="I666:J666"/>
    <mergeCell ref="I663:J663"/>
    <mergeCell ref="N655:O655"/>
    <mergeCell ref="L526:L528"/>
    <mergeCell ref="G664:H664"/>
    <mergeCell ref="G658:H658"/>
    <mergeCell ref="C665:D665"/>
    <mergeCell ref="C662:D662"/>
    <mergeCell ref="K526:K528"/>
    <mergeCell ref="E454:F454"/>
    <mergeCell ref="E663:F663"/>
    <mergeCell ref="I527:J527"/>
    <mergeCell ref="E526:J526"/>
    <mergeCell ref="G454:H454"/>
    <mergeCell ref="K663:L663"/>
    <mergeCell ref="I654:J654"/>
    <mergeCell ref="B501:H501"/>
    <mergeCell ref="D454:D455"/>
    <mergeCell ref="K660:L660"/>
    <mergeCell ref="M653:O653"/>
    <mergeCell ref="I454:I455"/>
    <mergeCell ref="C659:D659"/>
    <mergeCell ref="C454:C455"/>
    <mergeCell ref="B574:H574"/>
    <mergeCell ref="C585:D585"/>
    <mergeCell ref="C657:D657"/>
    <mergeCell ref="D2:E2"/>
    <mergeCell ref="M59:M60"/>
    <mergeCell ref="K59:L59"/>
    <mergeCell ref="F2:G2"/>
    <mergeCell ref="M2:M3"/>
    <mergeCell ref="H2:I2"/>
    <mergeCell ref="F59:G59"/>
    <mergeCell ref="H59:I59"/>
    <mergeCell ref="B49:H49"/>
    <mergeCell ref="B59:B61"/>
    <mergeCell ref="B2:B4"/>
    <mergeCell ref="C2:C3"/>
    <mergeCell ref="C4:D4"/>
    <mergeCell ref="C59:C60"/>
    <mergeCell ref="C61:D61"/>
    <mergeCell ref="K61:M61"/>
    <mergeCell ref="K2:L2"/>
    <mergeCell ref="K4:M4"/>
    <mergeCell ref="K170:M170"/>
    <mergeCell ref="K224:M224"/>
    <mergeCell ref="K222:L222"/>
    <mergeCell ref="M222:M223"/>
    <mergeCell ref="O114:O115"/>
    <mergeCell ref="J454:J455"/>
    <mergeCell ref="D526:D528"/>
    <mergeCell ref="K525:L525"/>
    <mergeCell ref="G527:H527"/>
    <mergeCell ref="K454:L454"/>
    <mergeCell ref="C278:D278"/>
    <mergeCell ref="F114:G114"/>
    <mergeCell ref="J116:K116"/>
    <mergeCell ref="L114:N114"/>
    <mergeCell ref="K168:L168"/>
    <mergeCell ref="M168:M169"/>
    <mergeCell ref="M276:M277"/>
    <mergeCell ref="L116:O116"/>
    <mergeCell ref="H276:I276"/>
    <mergeCell ref="C330:F330"/>
    <mergeCell ref="I330:J330"/>
    <mergeCell ref="I331:I332"/>
    <mergeCell ref="I400:K400"/>
    <mergeCell ref="I398:J398"/>
    <mergeCell ref="A1359:A1360"/>
    <mergeCell ref="B1356:C1356"/>
    <mergeCell ref="B1353:C1353"/>
    <mergeCell ref="B1352:C1352"/>
    <mergeCell ref="B1359:C1359"/>
    <mergeCell ref="B1354:C1354"/>
    <mergeCell ref="B1260:H1260"/>
    <mergeCell ref="B739:H739"/>
    <mergeCell ref="B1273:B1274"/>
    <mergeCell ref="C1206:C1207"/>
    <mergeCell ref="E937:F937"/>
    <mergeCell ref="G869:G870"/>
    <mergeCell ref="B800:B803"/>
    <mergeCell ref="B984:H984"/>
    <mergeCell ref="B1004:B1006"/>
    <mergeCell ref="C1004:C1005"/>
    <mergeCell ref="B1355:C1355"/>
    <mergeCell ref="B1357:C1357"/>
    <mergeCell ref="E1004:F1004"/>
    <mergeCell ref="B849:H849"/>
    <mergeCell ref="G868:J868"/>
    <mergeCell ref="A1329:A1330"/>
    <mergeCell ref="E1139:F1139"/>
    <mergeCell ref="A1287:A1288"/>
    <mergeCell ref="A708:A709"/>
    <mergeCell ref="G747:H747"/>
    <mergeCell ref="G937:H937"/>
    <mergeCell ref="G801:H801"/>
    <mergeCell ref="D869:D870"/>
    <mergeCell ref="E869:F869"/>
    <mergeCell ref="B868:B871"/>
    <mergeCell ref="C937:C938"/>
    <mergeCell ref="A766:A767"/>
    <mergeCell ref="E801:F801"/>
    <mergeCell ref="D801:D802"/>
    <mergeCell ref="C868:F868"/>
    <mergeCell ref="C936:J936"/>
    <mergeCell ref="J747:J748"/>
    <mergeCell ref="C746:H746"/>
    <mergeCell ref="I801:I802"/>
    <mergeCell ref="J801:J802"/>
    <mergeCell ref="B916:H916"/>
    <mergeCell ref="I869:J869"/>
    <mergeCell ref="B653:B655"/>
    <mergeCell ref="C660:D660"/>
    <mergeCell ref="C663:D663"/>
    <mergeCell ref="C681:D681"/>
    <mergeCell ref="E681:F681"/>
    <mergeCell ref="G681:H681"/>
    <mergeCell ref="E679:F679"/>
    <mergeCell ref="B936:B939"/>
    <mergeCell ref="D937:D938"/>
    <mergeCell ref="G668:H668"/>
    <mergeCell ref="G671:H671"/>
    <mergeCell ref="G669:H669"/>
    <mergeCell ref="E669:F669"/>
    <mergeCell ref="G674:H674"/>
    <mergeCell ref="E670:F670"/>
    <mergeCell ref="G676:H676"/>
    <mergeCell ref="C672:D672"/>
    <mergeCell ref="C669:D669"/>
    <mergeCell ref="C677:D677"/>
    <mergeCell ref="E671:F671"/>
    <mergeCell ref="E677:F677"/>
    <mergeCell ref="E675:F675"/>
    <mergeCell ref="G670:H670"/>
    <mergeCell ref="C670:D670"/>
    <mergeCell ref="K670:L670"/>
    <mergeCell ref="K669:L669"/>
    <mergeCell ref="K668:L668"/>
    <mergeCell ref="I668:J668"/>
    <mergeCell ref="I670:J670"/>
    <mergeCell ref="K662:L662"/>
    <mergeCell ref="A670:A671"/>
    <mergeCell ref="G679:H679"/>
    <mergeCell ref="E674:F674"/>
    <mergeCell ref="I671:J671"/>
    <mergeCell ref="I679:J679"/>
    <mergeCell ref="C676:D676"/>
    <mergeCell ref="C678:D678"/>
    <mergeCell ref="E672:F672"/>
    <mergeCell ref="G675:H675"/>
    <mergeCell ref="G677:H677"/>
    <mergeCell ref="G678:H678"/>
    <mergeCell ref="E678:F678"/>
    <mergeCell ref="E676:F676"/>
    <mergeCell ref="K679:L679"/>
    <mergeCell ref="K673:L673"/>
    <mergeCell ref="K672:L672"/>
    <mergeCell ref="K671:L671"/>
    <mergeCell ref="I672:J672"/>
  </mergeCells>
  <phoneticPr fontId="0" type="noConversion"/>
  <pageMargins left="0.70866141732283472" right="0.70866141732283472" top="0.70866141732283472" bottom="0.70866141732283472" header="0.31496062992125984" footer="0.31496062992125984"/>
  <pageSetup paperSize="9" scale="62" orientation="landscape" r:id="rId2"/>
  <headerFooter alignWithMargins="0"/>
  <rowBreaks count="23" manualBreakCount="23">
    <brk id="57" max="16383" man="1"/>
    <brk id="112" max="16" man="1"/>
    <brk id="166" max="16383" man="1"/>
    <brk id="220" max="16383" man="1"/>
    <brk id="274" max="16383" man="1"/>
    <brk id="328" max="16383" man="1"/>
    <brk id="396" max="16383" man="1"/>
    <brk id="451" max="16383" man="1"/>
    <brk id="523" max="16" man="1"/>
    <brk id="583" max="16383" man="1"/>
    <brk id="651" max="16383" man="1"/>
    <brk id="689" max="16383" man="1"/>
    <brk id="744" max="16383" man="1"/>
    <brk id="798" max="16383" man="1"/>
    <brk id="866" max="16383" man="1"/>
    <brk id="934" max="16383" man="1"/>
    <brk id="1002" max="16383" man="1"/>
    <brk id="1070" max="16383" man="1"/>
    <brk id="1137" max="16383" man="1"/>
    <brk id="1204" max="16383" man="1"/>
    <brk id="1271" max="16383" man="1"/>
    <brk id="1312" max="16" man="1"/>
    <brk id="1346" max="16383" man="1"/>
  </rowBreaks>
  <ignoredErrors>
    <ignoredError sqref="K4 K61 L116 K170 K224 K278 H333 J333 I400 D456 J456 D529 L529 D694 J694 J749 D749 D803 J803 D871 H871 D939 D1006 D1074 D1141 D1208" numberStoredAsText="1"/>
    <ignoredError sqref="M5:M27 M85 K668:L671 O117:O139 M62:M82 M248 M279:M286 K674:L674 K656:L660 K662:L666 M171:M194 M225:M246 L672" formulaRange="1"/>
  </ignoredErrors>
</worksheet>
</file>

<file path=xl/worksheets/sheet5.xml><?xml version="1.0" encoding="utf-8"?>
<worksheet xmlns="http://schemas.openxmlformats.org/spreadsheetml/2006/main" xmlns:r="http://schemas.openxmlformats.org/officeDocument/2006/relationships">
  <dimension ref="A1:Q1079"/>
  <sheetViews>
    <sheetView view="pageBreakPreview" zoomScale="124" zoomScaleNormal="100" zoomScaleSheetLayoutView="124" workbookViewId="0">
      <selection activeCell="L977" sqref="L977"/>
    </sheetView>
  </sheetViews>
  <sheetFormatPr defaultRowHeight="11.45" customHeight="1"/>
  <cols>
    <col min="1" max="1" width="2.5703125" style="48" customWidth="1"/>
    <col min="2" max="2" width="8.85546875" style="48" customWidth="1"/>
    <col min="3" max="16" width="8.7109375" style="48" customWidth="1"/>
    <col min="17" max="16384" width="9.140625" style="48"/>
  </cols>
  <sheetData>
    <row r="1" spans="2:8" ht="11.45" customHeight="1">
      <c r="B1" s="62" t="s">
        <v>24</v>
      </c>
    </row>
    <row r="2" spans="2:8" ht="22.5" customHeight="1">
      <c r="B2" s="1341" t="s">
        <v>530</v>
      </c>
      <c r="C2" s="465" t="s">
        <v>1032</v>
      </c>
      <c r="D2" s="1418" t="s">
        <v>1161</v>
      </c>
      <c r="E2" s="1420"/>
      <c r="F2" s="1341" t="s">
        <v>1162</v>
      </c>
      <c r="G2" s="254"/>
      <c r="H2" s="44"/>
    </row>
    <row r="3" spans="2:8" ht="11.45" customHeight="1">
      <c r="B3" s="1412"/>
      <c r="C3" s="469" t="s">
        <v>1033</v>
      </c>
      <c r="D3" s="649" t="s">
        <v>751</v>
      </c>
      <c r="E3" s="649" t="s">
        <v>752</v>
      </c>
      <c r="F3" s="1342"/>
      <c r="G3" s="265"/>
      <c r="H3" s="44"/>
    </row>
    <row r="4" spans="2:8" ht="11.45" customHeight="1">
      <c r="B4" s="1342"/>
      <c r="C4" s="296" t="s">
        <v>753</v>
      </c>
      <c r="D4" s="1418" t="s">
        <v>177</v>
      </c>
      <c r="E4" s="1420"/>
      <c r="F4" s="323" t="s">
        <v>176</v>
      </c>
      <c r="G4" s="247"/>
      <c r="H4" s="66"/>
    </row>
    <row r="5" spans="2:8" ht="10.5" customHeight="1">
      <c r="B5" s="325" t="s">
        <v>151</v>
      </c>
      <c r="C5" s="1023">
        <v>7.9</v>
      </c>
      <c r="D5" s="943">
        <v>2022</v>
      </c>
      <c r="E5" s="357">
        <v>239</v>
      </c>
      <c r="F5" s="789">
        <v>44.9</v>
      </c>
      <c r="G5" s="257"/>
      <c r="H5" s="61"/>
    </row>
    <row r="6" spans="2:8" ht="10.5" customHeight="1">
      <c r="B6" s="325" t="s">
        <v>152</v>
      </c>
      <c r="C6" s="1023">
        <v>7.8</v>
      </c>
      <c r="D6" s="633">
        <v>2137</v>
      </c>
      <c r="E6" s="357">
        <v>241</v>
      </c>
      <c r="F6" s="763">
        <v>44.4</v>
      </c>
      <c r="G6" s="257"/>
      <c r="H6" s="61"/>
    </row>
    <row r="7" spans="2:8" ht="10.5" customHeight="1">
      <c r="B7" s="325" t="s">
        <v>153</v>
      </c>
      <c r="C7" s="1023">
        <v>8</v>
      </c>
      <c r="D7" s="633">
        <v>2274</v>
      </c>
      <c r="E7" s="357">
        <v>226</v>
      </c>
      <c r="F7" s="763">
        <v>58.6</v>
      </c>
      <c r="G7" s="257"/>
      <c r="H7" s="61"/>
    </row>
    <row r="8" spans="2:8" ht="10.5" customHeight="1">
      <c r="B8" s="325" t="s">
        <v>154</v>
      </c>
      <c r="C8" s="1023">
        <v>8.1999999999999993</v>
      </c>
      <c r="D8" s="633">
        <v>2076</v>
      </c>
      <c r="E8" s="357">
        <v>169</v>
      </c>
      <c r="F8" s="763">
        <v>80.7</v>
      </c>
      <c r="G8" s="257"/>
      <c r="H8" s="61"/>
    </row>
    <row r="9" spans="2:8" ht="10.5" customHeight="1">
      <c r="B9" s="325" t="s">
        <v>155</v>
      </c>
      <c r="C9" s="1023">
        <v>8.5</v>
      </c>
      <c r="D9" s="633">
        <v>1814</v>
      </c>
      <c r="E9" s="357">
        <v>147</v>
      </c>
      <c r="F9" s="763">
        <v>89.3</v>
      </c>
      <c r="G9" s="257"/>
      <c r="H9" s="61"/>
    </row>
    <row r="10" spans="2:8" ht="10.5" customHeight="1">
      <c r="B10" s="325"/>
      <c r="C10" s="1023"/>
      <c r="D10" s="633"/>
      <c r="E10" s="357"/>
      <c r="F10" s="763"/>
      <c r="G10" s="257"/>
      <c r="H10" s="61"/>
    </row>
    <row r="11" spans="2:8" ht="10.5" customHeight="1">
      <c r="B11" s="325" t="s">
        <v>156</v>
      </c>
      <c r="C11" s="1023">
        <v>8.8000000000000007</v>
      </c>
      <c r="D11" s="633">
        <v>1979</v>
      </c>
      <c r="E11" s="357">
        <v>167</v>
      </c>
      <c r="F11" s="763">
        <v>87.2</v>
      </c>
      <c r="G11" s="257"/>
      <c r="H11" s="61"/>
    </row>
    <row r="12" spans="2:8" ht="10.5" customHeight="1">
      <c r="B12" s="325" t="s">
        <v>157</v>
      </c>
      <c r="C12" s="1023">
        <v>9.1</v>
      </c>
      <c r="D12" s="633">
        <v>2217</v>
      </c>
      <c r="E12" s="357">
        <v>183</v>
      </c>
      <c r="F12" s="763">
        <v>93.6</v>
      </c>
      <c r="G12" s="257"/>
      <c r="H12" s="61"/>
    </row>
    <row r="13" spans="2:8" ht="10.5" customHeight="1">
      <c r="B13" s="325" t="s">
        <v>158</v>
      </c>
      <c r="C13" s="1023">
        <v>9.3000000000000007</v>
      </c>
      <c r="D13" s="633">
        <v>2424</v>
      </c>
      <c r="E13" s="357">
        <v>199</v>
      </c>
      <c r="F13" s="763">
        <v>93.5</v>
      </c>
      <c r="G13" s="257"/>
      <c r="H13" s="61"/>
    </row>
    <row r="14" spans="2:8" ht="10.5" customHeight="1">
      <c r="B14" s="325" t="s">
        <v>768</v>
      </c>
      <c r="C14" s="1023">
        <v>9.1</v>
      </c>
      <c r="D14" s="633">
        <v>2738</v>
      </c>
      <c r="E14" s="357">
        <v>212</v>
      </c>
      <c r="F14" s="763">
        <v>96.9</v>
      </c>
      <c r="G14" s="257"/>
      <c r="H14" s="61"/>
    </row>
    <row r="15" spans="2:8" ht="10.5" customHeight="1">
      <c r="B15" s="325" t="s">
        <v>769</v>
      </c>
      <c r="C15" s="1023">
        <v>8.6999999999999993</v>
      </c>
      <c r="D15" s="633">
        <v>3195</v>
      </c>
      <c r="E15" s="357">
        <v>200</v>
      </c>
      <c r="F15" s="763">
        <v>119</v>
      </c>
      <c r="G15" s="257"/>
      <c r="H15" s="61"/>
    </row>
    <row r="16" spans="2:8" ht="10.5" customHeight="1">
      <c r="B16" s="325"/>
      <c r="C16" s="1023"/>
      <c r="D16" s="633"/>
      <c r="E16" s="357"/>
      <c r="F16" s="763"/>
      <c r="G16" s="257"/>
      <c r="H16" s="61"/>
    </row>
    <row r="17" spans="2:9" ht="10.5" customHeight="1">
      <c r="B17" s="325" t="s">
        <v>770</v>
      </c>
      <c r="C17" s="1023">
        <v>12.9</v>
      </c>
      <c r="D17" s="633">
        <v>2434</v>
      </c>
      <c r="E17" s="357">
        <v>158</v>
      </c>
      <c r="F17" s="763">
        <v>202.4</v>
      </c>
      <c r="G17" s="257"/>
      <c r="H17" s="61"/>
    </row>
    <row r="18" spans="2:9" ht="10.5" customHeight="1">
      <c r="B18" s="325" t="s">
        <v>771</v>
      </c>
      <c r="C18" s="1023">
        <v>12.9</v>
      </c>
      <c r="D18" s="633">
        <v>2558</v>
      </c>
      <c r="E18" s="357">
        <v>131</v>
      </c>
      <c r="F18" s="763">
        <v>212.2</v>
      </c>
      <c r="G18" s="257"/>
      <c r="H18" s="61"/>
    </row>
    <row r="19" spans="2:9" ht="10.5" customHeight="1">
      <c r="B19" s="325" t="s">
        <v>772</v>
      </c>
      <c r="C19" s="1023">
        <v>13.1</v>
      </c>
      <c r="D19" s="633">
        <v>2788</v>
      </c>
      <c r="E19" s="357">
        <v>144</v>
      </c>
      <c r="F19" s="763">
        <v>211.4</v>
      </c>
      <c r="G19" s="257"/>
      <c r="H19" s="61"/>
    </row>
    <row r="20" spans="2:9" ht="10.5" customHeight="1">
      <c r="B20" s="325" t="s">
        <v>773</v>
      </c>
      <c r="C20" s="1023">
        <v>12.7</v>
      </c>
      <c r="D20" s="633">
        <v>2853</v>
      </c>
      <c r="E20" s="357">
        <v>138</v>
      </c>
      <c r="F20" s="763">
        <v>222.9</v>
      </c>
      <c r="G20" s="257"/>
      <c r="H20" s="61"/>
      <c r="I20" s="61"/>
    </row>
    <row r="21" spans="2:9" ht="10.5" customHeight="1">
      <c r="B21" s="325" t="s">
        <v>774</v>
      </c>
      <c r="C21" s="1023">
        <v>11.9</v>
      </c>
      <c r="D21" s="633">
        <v>2806</v>
      </c>
      <c r="E21" s="357">
        <v>146</v>
      </c>
      <c r="F21" s="763">
        <v>228.4</v>
      </c>
      <c r="G21" s="257"/>
      <c r="H21" s="61"/>
    </row>
    <row r="22" spans="2:9" ht="10.5" customHeight="1">
      <c r="B22" s="325"/>
      <c r="C22" s="1023"/>
      <c r="D22" s="633"/>
      <c r="E22" s="357"/>
      <c r="F22" s="763"/>
      <c r="G22" s="257"/>
      <c r="H22" s="61"/>
    </row>
    <row r="23" spans="2:9" ht="10.5" customHeight="1">
      <c r="B23" s="325" t="s">
        <v>775</v>
      </c>
      <c r="C23" s="1023">
        <v>12</v>
      </c>
      <c r="D23" s="633">
        <v>2682</v>
      </c>
      <c r="E23" s="357">
        <v>144</v>
      </c>
      <c r="F23" s="763">
        <v>257.3</v>
      </c>
      <c r="G23" s="257"/>
      <c r="H23" s="61"/>
    </row>
    <row r="24" spans="2:9" ht="10.5" customHeight="1">
      <c r="B24" s="325" t="s">
        <v>776</v>
      </c>
      <c r="C24" s="1023">
        <v>12.2</v>
      </c>
      <c r="D24" s="633">
        <v>2657</v>
      </c>
      <c r="E24" s="357">
        <v>126</v>
      </c>
      <c r="F24" s="763">
        <v>353.4</v>
      </c>
      <c r="G24" s="257"/>
      <c r="H24" s="61"/>
    </row>
    <row r="25" spans="2:9" ht="10.5" customHeight="1">
      <c r="B25" s="325" t="s">
        <v>777</v>
      </c>
      <c r="C25" s="1023">
        <v>12.4</v>
      </c>
      <c r="D25" s="633">
        <v>2266</v>
      </c>
      <c r="E25" s="357">
        <v>99</v>
      </c>
      <c r="F25" s="763">
        <v>451.6</v>
      </c>
      <c r="G25" s="257"/>
      <c r="H25" s="61"/>
    </row>
    <row r="26" spans="2:9" ht="10.5" customHeight="1">
      <c r="B26" s="325" t="s">
        <v>778</v>
      </c>
      <c r="C26" s="1023">
        <v>12.8</v>
      </c>
      <c r="D26" s="633">
        <v>2237</v>
      </c>
      <c r="E26" s="357">
        <v>88</v>
      </c>
      <c r="F26" s="763">
        <v>482.6</v>
      </c>
      <c r="G26" s="257"/>
      <c r="H26" s="61"/>
    </row>
    <row r="27" spans="2:9" ht="10.5" customHeight="1">
      <c r="B27" s="325" t="s">
        <v>779</v>
      </c>
      <c r="C27" s="1023">
        <v>13.3</v>
      </c>
      <c r="D27" s="633">
        <v>2573</v>
      </c>
      <c r="E27" s="357">
        <v>93</v>
      </c>
      <c r="F27" s="763">
        <v>473.6</v>
      </c>
      <c r="G27" s="257"/>
      <c r="H27" s="61"/>
    </row>
    <row r="28" spans="2:9" ht="10.5" customHeight="1">
      <c r="B28" s="325"/>
      <c r="C28" s="1023"/>
      <c r="D28" s="633"/>
      <c r="E28" s="357"/>
      <c r="F28" s="763"/>
      <c r="G28" s="257"/>
      <c r="H28" s="61"/>
    </row>
    <row r="29" spans="2:9" ht="10.5" customHeight="1">
      <c r="B29" s="325" t="s">
        <v>780</v>
      </c>
      <c r="C29" s="1023">
        <v>13.5</v>
      </c>
      <c r="D29" s="633">
        <v>2844</v>
      </c>
      <c r="E29" s="357">
        <v>106</v>
      </c>
      <c r="F29" s="763">
        <v>474.9</v>
      </c>
      <c r="G29" s="257"/>
      <c r="H29" s="61"/>
    </row>
    <row r="30" spans="2:9" ht="10.5" customHeight="1">
      <c r="B30" s="325" t="s">
        <v>781</v>
      </c>
      <c r="C30" s="1023">
        <v>13.5</v>
      </c>
      <c r="D30" s="633">
        <v>2970</v>
      </c>
      <c r="E30" s="357">
        <v>109</v>
      </c>
      <c r="F30" s="763">
        <v>522</v>
      </c>
      <c r="G30" s="257"/>
      <c r="H30" s="61"/>
    </row>
    <row r="31" spans="2:9" ht="10.5" customHeight="1">
      <c r="B31" s="325" t="s">
        <v>465</v>
      </c>
      <c r="C31" s="1023">
        <v>13.1</v>
      </c>
      <c r="D31" s="633">
        <v>2960</v>
      </c>
      <c r="E31" s="357">
        <v>111</v>
      </c>
      <c r="F31" s="763">
        <v>521.4</v>
      </c>
      <c r="G31" s="257"/>
      <c r="H31" s="61"/>
    </row>
    <row r="32" spans="2:9" ht="10.5" customHeight="1">
      <c r="B32" s="325" t="s">
        <v>466</v>
      </c>
      <c r="C32" s="1023">
        <v>12.5</v>
      </c>
      <c r="D32" s="633">
        <v>2629</v>
      </c>
      <c r="E32" s="357">
        <v>95</v>
      </c>
      <c r="F32" s="763">
        <v>599.6</v>
      </c>
      <c r="G32" s="257"/>
      <c r="H32" s="61"/>
    </row>
    <row r="33" spans="2:10" ht="10.5" customHeight="1">
      <c r="B33" s="325" t="s">
        <v>467</v>
      </c>
      <c r="C33" s="1023">
        <v>12.6</v>
      </c>
      <c r="D33" s="633">
        <v>2112</v>
      </c>
      <c r="E33" s="357">
        <v>70</v>
      </c>
      <c r="F33" s="763">
        <v>823.4</v>
      </c>
      <c r="G33" s="257"/>
      <c r="H33" s="61"/>
    </row>
    <row r="34" spans="2:10" ht="10.5" customHeight="1">
      <c r="B34" s="325"/>
      <c r="C34" s="1023"/>
      <c r="D34" s="633"/>
      <c r="E34" s="357"/>
      <c r="F34" s="763"/>
      <c r="G34" s="257"/>
      <c r="H34" s="61"/>
    </row>
    <row r="35" spans="2:10" ht="10.5" customHeight="1">
      <c r="B35" s="325" t="s">
        <v>330</v>
      </c>
      <c r="C35" s="1023">
        <v>13</v>
      </c>
      <c r="D35" s="633">
        <v>2171</v>
      </c>
      <c r="E35" s="357">
        <v>71</v>
      </c>
      <c r="F35" s="763">
        <v>752.7</v>
      </c>
      <c r="G35" s="257"/>
      <c r="H35" s="61"/>
      <c r="I35" s="84"/>
    </row>
    <row r="36" spans="2:10" ht="10.5" customHeight="1">
      <c r="B36" s="325" t="s">
        <v>331</v>
      </c>
      <c r="C36" s="1023">
        <v>13.4</v>
      </c>
      <c r="D36" s="633">
        <v>2118</v>
      </c>
      <c r="E36" s="357">
        <v>67</v>
      </c>
      <c r="F36" s="763">
        <v>820.9</v>
      </c>
      <c r="G36" s="257"/>
      <c r="H36" s="61"/>
      <c r="J36" s="79"/>
    </row>
    <row r="37" spans="2:10" ht="10.5" customHeight="1">
      <c r="B37" s="325" t="s">
        <v>332</v>
      </c>
      <c r="C37" s="1023">
        <v>13.7</v>
      </c>
      <c r="D37" s="633">
        <v>2095</v>
      </c>
      <c r="E37" s="357">
        <v>64</v>
      </c>
      <c r="F37" s="763">
        <v>820.6</v>
      </c>
      <c r="G37" s="257"/>
      <c r="H37" s="61"/>
      <c r="J37" s="79"/>
    </row>
    <row r="38" spans="2:10" ht="10.5" customHeight="1">
      <c r="B38" s="325" t="s">
        <v>333</v>
      </c>
      <c r="C38" s="1023">
        <v>13.8</v>
      </c>
      <c r="D38" s="633">
        <v>2197</v>
      </c>
      <c r="E38" s="357">
        <v>61</v>
      </c>
      <c r="F38" s="763">
        <v>786.8</v>
      </c>
      <c r="G38" s="257"/>
      <c r="H38" s="61"/>
      <c r="I38" s="79"/>
      <c r="J38" s="79"/>
    </row>
    <row r="39" spans="2:10" ht="10.5" customHeight="1">
      <c r="B39" s="325" t="s">
        <v>289</v>
      </c>
      <c r="C39" s="1023">
        <v>13.6</v>
      </c>
      <c r="D39" s="633">
        <v>2666</v>
      </c>
      <c r="E39" s="357">
        <v>60</v>
      </c>
      <c r="F39" s="763">
        <v>837.9</v>
      </c>
      <c r="G39" s="257"/>
      <c r="H39" s="61"/>
    </row>
    <row r="40" spans="2:10" ht="10.5" customHeight="1">
      <c r="B40" s="325"/>
      <c r="C40" s="1023"/>
      <c r="D40" s="633"/>
      <c r="E40" s="357"/>
      <c r="F40" s="763"/>
      <c r="G40" s="257"/>
      <c r="H40" s="61"/>
    </row>
    <row r="41" spans="2:10" ht="10.5" customHeight="1">
      <c r="B41" s="325" t="s">
        <v>334</v>
      </c>
      <c r="C41" s="1023">
        <v>13.5</v>
      </c>
      <c r="D41" s="633">
        <v>2247</v>
      </c>
      <c r="E41" s="357">
        <v>55</v>
      </c>
      <c r="F41" s="763">
        <v>837.7</v>
      </c>
      <c r="G41" s="256"/>
      <c r="H41" s="61"/>
    </row>
    <row r="42" spans="2:10" ht="10.5" customHeight="1">
      <c r="B42" s="325" t="s">
        <v>335</v>
      </c>
      <c r="C42" s="1023">
        <v>13.5</v>
      </c>
      <c r="D42" s="633">
        <v>2452</v>
      </c>
      <c r="E42" s="357">
        <v>58</v>
      </c>
      <c r="F42" s="763">
        <v>1000</v>
      </c>
      <c r="G42" s="256"/>
      <c r="H42" s="61"/>
    </row>
    <row r="43" spans="2:10" ht="10.5" customHeight="1">
      <c r="B43" s="325" t="s">
        <v>288</v>
      </c>
      <c r="C43" s="1023">
        <v>13.6</v>
      </c>
      <c r="D43" s="633">
        <v>2478</v>
      </c>
      <c r="E43" s="357">
        <v>57</v>
      </c>
      <c r="F43" s="763">
        <v>1277.5</v>
      </c>
      <c r="G43" s="256"/>
      <c r="H43" s="61"/>
    </row>
    <row r="44" spans="2:10" ht="10.5" customHeight="1">
      <c r="B44" s="550" t="s">
        <v>735</v>
      </c>
      <c r="C44" s="1023">
        <v>13.5</v>
      </c>
      <c r="D44" s="633">
        <v>2544</v>
      </c>
      <c r="E44" s="357">
        <v>57</v>
      </c>
      <c r="F44" s="763">
        <v>1325.5</v>
      </c>
      <c r="G44" s="256"/>
      <c r="H44" s="61"/>
    </row>
    <row r="45" spans="2:10" ht="10.5" customHeight="1">
      <c r="B45" s="550" t="s">
        <v>763</v>
      </c>
      <c r="C45" s="1024">
        <v>13.5</v>
      </c>
      <c r="D45" s="633">
        <v>2616</v>
      </c>
      <c r="E45" s="357">
        <v>57</v>
      </c>
      <c r="F45" s="763">
        <v>1436.3</v>
      </c>
      <c r="G45" s="256"/>
      <c r="H45" s="61"/>
    </row>
    <row r="46" spans="2:10" ht="10.5" customHeight="1">
      <c r="B46" s="550"/>
      <c r="C46" s="1024"/>
      <c r="D46" s="633"/>
      <c r="E46" s="357"/>
      <c r="F46" s="763"/>
      <c r="G46" s="256"/>
      <c r="H46" s="61"/>
    </row>
    <row r="47" spans="2:10" ht="10.5" customHeight="1">
      <c r="B47" s="623" t="s">
        <v>512</v>
      </c>
      <c r="C47" s="1024">
        <v>13.5</v>
      </c>
      <c r="D47" s="633">
        <v>2915</v>
      </c>
      <c r="E47" s="632">
        <v>57</v>
      </c>
      <c r="F47" s="763">
        <v>1647.2</v>
      </c>
      <c r="G47" s="256"/>
      <c r="H47" s="61"/>
    </row>
    <row r="48" spans="2:10" ht="10.5" customHeight="1">
      <c r="B48" s="623" t="s">
        <v>396</v>
      </c>
      <c r="C48" s="1024">
        <v>13.9</v>
      </c>
      <c r="D48" s="633">
        <v>3020</v>
      </c>
      <c r="E48" s="632">
        <v>57</v>
      </c>
      <c r="F48" s="763">
        <v>2097.5</v>
      </c>
      <c r="G48" s="270"/>
      <c r="H48" s="61"/>
    </row>
    <row r="49" spans="2:8" ht="10.5" customHeight="1">
      <c r="B49" s="623" t="s">
        <v>815</v>
      </c>
      <c r="C49" s="1024">
        <v>13.9</v>
      </c>
      <c r="D49" s="633">
        <v>2644</v>
      </c>
      <c r="E49" s="632">
        <v>57</v>
      </c>
      <c r="F49" s="763">
        <v>2087.6</v>
      </c>
      <c r="G49" s="256"/>
      <c r="H49" s="61"/>
    </row>
    <row r="50" spans="2:8" ht="10.5" customHeight="1">
      <c r="B50" s="327">
        <v>39692</v>
      </c>
      <c r="C50" s="1024">
        <v>13.8</v>
      </c>
      <c r="D50" s="633">
        <v>2783</v>
      </c>
      <c r="E50" s="632">
        <v>58</v>
      </c>
      <c r="F50" s="763">
        <v>2215.1</v>
      </c>
      <c r="G50" s="256"/>
      <c r="H50" s="61"/>
    </row>
    <row r="51" spans="2:8" ht="10.5" customHeight="1">
      <c r="B51" s="327">
        <v>40087</v>
      </c>
      <c r="C51" s="1024">
        <v>13.7</v>
      </c>
      <c r="D51" s="633">
        <v>2839</v>
      </c>
      <c r="E51" s="356">
        <v>58</v>
      </c>
      <c r="F51" s="763">
        <v>2216.6999999999998</v>
      </c>
      <c r="G51" s="256"/>
      <c r="H51" s="61"/>
    </row>
    <row r="52" spans="2:8" ht="10.5" customHeight="1">
      <c r="B52" s="327"/>
      <c r="C52" s="1024"/>
      <c r="D52" s="633"/>
      <c r="E52" s="632"/>
      <c r="F52" s="763"/>
      <c r="G52" s="256"/>
      <c r="H52" s="61"/>
    </row>
    <row r="53" spans="2:8" ht="10.5" customHeight="1">
      <c r="B53" s="327">
        <v>40483</v>
      </c>
      <c r="C53" s="1045">
        <v>13.7</v>
      </c>
      <c r="D53" s="1047">
        <v>2831</v>
      </c>
      <c r="E53" s="706">
        <v>58</v>
      </c>
      <c r="F53" s="794">
        <v>2431.6</v>
      </c>
      <c r="G53" s="256"/>
      <c r="H53" s="61"/>
    </row>
    <row r="54" spans="2:8" ht="10.5" customHeight="1">
      <c r="B54" s="327">
        <v>40878</v>
      </c>
      <c r="C54" s="1045">
        <v>13.9</v>
      </c>
      <c r="D54" s="1047">
        <v>2851</v>
      </c>
      <c r="E54" s="1206">
        <v>58</v>
      </c>
      <c r="F54" s="794">
        <v>2843</v>
      </c>
      <c r="G54" s="256"/>
      <c r="H54" s="61"/>
    </row>
    <row r="55" spans="2:8" ht="10.5" customHeight="1">
      <c r="B55" s="538" t="s">
        <v>1455</v>
      </c>
      <c r="C55" s="1046">
        <v>13.9</v>
      </c>
      <c r="D55" s="1048">
        <v>2908</v>
      </c>
      <c r="E55" s="947">
        <v>58</v>
      </c>
      <c r="F55" s="795">
        <v>2880.1</v>
      </c>
      <c r="G55" s="256"/>
      <c r="H55" s="61"/>
    </row>
    <row r="56" spans="2:8" ht="14.25" customHeight="1">
      <c r="B56" s="487" t="s">
        <v>1442</v>
      </c>
      <c r="C56" s="227"/>
      <c r="D56" s="227"/>
      <c r="E56" s="227"/>
    </row>
    <row r="57" spans="2:8" ht="10.5" customHeight="1">
      <c r="B57" s="487" t="s">
        <v>1443</v>
      </c>
      <c r="C57" s="227"/>
      <c r="D57" s="227"/>
      <c r="E57" s="227"/>
    </row>
    <row r="58" spans="2:8" ht="10.5" customHeight="1">
      <c r="B58" s="487" t="s">
        <v>1444</v>
      </c>
      <c r="C58" s="227"/>
      <c r="D58" s="227"/>
      <c r="E58" s="227"/>
    </row>
    <row r="59" spans="2:8" ht="10.5" customHeight="1">
      <c r="B59" s="487" t="s">
        <v>1445</v>
      </c>
      <c r="C59" s="227"/>
      <c r="D59" s="227"/>
      <c r="E59" s="227"/>
    </row>
    <row r="60" spans="2:8" ht="10.5" customHeight="1">
      <c r="B60" s="487" t="s">
        <v>1446</v>
      </c>
      <c r="C60" s="227"/>
      <c r="D60" s="227"/>
      <c r="E60" s="227"/>
    </row>
    <row r="61" spans="2:8" ht="10.5" customHeight="1">
      <c r="B61" s="487" t="s">
        <v>1447</v>
      </c>
      <c r="C61" s="227"/>
      <c r="D61" s="227"/>
      <c r="E61" s="227"/>
    </row>
    <row r="62" spans="2:8" ht="10.5" customHeight="1">
      <c r="B62" s="49"/>
      <c r="C62" s="53"/>
      <c r="D62" s="53"/>
      <c r="E62" s="53"/>
      <c r="F62" s="53"/>
    </row>
    <row r="63" spans="2:8" ht="10.5" customHeight="1">
      <c r="B63" s="49"/>
    </row>
    <row r="64" spans="2:8" ht="10.5" customHeight="1">
      <c r="B64" s="49"/>
    </row>
    <row r="65" spans="2:12" ht="10.5" customHeight="1">
      <c r="B65" s="49"/>
    </row>
    <row r="66" spans="2:12" ht="10.5" customHeight="1">
      <c r="B66" s="49"/>
    </row>
    <row r="67" spans="2:12" ht="10.5" customHeight="1">
      <c r="B67" s="49"/>
    </row>
    <row r="68" spans="2:12" ht="10.5" customHeight="1">
      <c r="B68" s="49"/>
      <c r="L68" s="61"/>
    </row>
    <row r="69" spans="2:12" ht="10.5" customHeight="1">
      <c r="B69" s="49"/>
      <c r="G69" s="153">
        <v>58</v>
      </c>
    </row>
    <row r="70" spans="2:12" ht="10.5" customHeight="1"/>
    <row r="71" spans="2:12" ht="11.45" customHeight="1">
      <c r="B71" s="62" t="s">
        <v>984</v>
      </c>
    </row>
    <row r="72" spans="2:12" ht="11.45" customHeight="1">
      <c r="B72" s="1450" t="s">
        <v>610</v>
      </c>
      <c r="C72" s="1341" t="s">
        <v>757</v>
      </c>
      <c r="D72" s="1418" t="s">
        <v>758</v>
      </c>
      <c r="E72" s="1420"/>
      <c r="F72" s="1418" t="s">
        <v>759</v>
      </c>
      <c r="G72" s="1420"/>
      <c r="H72" s="1341" t="s">
        <v>752</v>
      </c>
      <c r="I72" s="1341" t="s">
        <v>760</v>
      </c>
      <c r="J72" s="1341" t="s">
        <v>761</v>
      </c>
      <c r="K72" s="1341" t="s">
        <v>150</v>
      </c>
    </row>
    <row r="73" spans="2:12" ht="11.45" customHeight="1">
      <c r="B73" s="1479"/>
      <c r="C73" s="1342"/>
      <c r="D73" s="296" t="s">
        <v>762</v>
      </c>
      <c r="E73" s="296" t="s">
        <v>61</v>
      </c>
      <c r="F73" s="296" t="s">
        <v>762</v>
      </c>
      <c r="G73" s="296" t="s">
        <v>61</v>
      </c>
      <c r="H73" s="1342"/>
      <c r="I73" s="1342"/>
      <c r="J73" s="1342"/>
      <c r="K73" s="1342"/>
    </row>
    <row r="74" spans="2:12" ht="11.45" customHeight="1">
      <c r="B74" s="1451"/>
      <c r="C74" s="1418" t="s">
        <v>753</v>
      </c>
      <c r="D74" s="1594"/>
      <c r="E74" s="1594"/>
      <c r="F74" s="1594"/>
      <c r="G74" s="1594"/>
      <c r="H74" s="1594"/>
      <c r="I74" s="1594"/>
      <c r="J74" s="1594"/>
      <c r="K74" s="1595"/>
      <c r="L74" s="80"/>
    </row>
    <row r="75" spans="2:12" ht="10.5" customHeight="1">
      <c r="B75" s="438">
        <v>1970</v>
      </c>
      <c r="C75" s="598">
        <v>0.13</v>
      </c>
      <c r="D75" s="598">
        <v>1.3</v>
      </c>
      <c r="E75" s="598">
        <v>2.2999999999999998</v>
      </c>
      <c r="F75" s="598">
        <v>0.44</v>
      </c>
      <c r="G75" s="598">
        <v>0.7</v>
      </c>
      <c r="H75" s="598">
        <v>1.67</v>
      </c>
      <c r="I75" s="598">
        <v>0.7</v>
      </c>
      <c r="J75" s="598">
        <v>0.64</v>
      </c>
      <c r="K75" s="598">
        <f>SUM(C75:J75)</f>
        <v>7.88</v>
      </c>
    </row>
    <row r="76" spans="2:12" ht="10.5" customHeight="1">
      <c r="B76" s="438">
        <v>1971</v>
      </c>
      <c r="C76" s="598">
        <v>0.12</v>
      </c>
      <c r="D76" s="598">
        <v>1.1399999999999999</v>
      </c>
      <c r="E76" s="598">
        <v>2.42</v>
      </c>
      <c r="F76" s="598">
        <v>0.36</v>
      </c>
      <c r="G76" s="598">
        <v>0.8</v>
      </c>
      <c r="H76" s="598">
        <v>1.51</v>
      </c>
      <c r="I76" s="598">
        <v>0.84</v>
      </c>
      <c r="J76" s="598">
        <v>0.65</v>
      </c>
      <c r="K76" s="598">
        <f>SUM(C76:J76)</f>
        <v>7.84</v>
      </c>
    </row>
    <row r="77" spans="2:12" ht="10.5" customHeight="1">
      <c r="B77" s="438">
        <v>1972</v>
      </c>
      <c r="C77" s="598">
        <v>0.14000000000000001</v>
      </c>
      <c r="D77" s="598">
        <v>1.1499999999999999</v>
      </c>
      <c r="E77" s="598">
        <v>2.66</v>
      </c>
      <c r="F77" s="598">
        <v>0.37</v>
      </c>
      <c r="G77" s="598">
        <v>0.78</v>
      </c>
      <c r="H77" s="598">
        <v>1.57</v>
      </c>
      <c r="I77" s="598">
        <v>0.78</v>
      </c>
      <c r="J77" s="598">
        <v>0.59</v>
      </c>
      <c r="K77" s="598">
        <f>SUM(C77:J77)</f>
        <v>8.0400000000000009</v>
      </c>
    </row>
    <row r="78" spans="2:12" ht="10.5" customHeight="1">
      <c r="B78" s="438">
        <v>1973</v>
      </c>
      <c r="C78" s="598">
        <v>0.14000000000000001</v>
      </c>
      <c r="D78" s="598">
        <v>1.08</v>
      </c>
      <c r="E78" s="598">
        <v>2.72</v>
      </c>
      <c r="F78" s="598">
        <v>0.37</v>
      </c>
      <c r="G78" s="598">
        <v>0.81</v>
      </c>
      <c r="H78" s="598">
        <v>1.83</v>
      </c>
      <c r="I78" s="598">
        <v>0.79</v>
      </c>
      <c r="J78" s="598">
        <v>0.56999999999999995</v>
      </c>
      <c r="K78" s="598">
        <f>SUM(C78:J78)</f>
        <v>8.31</v>
      </c>
    </row>
    <row r="79" spans="2:12" ht="10.5" customHeight="1">
      <c r="B79" s="438">
        <v>1974</v>
      </c>
      <c r="C79" s="598">
        <v>0.15</v>
      </c>
      <c r="D79" s="598">
        <v>1.06</v>
      </c>
      <c r="E79" s="598">
        <v>2.71</v>
      </c>
      <c r="F79" s="598">
        <v>0.42</v>
      </c>
      <c r="G79" s="598">
        <v>0.98</v>
      </c>
      <c r="H79" s="598">
        <v>1.64</v>
      </c>
      <c r="I79" s="598">
        <v>0.95</v>
      </c>
      <c r="J79" s="598">
        <v>0.56999999999999995</v>
      </c>
      <c r="K79" s="598">
        <f>SUM(C79:J79)</f>
        <v>8.48</v>
      </c>
    </row>
    <row r="80" spans="2:12" ht="10.5" customHeight="1">
      <c r="B80" s="438"/>
      <c r="C80" s="598"/>
      <c r="D80" s="598"/>
      <c r="E80" s="598"/>
      <c r="F80" s="598"/>
      <c r="G80" s="598"/>
      <c r="H80" s="598"/>
      <c r="I80" s="598"/>
      <c r="J80" s="598"/>
      <c r="K80" s="598"/>
    </row>
    <row r="81" spans="2:11" ht="10.5" customHeight="1">
      <c r="B81" s="438">
        <v>1975</v>
      </c>
      <c r="C81" s="598">
        <v>0.18</v>
      </c>
      <c r="D81" s="598">
        <v>0.93</v>
      </c>
      <c r="E81" s="598">
        <v>3.06</v>
      </c>
      <c r="F81" s="598">
        <v>0.35</v>
      </c>
      <c r="G81" s="598">
        <v>1.08</v>
      </c>
      <c r="H81" s="598">
        <v>1.63</v>
      </c>
      <c r="I81" s="598">
        <v>0.97</v>
      </c>
      <c r="J81" s="598">
        <v>0.61</v>
      </c>
      <c r="K81" s="598">
        <f>SUM(C81:J81)</f>
        <v>8.8099999999999987</v>
      </c>
    </row>
    <row r="82" spans="2:11" ht="10.5" customHeight="1">
      <c r="B82" s="438">
        <v>1976</v>
      </c>
      <c r="C82" s="598">
        <v>0.16</v>
      </c>
      <c r="D82" s="598">
        <v>0.92</v>
      </c>
      <c r="E82" s="598">
        <v>3.17</v>
      </c>
      <c r="F82" s="598">
        <v>0.37</v>
      </c>
      <c r="G82" s="598">
        <v>1.0900000000000001</v>
      </c>
      <c r="H82" s="598">
        <v>1.69</v>
      </c>
      <c r="I82" s="598">
        <v>1.04</v>
      </c>
      <c r="J82" s="598">
        <v>0.64</v>
      </c>
      <c r="K82" s="598">
        <f>SUM(C82:J82)</f>
        <v>9.0800000000000018</v>
      </c>
    </row>
    <row r="83" spans="2:11" ht="10.5" customHeight="1">
      <c r="B83" s="438">
        <v>1977</v>
      </c>
      <c r="C83" s="598">
        <v>0.17</v>
      </c>
      <c r="D83" s="598">
        <v>0.9</v>
      </c>
      <c r="E83" s="598">
        <v>3.3</v>
      </c>
      <c r="F83" s="598">
        <v>0.34</v>
      </c>
      <c r="G83" s="598">
        <v>1.17</v>
      </c>
      <c r="H83" s="598">
        <v>1.71</v>
      </c>
      <c r="I83" s="598">
        <v>1</v>
      </c>
      <c r="J83" s="598">
        <v>0.7</v>
      </c>
      <c r="K83" s="598">
        <f>SUM(C83:J83)</f>
        <v>9.2899999999999991</v>
      </c>
    </row>
    <row r="84" spans="2:11" ht="10.5" customHeight="1">
      <c r="B84" s="438">
        <v>1978</v>
      </c>
      <c r="C84" s="598">
        <v>0.17</v>
      </c>
      <c r="D84" s="598">
        <v>0.93</v>
      </c>
      <c r="E84" s="598">
        <v>3.18</v>
      </c>
      <c r="F84" s="598">
        <v>0.37</v>
      </c>
      <c r="G84" s="598">
        <v>1.1499999999999999</v>
      </c>
      <c r="H84" s="598">
        <v>1.72</v>
      </c>
      <c r="I84" s="598">
        <v>1.01</v>
      </c>
      <c r="J84" s="598">
        <v>0.62</v>
      </c>
      <c r="K84" s="598">
        <f>SUM(C84:J84)</f>
        <v>9.15</v>
      </c>
    </row>
    <row r="85" spans="2:11" ht="10.5" customHeight="1">
      <c r="B85" s="438">
        <v>1979</v>
      </c>
      <c r="C85" s="598">
        <v>0.17</v>
      </c>
      <c r="D85" s="598">
        <v>0.89</v>
      </c>
      <c r="E85" s="598">
        <v>3.07</v>
      </c>
      <c r="F85" s="598">
        <v>0.38</v>
      </c>
      <c r="G85" s="598">
        <v>1.0900000000000001</v>
      </c>
      <c r="H85" s="598">
        <v>1.66</v>
      </c>
      <c r="I85" s="598">
        <v>0.99</v>
      </c>
      <c r="J85" s="598">
        <v>0.48</v>
      </c>
      <c r="K85" s="598">
        <f>SUM(C85:J85)</f>
        <v>8.73</v>
      </c>
    </row>
    <row r="86" spans="2:11" ht="10.5" customHeight="1">
      <c r="B86" s="438"/>
      <c r="C86" s="598"/>
      <c r="D86" s="598"/>
      <c r="E86" s="598"/>
      <c r="F86" s="598"/>
      <c r="G86" s="598"/>
      <c r="H86" s="598"/>
      <c r="I86" s="598"/>
      <c r="J86" s="598"/>
      <c r="K86" s="598"/>
    </row>
    <row r="87" spans="2:11" ht="10.5" customHeight="1">
      <c r="B87" s="438">
        <v>1980</v>
      </c>
      <c r="C87" s="598">
        <v>0.15</v>
      </c>
      <c r="D87" s="598">
        <v>0.83</v>
      </c>
      <c r="E87" s="598">
        <v>3.01</v>
      </c>
      <c r="F87" s="598">
        <v>0.33</v>
      </c>
      <c r="G87" s="598">
        <v>1.0900000000000001</v>
      </c>
      <c r="H87" s="598">
        <v>1.57</v>
      </c>
      <c r="I87" s="598">
        <v>0.9</v>
      </c>
      <c r="J87" s="598">
        <v>0.41</v>
      </c>
      <c r="K87" s="598">
        <f>SUM(C87:J87)</f>
        <v>8.2899999999999991</v>
      </c>
    </row>
    <row r="88" spans="2:11" ht="10.5" customHeight="1">
      <c r="B88" s="438">
        <v>1981</v>
      </c>
      <c r="C88" s="598">
        <v>0.16</v>
      </c>
      <c r="D88" s="598">
        <v>0.84</v>
      </c>
      <c r="E88" s="598">
        <v>3.14</v>
      </c>
      <c r="F88" s="598">
        <v>0.33</v>
      </c>
      <c r="G88" s="598">
        <v>1</v>
      </c>
      <c r="H88" s="598">
        <v>1.66</v>
      </c>
      <c r="I88" s="598">
        <v>0.81</v>
      </c>
      <c r="J88" s="598">
        <v>0.41</v>
      </c>
      <c r="K88" s="598">
        <f>SUM(C88:J88)</f>
        <v>8.3500000000000014</v>
      </c>
    </row>
    <row r="89" spans="2:11" ht="10.5" customHeight="1">
      <c r="B89" s="438">
        <v>1982</v>
      </c>
      <c r="C89" s="598">
        <v>0.14000000000000001</v>
      </c>
      <c r="D89" s="598">
        <v>0.87</v>
      </c>
      <c r="E89" s="598">
        <v>3.2</v>
      </c>
      <c r="F89" s="598">
        <v>0.39</v>
      </c>
      <c r="G89" s="598">
        <v>1.08</v>
      </c>
      <c r="H89" s="598">
        <v>1.55</v>
      </c>
      <c r="I89" s="598">
        <v>0.81</v>
      </c>
      <c r="J89" s="598">
        <v>0.41</v>
      </c>
      <c r="K89" s="598">
        <f>SUM(C89:J89)</f>
        <v>8.4499999999999993</v>
      </c>
    </row>
    <row r="90" spans="2:11" ht="10.5" customHeight="1">
      <c r="B90" s="438">
        <v>1983</v>
      </c>
      <c r="C90" s="598">
        <v>0.16</v>
      </c>
      <c r="D90" s="598">
        <v>0.91</v>
      </c>
      <c r="E90" s="598">
        <v>3.07</v>
      </c>
      <c r="F90" s="598">
        <v>0.37</v>
      </c>
      <c r="G90" s="598">
        <v>1.08</v>
      </c>
      <c r="H90" s="598">
        <v>1.51</v>
      </c>
      <c r="I90" s="598">
        <v>0.78</v>
      </c>
      <c r="J90" s="598">
        <v>0.32</v>
      </c>
      <c r="K90" s="598">
        <f>SUM(C90:J90)</f>
        <v>8.1999999999999993</v>
      </c>
    </row>
    <row r="91" spans="2:11" ht="10.5" customHeight="1">
      <c r="B91" s="438">
        <v>1984</v>
      </c>
      <c r="C91" s="598">
        <v>0.17</v>
      </c>
      <c r="D91" s="598">
        <v>0.87</v>
      </c>
      <c r="E91" s="598">
        <v>3.08</v>
      </c>
      <c r="F91" s="598">
        <v>0.37</v>
      </c>
      <c r="G91" s="598">
        <v>1.03</v>
      </c>
      <c r="H91" s="598">
        <v>1.44</v>
      </c>
      <c r="I91" s="598">
        <v>0.68</v>
      </c>
      <c r="J91" s="598">
        <v>0.28000000000000003</v>
      </c>
      <c r="K91" s="598">
        <f>SUM(C91:J91)</f>
        <v>7.9200000000000008</v>
      </c>
    </row>
    <row r="92" spans="2:11" ht="10.5" customHeight="1">
      <c r="B92" s="438"/>
      <c r="C92" s="598"/>
      <c r="D92" s="598"/>
      <c r="E92" s="598"/>
      <c r="F92" s="598"/>
      <c r="G92" s="598"/>
      <c r="H92" s="598"/>
      <c r="I92" s="598"/>
      <c r="J92" s="598"/>
      <c r="K92" s="598"/>
    </row>
    <row r="93" spans="2:11" ht="10.5" customHeight="1">
      <c r="B93" s="438">
        <v>1985</v>
      </c>
      <c r="C93" s="598">
        <v>0.16</v>
      </c>
      <c r="D93" s="598">
        <v>0.75</v>
      </c>
      <c r="E93" s="598">
        <v>3.11</v>
      </c>
      <c r="F93" s="598">
        <v>0.32</v>
      </c>
      <c r="G93" s="598">
        <v>1.06</v>
      </c>
      <c r="H93" s="598">
        <v>1.44</v>
      </c>
      <c r="I93" s="598">
        <v>0.73</v>
      </c>
      <c r="J93" s="598">
        <v>0.26</v>
      </c>
      <c r="K93" s="598">
        <f>SUM(C93:J93)</f>
        <v>7.83</v>
      </c>
    </row>
    <row r="94" spans="2:11" ht="10.5" customHeight="1">
      <c r="B94" s="438">
        <v>1986</v>
      </c>
      <c r="C94" s="598">
        <v>0.16</v>
      </c>
      <c r="D94" s="598">
        <v>0.92</v>
      </c>
      <c r="E94" s="598">
        <v>3.06</v>
      </c>
      <c r="F94" s="598">
        <v>0.41</v>
      </c>
      <c r="G94" s="598">
        <v>0.97</v>
      </c>
      <c r="H94" s="598">
        <v>1.46</v>
      </c>
      <c r="I94" s="598">
        <v>0.6</v>
      </c>
      <c r="J94" s="598">
        <v>0.25</v>
      </c>
      <c r="K94" s="598">
        <f>SUM(C94:J94)</f>
        <v>7.83</v>
      </c>
    </row>
    <row r="95" spans="2:11" ht="10.5" customHeight="1">
      <c r="B95" s="438">
        <v>1987</v>
      </c>
      <c r="C95" s="598">
        <v>0.18</v>
      </c>
      <c r="D95" s="598">
        <v>0.85</v>
      </c>
      <c r="E95" s="598">
        <v>3.13</v>
      </c>
      <c r="F95" s="598">
        <v>0.36</v>
      </c>
      <c r="G95" s="598">
        <v>1</v>
      </c>
      <c r="H95" s="598">
        <v>1.46</v>
      </c>
      <c r="I95" s="598">
        <v>0.66</v>
      </c>
      <c r="J95" s="598">
        <v>0.27</v>
      </c>
      <c r="K95" s="598">
        <f>SUM(C95:J95)</f>
        <v>7.91</v>
      </c>
    </row>
    <row r="96" spans="2:11" ht="10.5" customHeight="1">
      <c r="B96" s="438">
        <v>1988</v>
      </c>
      <c r="C96" s="598">
        <v>0.18</v>
      </c>
      <c r="D96" s="598">
        <v>0.86</v>
      </c>
      <c r="E96" s="598">
        <v>3.18</v>
      </c>
      <c r="F96" s="598">
        <v>0.35</v>
      </c>
      <c r="G96" s="598">
        <v>1.06</v>
      </c>
      <c r="H96" s="598">
        <v>1.56</v>
      </c>
      <c r="I96" s="598">
        <v>0.73</v>
      </c>
      <c r="J96" s="598">
        <v>0.28000000000000003</v>
      </c>
      <c r="K96" s="598">
        <f>SUM(C96:J96)</f>
        <v>8.2000000000000011</v>
      </c>
    </row>
    <row r="97" spans="2:11" ht="10.5" customHeight="1">
      <c r="B97" s="438">
        <v>1989</v>
      </c>
      <c r="C97" s="598">
        <v>0.21</v>
      </c>
      <c r="D97" s="598">
        <v>0.76</v>
      </c>
      <c r="E97" s="598">
        <v>3.43</v>
      </c>
      <c r="F97" s="598">
        <v>0.35</v>
      </c>
      <c r="G97" s="598">
        <v>1.1299999999999999</v>
      </c>
      <c r="H97" s="598">
        <v>1.62</v>
      </c>
      <c r="I97" s="598">
        <v>0.81</v>
      </c>
      <c r="J97" s="598">
        <v>0.3</v>
      </c>
      <c r="K97" s="598">
        <f>SUM(C97:J97)</f>
        <v>8.6100000000000012</v>
      </c>
    </row>
    <row r="98" spans="2:11" ht="10.5" customHeight="1">
      <c r="B98" s="438"/>
      <c r="C98" s="598"/>
      <c r="D98" s="598"/>
      <c r="E98" s="598"/>
      <c r="F98" s="598"/>
      <c r="G98" s="598"/>
      <c r="H98" s="598"/>
      <c r="I98" s="598"/>
      <c r="J98" s="598"/>
      <c r="K98" s="598"/>
    </row>
    <row r="99" spans="2:11" ht="10.5" customHeight="1">
      <c r="B99" s="438">
        <v>1990</v>
      </c>
      <c r="C99" s="598">
        <v>0.19</v>
      </c>
      <c r="D99" s="598">
        <v>0.77</v>
      </c>
      <c r="E99" s="598">
        <v>3.61</v>
      </c>
      <c r="F99" s="598">
        <v>0.33</v>
      </c>
      <c r="G99" s="598">
        <v>1.18</v>
      </c>
      <c r="H99" s="598">
        <v>1.63</v>
      </c>
      <c r="I99" s="598">
        <v>0.74</v>
      </c>
      <c r="J99" s="598">
        <v>0.26</v>
      </c>
      <c r="K99" s="598">
        <f>SUM(C99:J99)</f>
        <v>8.7099999999999991</v>
      </c>
    </row>
    <row r="100" spans="2:11" ht="10.5" customHeight="1">
      <c r="B100" s="438">
        <v>1991</v>
      </c>
      <c r="C100" s="598">
        <v>0.18</v>
      </c>
      <c r="D100" s="598">
        <v>0.89</v>
      </c>
      <c r="E100" s="598">
        <v>3.42</v>
      </c>
      <c r="F100" s="598">
        <v>0.37</v>
      </c>
      <c r="G100" s="598">
        <v>1.17</v>
      </c>
      <c r="H100" s="598">
        <v>1.64</v>
      </c>
      <c r="I100" s="598">
        <v>0.68</v>
      </c>
      <c r="J100" s="598">
        <v>0.28000000000000003</v>
      </c>
      <c r="K100" s="598">
        <f>SUM(C100:J100)</f>
        <v>8.629999999999999</v>
      </c>
    </row>
    <row r="101" spans="2:11" ht="10.5" customHeight="1">
      <c r="B101" s="438">
        <v>1992</v>
      </c>
      <c r="C101" s="598">
        <v>0.17</v>
      </c>
      <c r="D101" s="598">
        <v>0.77</v>
      </c>
      <c r="E101" s="598">
        <v>3.59</v>
      </c>
      <c r="F101" s="598">
        <v>0.32</v>
      </c>
      <c r="G101" s="598">
        <v>1.0900000000000001</v>
      </c>
      <c r="H101" s="598">
        <v>1.53</v>
      </c>
      <c r="I101" s="598">
        <v>0.71</v>
      </c>
      <c r="J101" s="598">
        <v>0.22</v>
      </c>
      <c r="K101" s="598">
        <f>SUM(C101:J101)</f>
        <v>8.4</v>
      </c>
    </row>
    <row r="102" spans="2:11" ht="10.5" customHeight="1">
      <c r="B102" s="438">
        <v>1993</v>
      </c>
      <c r="C102" s="598">
        <v>0.17</v>
      </c>
      <c r="D102" s="598">
        <v>0.82</v>
      </c>
      <c r="E102" s="598">
        <v>3.27</v>
      </c>
      <c r="F102" s="598">
        <v>0.33</v>
      </c>
      <c r="G102" s="598">
        <v>1.06</v>
      </c>
      <c r="H102" s="598">
        <v>1.52</v>
      </c>
      <c r="I102" s="598">
        <v>0.66</v>
      </c>
      <c r="J102" s="598">
        <v>0.23</v>
      </c>
      <c r="K102" s="598">
        <f>SUM(C102:J102)</f>
        <v>8.06</v>
      </c>
    </row>
    <row r="103" spans="2:11" ht="10.5" customHeight="1">
      <c r="B103" s="438">
        <v>1994</v>
      </c>
      <c r="C103" s="598">
        <v>0.18</v>
      </c>
      <c r="D103" s="598">
        <v>0.77</v>
      </c>
      <c r="E103" s="598">
        <v>3.3</v>
      </c>
      <c r="F103" s="598">
        <v>0.28000000000000003</v>
      </c>
      <c r="G103" s="598">
        <v>1.1000000000000001</v>
      </c>
      <c r="H103" s="598">
        <v>1.49</v>
      </c>
      <c r="I103" s="598">
        <v>0.7</v>
      </c>
      <c r="J103" s="598">
        <v>0.28999999999999998</v>
      </c>
      <c r="K103" s="598">
        <f>SUM(C103:J103)</f>
        <v>8.1100000000000012</v>
      </c>
    </row>
    <row r="104" spans="2:11" ht="10.5" customHeight="1">
      <c r="B104" s="438"/>
      <c r="C104" s="598"/>
      <c r="D104" s="598"/>
      <c r="E104" s="598"/>
      <c r="F104" s="598"/>
      <c r="G104" s="598"/>
      <c r="H104" s="598"/>
      <c r="I104" s="598"/>
      <c r="J104" s="598"/>
      <c r="K104" s="598"/>
    </row>
    <row r="105" spans="2:11" ht="10.5" customHeight="1">
      <c r="B105" s="438">
        <v>1995</v>
      </c>
      <c r="C105" s="598">
        <v>0.2</v>
      </c>
      <c r="D105" s="598">
        <v>0.82</v>
      </c>
      <c r="E105" s="598">
        <v>3.46</v>
      </c>
      <c r="F105" s="598">
        <v>0.31</v>
      </c>
      <c r="G105" s="598">
        <v>1.1399999999999999</v>
      </c>
      <c r="H105" s="598">
        <v>1.54</v>
      </c>
      <c r="I105" s="598">
        <v>0.69</v>
      </c>
      <c r="J105" s="598">
        <v>0.2</v>
      </c>
      <c r="K105" s="598">
        <f>SUM(C105:J105)</f>
        <v>8.36</v>
      </c>
    </row>
    <row r="106" spans="2:11" ht="10.5" customHeight="1">
      <c r="B106" s="438">
        <v>1996</v>
      </c>
      <c r="C106" s="598">
        <v>0.18</v>
      </c>
      <c r="D106" s="598">
        <v>0.82</v>
      </c>
      <c r="E106" s="598">
        <v>3.49</v>
      </c>
      <c r="F106" s="598">
        <v>0.32</v>
      </c>
      <c r="G106" s="598">
        <v>1.1200000000000001</v>
      </c>
      <c r="H106" s="598">
        <v>1.68</v>
      </c>
      <c r="I106" s="598">
        <v>0.79</v>
      </c>
      <c r="J106" s="598">
        <v>0.24</v>
      </c>
      <c r="K106" s="598">
        <f>SUM(C106:J106)</f>
        <v>8.64</v>
      </c>
    </row>
    <row r="107" spans="2:11" ht="10.5" customHeight="1">
      <c r="B107" s="438">
        <v>1997</v>
      </c>
      <c r="C107" s="598">
        <v>0.18</v>
      </c>
      <c r="D107" s="598">
        <v>0.79</v>
      </c>
      <c r="E107" s="598">
        <v>3.58</v>
      </c>
      <c r="F107" s="598">
        <v>0.31</v>
      </c>
      <c r="G107" s="598">
        <v>1.19</v>
      </c>
      <c r="H107" s="598">
        <v>1.63</v>
      </c>
      <c r="I107" s="598">
        <v>0.87</v>
      </c>
      <c r="J107" s="598">
        <v>0.28999999999999998</v>
      </c>
      <c r="K107" s="598">
        <f>SUM(C107:J107)</f>
        <v>8.8399999999999981</v>
      </c>
    </row>
    <row r="108" spans="2:11" ht="10.5" customHeight="1">
      <c r="B108" s="438">
        <v>1998</v>
      </c>
      <c r="C108" s="598">
        <v>0.19</v>
      </c>
      <c r="D108" s="598">
        <v>0.79</v>
      </c>
      <c r="E108" s="598">
        <v>3.77</v>
      </c>
      <c r="F108" s="598">
        <v>0.28000000000000003</v>
      </c>
      <c r="G108" s="598">
        <v>1.1599999999999999</v>
      </c>
      <c r="H108" s="598">
        <v>1.66</v>
      </c>
      <c r="I108" s="598">
        <v>0.7</v>
      </c>
      <c r="J108" s="598">
        <v>0.31</v>
      </c>
      <c r="K108" s="598">
        <f>SUM(C108:J108)</f>
        <v>8.8600000000000012</v>
      </c>
    </row>
    <row r="109" spans="2:11" ht="10.5" customHeight="1">
      <c r="B109" s="438">
        <v>1999</v>
      </c>
      <c r="C109" s="598">
        <v>0.2</v>
      </c>
      <c r="D109" s="598">
        <v>0.76</v>
      </c>
      <c r="E109" s="598">
        <v>3.87</v>
      </c>
      <c r="F109" s="598">
        <v>0.32</v>
      </c>
      <c r="G109" s="598">
        <v>1.22</v>
      </c>
      <c r="H109" s="598">
        <v>1.6</v>
      </c>
      <c r="I109" s="598">
        <v>0.61</v>
      </c>
      <c r="J109" s="598">
        <v>0.18</v>
      </c>
      <c r="K109" s="598">
        <f>SUM(C109:J109)</f>
        <v>8.76</v>
      </c>
    </row>
    <row r="110" spans="2:11" ht="10.5" customHeight="1">
      <c r="B110" s="438"/>
      <c r="C110" s="598"/>
      <c r="D110" s="598"/>
      <c r="E110" s="598"/>
      <c r="F110" s="598"/>
      <c r="G110" s="598"/>
      <c r="H110" s="598"/>
      <c r="I110" s="598"/>
      <c r="J110" s="598"/>
      <c r="K110" s="598"/>
    </row>
    <row r="111" spans="2:11" ht="10.5" customHeight="1">
      <c r="B111" s="438">
        <v>2000</v>
      </c>
      <c r="C111" s="598">
        <v>0.2</v>
      </c>
      <c r="D111" s="598">
        <v>0.99</v>
      </c>
      <c r="E111" s="598">
        <v>3.54</v>
      </c>
      <c r="F111" s="598">
        <v>0.38</v>
      </c>
      <c r="G111" s="598">
        <v>1.05</v>
      </c>
      <c r="H111" s="598">
        <v>1.63</v>
      </c>
      <c r="I111" s="598">
        <v>0.66</v>
      </c>
      <c r="J111" s="598">
        <v>0.23</v>
      </c>
      <c r="K111" s="598">
        <f>SUM(C111:J111)</f>
        <v>8.68</v>
      </c>
    </row>
    <row r="112" spans="2:11" ht="10.5" customHeight="1">
      <c r="B112" s="438">
        <v>2001</v>
      </c>
      <c r="C112" s="584">
        <v>0.19</v>
      </c>
      <c r="D112" s="584">
        <v>0.99</v>
      </c>
      <c r="E112" s="584">
        <v>3.6</v>
      </c>
      <c r="F112" s="584">
        <v>0.37</v>
      </c>
      <c r="G112" s="584">
        <v>1.04</v>
      </c>
      <c r="H112" s="584">
        <v>1.61</v>
      </c>
      <c r="I112" s="584">
        <v>0.66</v>
      </c>
      <c r="J112" s="584">
        <v>0.24</v>
      </c>
      <c r="K112" s="598">
        <f>SUM(C112:J112)</f>
        <v>8.7000000000000011</v>
      </c>
    </row>
    <row r="113" spans="1:11" ht="10.5" customHeight="1">
      <c r="B113" s="438">
        <v>2002</v>
      </c>
      <c r="C113" s="598">
        <v>0.19</v>
      </c>
      <c r="D113" s="598">
        <v>0.85</v>
      </c>
      <c r="E113" s="598">
        <v>3.43</v>
      </c>
      <c r="F113" s="598">
        <v>0.36</v>
      </c>
      <c r="G113" s="598">
        <v>1.02</v>
      </c>
      <c r="H113" s="598">
        <v>1.47</v>
      </c>
      <c r="I113" s="598">
        <v>0.54</v>
      </c>
      <c r="J113" s="598">
        <v>0.2</v>
      </c>
      <c r="K113" s="598">
        <f>SUM(C113:J113)</f>
        <v>8.06</v>
      </c>
    </row>
    <row r="114" spans="1:11" ht="10.5" customHeight="1">
      <c r="B114" s="438">
        <v>2003</v>
      </c>
      <c r="C114" s="598">
        <v>0.19</v>
      </c>
      <c r="D114" s="598">
        <v>0.79</v>
      </c>
      <c r="E114" s="598">
        <v>3.08</v>
      </c>
      <c r="F114" s="598">
        <v>0.28000000000000003</v>
      </c>
      <c r="G114" s="598">
        <v>0.95</v>
      </c>
      <c r="H114" s="598">
        <v>1.91</v>
      </c>
      <c r="I114" s="598">
        <v>0.56999999999999995</v>
      </c>
      <c r="J114" s="598">
        <v>0.26</v>
      </c>
      <c r="K114" s="598">
        <f>SUM(C114:J114)</f>
        <v>8.0300000000000011</v>
      </c>
    </row>
    <row r="115" spans="1:11" ht="10.5" customHeight="1">
      <c r="B115" s="438">
        <v>2004</v>
      </c>
      <c r="C115" s="584">
        <v>0.2</v>
      </c>
      <c r="D115" s="584">
        <v>0.77</v>
      </c>
      <c r="E115" s="584">
        <v>2.84</v>
      </c>
      <c r="F115" s="584">
        <v>0.25</v>
      </c>
      <c r="G115" s="584">
        <v>1.39</v>
      </c>
      <c r="H115" s="584">
        <v>1.77</v>
      </c>
      <c r="I115" s="584">
        <v>0.52</v>
      </c>
      <c r="J115" s="584">
        <v>0.28000000000000003</v>
      </c>
      <c r="K115" s="598">
        <f>SUM(C115:J115)</f>
        <v>8.0199999999999978</v>
      </c>
    </row>
    <row r="116" spans="1:11" ht="10.5" customHeight="1">
      <c r="B116" s="438"/>
      <c r="C116" s="584"/>
      <c r="D116" s="584"/>
      <c r="E116" s="584"/>
      <c r="F116" s="598"/>
      <c r="G116" s="584"/>
      <c r="H116" s="584"/>
      <c r="I116" s="584"/>
      <c r="J116" s="584"/>
      <c r="K116" s="584"/>
    </row>
    <row r="117" spans="1:11" ht="10.5" customHeight="1">
      <c r="A117" s="58"/>
      <c r="B117" s="336">
        <v>2005</v>
      </c>
      <c r="C117" s="796">
        <v>0.19</v>
      </c>
      <c r="D117" s="796">
        <v>0.82</v>
      </c>
      <c r="E117" s="796">
        <v>3.14</v>
      </c>
      <c r="F117" s="796">
        <v>0.28000000000000003</v>
      </c>
      <c r="G117" s="796">
        <v>0.92</v>
      </c>
      <c r="H117" s="796">
        <v>2.11</v>
      </c>
      <c r="I117" s="796">
        <v>0.51</v>
      </c>
      <c r="J117" s="796">
        <v>0.21</v>
      </c>
      <c r="K117" s="598">
        <f>SUM(C117:J117)</f>
        <v>8.1800000000000015</v>
      </c>
    </row>
    <row r="118" spans="1:11" ht="10.5" customHeight="1">
      <c r="A118" s="58"/>
      <c r="B118" s="336">
        <v>2006</v>
      </c>
      <c r="C118" s="796">
        <v>0.18</v>
      </c>
      <c r="D118" s="796">
        <v>0.8</v>
      </c>
      <c r="E118" s="796">
        <v>3.08</v>
      </c>
      <c r="F118" s="796">
        <v>0.28000000000000003</v>
      </c>
      <c r="G118" s="796">
        <v>0.9</v>
      </c>
      <c r="H118" s="796">
        <v>2.0699999999999998</v>
      </c>
      <c r="I118" s="796">
        <v>0.5</v>
      </c>
      <c r="J118" s="796">
        <v>0.2</v>
      </c>
      <c r="K118" s="584">
        <f>SUM(C118:J118)</f>
        <v>8.01</v>
      </c>
    </row>
    <row r="119" spans="1:11" ht="10.5" customHeight="1">
      <c r="A119" s="58"/>
      <c r="B119" s="336">
        <v>2007</v>
      </c>
      <c r="C119" s="796">
        <v>0.15</v>
      </c>
      <c r="D119" s="796">
        <v>0.79</v>
      </c>
      <c r="E119" s="796">
        <v>2.46</v>
      </c>
      <c r="F119" s="796">
        <v>0.28999999999999998</v>
      </c>
      <c r="G119" s="796">
        <v>0.85</v>
      </c>
      <c r="H119" s="796">
        <v>2.4</v>
      </c>
      <c r="I119" s="796">
        <v>1.08</v>
      </c>
      <c r="J119" s="796">
        <v>0.17</v>
      </c>
      <c r="K119" s="584">
        <f>SUM(C119:J119)</f>
        <v>8.19</v>
      </c>
    </row>
    <row r="120" spans="1:11" ht="10.5" customHeight="1">
      <c r="A120" s="58"/>
      <c r="B120" s="336">
        <v>2008</v>
      </c>
      <c r="C120" s="796">
        <v>0.16</v>
      </c>
      <c r="D120" s="796">
        <v>0.98</v>
      </c>
      <c r="E120" s="796">
        <v>2.71</v>
      </c>
      <c r="F120" s="796">
        <v>0.32</v>
      </c>
      <c r="G120" s="796">
        <v>0.77</v>
      </c>
      <c r="H120" s="796">
        <v>1.96</v>
      </c>
      <c r="I120" s="796">
        <v>1.1399999999999999</v>
      </c>
      <c r="J120" s="796">
        <v>0.24</v>
      </c>
      <c r="K120" s="584">
        <f>SUM(C120:J120)</f>
        <v>8.2799999999999994</v>
      </c>
    </row>
    <row r="121" spans="1:11" ht="10.5" customHeight="1">
      <c r="A121" s="58"/>
      <c r="B121" s="336">
        <v>2009</v>
      </c>
      <c r="C121" s="796">
        <v>0.18</v>
      </c>
      <c r="D121" s="796">
        <v>1</v>
      </c>
      <c r="E121" s="796">
        <v>2.39</v>
      </c>
      <c r="F121" s="796">
        <v>0.34</v>
      </c>
      <c r="G121" s="796">
        <v>0.7</v>
      </c>
      <c r="H121" s="796">
        <v>2.4900000000000002</v>
      </c>
      <c r="I121" s="796">
        <v>0.86</v>
      </c>
      <c r="J121" s="796">
        <v>0.28000000000000003</v>
      </c>
      <c r="K121" s="584">
        <f>SUM(C121:J121)</f>
        <v>8.24</v>
      </c>
    </row>
    <row r="122" spans="1:11" ht="10.5" customHeight="1">
      <c r="A122" s="58"/>
      <c r="B122" s="336"/>
      <c r="C122" s="796"/>
      <c r="D122" s="796"/>
      <c r="E122" s="796"/>
      <c r="F122" s="796"/>
      <c r="G122" s="796"/>
      <c r="H122" s="796"/>
      <c r="I122" s="796"/>
      <c r="J122" s="796"/>
      <c r="K122" s="584"/>
    </row>
    <row r="123" spans="1:11" ht="10.5" customHeight="1">
      <c r="A123" s="58"/>
      <c r="B123" s="336">
        <v>2010</v>
      </c>
      <c r="C123" s="797">
        <v>0.2</v>
      </c>
      <c r="D123" s="797">
        <v>1</v>
      </c>
      <c r="E123" s="796">
        <v>2.98</v>
      </c>
      <c r="F123" s="797">
        <v>0.34</v>
      </c>
      <c r="G123" s="796">
        <v>0.91</v>
      </c>
      <c r="H123" s="796">
        <v>1.99</v>
      </c>
      <c r="I123" s="796">
        <v>0.63</v>
      </c>
      <c r="J123" s="796">
        <v>0.17</v>
      </c>
      <c r="K123" s="584">
        <f>SUM(C123:J123)</f>
        <v>8.2200000000000006</v>
      </c>
    </row>
    <row r="124" spans="1:11" ht="10.5" customHeight="1">
      <c r="A124" s="58"/>
      <c r="B124" s="336">
        <v>2011</v>
      </c>
      <c r="C124" s="797">
        <v>0.21</v>
      </c>
      <c r="D124" s="797">
        <v>0.97</v>
      </c>
      <c r="E124" s="797">
        <v>2.8</v>
      </c>
      <c r="F124" s="797">
        <v>0.31</v>
      </c>
      <c r="G124" s="797">
        <v>0.95</v>
      </c>
      <c r="H124" s="797">
        <v>2.09</v>
      </c>
      <c r="I124" s="797">
        <v>0.4</v>
      </c>
      <c r="J124" s="797">
        <v>0.45</v>
      </c>
      <c r="K124" s="584">
        <f>SUM(C124:J124)</f>
        <v>8.18</v>
      </c>
    </row>
    <row r="125" spans="1:11" ht="10.5" customHeight="1">
      <c r="A125" s="58"/>
      <c r="B125" s="336">
        <v>2012</v>
      </c>
      <c r="C125" s="796">
        <v>0.16</v>
      </c>
      <c r="D125" s="796">
        <v>0.93</v>
      </c>
      <c r="E125" s="797">
        <v>2.42</v>
      </c>
      <c r="F125" s="796">
        <v>0.31</v>
      </c>
      <c r="G125" s="797">
        <v>1.72</v>
      </c>
      <c r="H125" s="797">
        <v>2.65</v>
      </c>
      <c r="I125" s="797">
        <v>0.82</v>
      </c>
      <c r="J125" s="797">
        <v>0.24</v>
      </c>
      <c r="K125" s="584">
        <f>SUM(C125:J125)</f>
        <v>9.25</v>
      </c>
    </row>
    <row r="126" spans="1:11" ht="10.5" customHeight="1">
      <c r="A126" s="58"/>
      <c r="B126" s="375">
        <v>2013</v>
      </c>
      <c r="C126" s="798">
        <v>0.19</v>
      </c>
      <c r="D126" s="798">
        <v>0.99</v>
      </c>
      <c r="E126" s="799">
        <v>2.72</v>
      </c>
      <c r="F126" s="798">
        <v>0.37</v>
      </c>
      <c r="G126" s="799">
        <v>0.82</v>
      </c>
      <c r="H126" s="799">
        <v>1.67</v>
      </c>
      <c r="I126" s="799">
        <v>0.89</v>
      </c>
      <c r="J126" s="799">
        <v>0.56999999999999995</v>
      </c>
      <c r="K126" s="690">
        <f>SUM(C126:J126)</f>
        <v>8.2200000000000006</v>
      </c>
    </row>
    <row r="127" spans="1:11" ht="14.25" customHeight="1">
      <c r="B127" s="680" t="s">
        <v>1487</v>
      </c>
    </row>
    <row r="128" spans="1:11" ht="10.5" customHeight="1">
      <c r="B128" s="49"/>
      <c r="C128" s="94"/>
      <c r="D128" s="94"/>
      <c r="E128" s="94"/>
      <c r="F128" s="94"/>
      <c r="G128" s="94"/>
      <c r="H128" s="94"/>
      <c r="I128" s="94"/>
      <c r="J128" s="94"/>
      <c r="K128" s="94"/>
    </row>
    <row r="129" spans="2:7" ht="10.5" customHeight="1">
      <c r="B129" s="49"/>
    </row>
    <row r="130" spans="2:7" ht="10.5" customHeight="1">
      <c r="B130" s="49"/>
    </row>
    <row r="131" spans="2:7" ht="10.5" customHeight="1">
      <c r="B131" s="49"/>
    </row>
    <row r="132" spans="2:7" ht="10.5" customHeight="1">
      <c r="B132" s="49"/>
    </row>
    <row r="133" spans="2:7" ht="10.5" customHeight="1">
      <c r="B133" s="49"/>
    </row>
    <row r="134" spans="2:7" ht="10.5" customHeight="1">
      <c r="B134" s="49"/>
    </row>
    <row r="135" spans="2:7" ht="10.5" customHeight="1">
      <c r="B135" s="49"/>
    </row>
    <row r="136" spans="2:7" ht="10.5" customHeight="1">
      <c r="B136" s="49"/>
    </row>
    <row r="137" spans="2:7" ht="10.5" customHeight="1">
      <c r="B137" s="49"/>
    </row>
    <row r="138" spans="2:7" ht="10.5" customHeight="1">
      <c r="B138" s="49"/>
    </row>
    <row r="139" spans="2:7" ht="10.5" customHeight="1">
      <c r="B139" s="49"/>
    </row>
    <row r="140" spans="2:7" ht="10.5" customHeight="1">
      <c r="B140" s="49"/>
      <c r="G140" s="153">
        <v>59</v>
      </c>
    </row>
    <row r="141" spans="2:7" ht="10.5" customHeight="1"/>
    <row r="142" spans="2:7" ht="11.45" customHeight="1">
      <c r="B142" s="62" t="s">
        <v>590</v>
      </c>
    </row>
    <row r="143" spans="2:7" ht="24.75" customHeight="1">
      <c r="B143" s="1450" t="s">
        <v>610</v>
      </c>
      <c r="C143" s="1341" t="s">
        <v>591</v>
      </c>
      <c r="D143" s="1341" t="s">
        <v>592</v>
      </c>
      <c r="E143" s="1418" t="s">
        <v>597</v>
      </c>
      <c r="F143" s="1420"/>
    </row>
    <row r="144" spans="2:7" ht="11.25" customHeight="1">
      <c r="B144" s="1479"/>
      <c r="C144" s="1342"/>
      <c r="D144" s="1342"/>
      <c r="E144" s="296" t="s">
        <v>150</v>
      </c>
      <c r="F144" s="376" t="s">
        <v>598</v>
      </c>
    </row>
    <row r="145" spans="2:6" ht="11.45" customHeight="1">
      <c r="B145" s="1451"/>
      <c r="C145" s="1329" t="s">
        <v>286</v>
      </c>
      <c r="D145" s="1337"/>
      <c r="E145" s="1330"/>
      <c r="F145" s="471" t="s">
        <v>433</v>
      </c>
    </row>
    <row r="146" spans="2:6" ht="10.5" customHeight="1">
      <c r="B146" s="438" t="s">
        <v>151</v>
      </c>
      <c r="C146" s="765">
        <v>449.4</v>
      </c>
      <c r="D146" s="546">
        <v>140</v>
      </c>
      <c r="E146" s="546">
        <v>549</v>
      </c>
      <c r="F146" s="559">
        <v>24.15</v>
      </c>
    </row>
    <row r="147" spans="2:6" ht="10.5" customHeight="1">
      <c r="B147" s="438" t="s">
        <v>152</v>
      </c>
      <c r="C147" s="765">
        <v>487.8</v>
      </c>
      <c r="D147" s="546">
        <v>155</v>
      </c>
      <c r="E147" s="546">
        <v>583</v>
      </c>
      <c r="F147" s="559">
        <v>25.08</v>
      </c>
    </row>
    <row r="148" spans="2:6" ht="10.5" customHeight="1">
      <c r="B148" s="438" t="s">
        <v>153</v>
      </c>
      <c r="C148" s="765">
        <v>509.6</v>
      </c>
      <c r="D148" s="546">
        <v>163</v>
      </c>
      <c r="E148" s="546">
        <v>609</v>
      </c>
      <c r="F148" s="559">
        <v>25.64</v>
      </c>
    </row>
    <row r="149" spans="2:6" ht="10.5" customHeight="1">
      <c r="B149" s="438" t="s">
        <v>154</v>
      </c>
      <c r="C149" s="765">
        <v>470</v>
      </c>
      <c r="D149" s="546">
        <v>140</v>
      </c>
      <c r="E149" s="546">
        <v>570</v>
      </c>
      <c r="F149" s="559">
        <v>23.46</v>
      </c>
    </row>
    <row r="150" spans="2:6" ht="10.5" customHeight="1">
      <c r="B150" s="438" t="s">
        <v>155</v>
      </c>
      <c r="C150" s="765">
        <v>426.3</v>
      </c>
      <c r="D150" s="546">
        <v>145</v>
      </c>
      <c r="E150" s="546">
        <v>552</v>
      </c>
      <c r="F150" s="559">
        <v>22.21</v>
      </c>
    </row>
    <row r="151" spans="2:6" ht="10.5" customHeight="1">
      <c r="B151" s="438"/>
      <c r="C151" s="765"/>
      <c r="D151" s="546"/>
      <c r="E151" s="546"/>
      <c r="F151" s="559"/>
    </row>
    <row r="152" spans="2:6" ht="10.5" customHeight="1">
      <c r="B152" s="438" t="s">
        <v>156</v>
      </c>
      <c r="C152" s="765">
        <v>465.3</v>
      </c>
      <c r="D152" s="546">
        <v>138</v>
      </c>
      <c r="E152" s="546">
        <v>579</v>
      </c>
      <c r="F152" s="559">
        <v>22.81</v>
      </c>
    </row>
    <row r="153" spans="2:6" ht="10.5" customHeight="1">
      <c r="B153" s="438" t="s">
        <v>157</v>
      </c>
      <c r="C153" s="765">
        <v>523</v>
      </c>
      <c r="D153" s="546">
        <v>119</v>
      </c>
      <c r="E153" s="546">
        <v>606</v>
      </c>
      <c r="F153" s="559">
        <v>23.32</v>
      </c>
    </row>
    <row r="154" spans="2:6" ht="10.5" customHeight="1">
      <c r="B154" s="438" t="s">
        <v>158</v>
      </c>
      <c r="C154" s="765">
        <v>581.5</v>
      </c>
      <c r="D154" s="546">
        <v>85</v>
      </c>
      <c r="E154" s="546">
        <v>627</v>
      </c>
      <c r="F154" s="559">
        <v>23.63</v>
      </c>
    </row>
    <row r="155" spans="2:6" ht="10.5" customHeight="1">
      <c r="B155" s="438" t="s">
        <v>768</v>
      </c>
      <c r="C155" s="765">
        <v>631.20000000000005</v>
      </c>
      <c r="D155" s="546">
        <v>78</v>
      </c>
      <c r="E155" s="546">
        <v>660</v>
      </c>
      <c r="F155" s="559">
        <v>24.31</v>
      </c>
    </row>
    <row r="156" spans="2:6" ht="10.5" customHeight="1">
      <c r="B156" s="438" t="s">
        <v>769</v>
      </c>
      <c r="C156" s="765">
        <v>711.4</v>
      </c>
      <c r="D156" s="546">
        <v>60</v>
      </c>
      <c r="E156" s="546">
        <v>719</v>
      </c>
      <c r="F156" s="559">
        <v>25.91</v>
      </c>
    </row>
    <row r="157" spans="2:6" ht="10.5" customHeight="1">
      <c r="B157" s="438"/>
      <c r="C157" s="765"/>
      <c r="D157" s="546"/>
      <c r="E157" s="546"/>
      <c r="F157" s="559"/>
    </row>
    <row r="158" spans="2:6" ht="10.5" customHeight="1">
      <c r="B158" s="438" t="s">
        <v>770</v>
      </c>
      <c r="C158" s="765">
        <v>545.1</v>
      </c>
      <c r="D158" s="546">
        <v>109</v>
      </c>
      <c r="E158" s="546">
        <v>624</v>
      </c>
      <c r="F158" s="559">
        <v>21.99</v>
      </c>
    </row>
    <row r="159" spans="2:6" ht="10.5" customHeight="1">
      <c r="B159" s="438" t="s">
        <v>771</v>
      </c>
      <c r="C159" s="765">
        <v>592</v>
      </c>
      <c r="D159" s="546">
        <v>78</v>
      </c>
      <c r="E159" s="546">
        <v>643</v>
      </c>
      <c r="F159" s="559">
        <v>22.17</v>
      </c>
    </row>
    <row r="160" spans="2:6" ht="10.5" customHeight="1">
      <c r="B160" s="438" t="s">
        <v>772</v>
      </c>
      <c r="C160" s="765">
        <v>646</v>
      </c>
      <c r="D160" s="546">
        <v>62</v>
      </c>
      <c r="E160" s="546">
        <v>676</v>
      </c>
      <c r="F160" s="559">
        <v>22.81</v>
      </c>
    </row>
    <row r="161" spans="2:6" ht="10.5" customHeight="1">
      <c r="B161" s="438" t="s">
        <v>773</v>
      </c>
      <c r="C161" s="765">
        <v>658</v>
      </c>
      <c r="D161" s="546">
        <v>55</v>
      </c>
      <c r="E161" s="546">
        <v>682</v>
      </c>
      <c r="F161" s="559">
        <v>22.48</v>
      </c>
    </row>
    <row r="162" spans="2:6" ht="10.5" customHeight="1">
      <c r="B162" s="438" t="s">
        <v>774</v>
      </c>
      <c r="C162" s="765">
        <v>650</v>
      </c>
      <c r="D162" s="546">
        <v>54</v>
      </c>
      <c r="E162" s="546">
        <v>670</v>
      </c>
      <c r="F162" s="559">
        <v>21.61</v>
      </c>
    </row>
    <row r="163" spans="2:6" ht="10.5" customHeight="1">
      <c r="B163" s="438"/>
      <c r="C163" s="765"/>
      <c r="D163" s="546"/>
      <c r="E163" s="546"/>
      <c r="F163" s="559"/>
    </row>
    <row r="164" spans="2:6" ht="10.5" customHeight="1">
      <c r="B164" s="438" t="s">
        <v>775</v>
      </c>
      <c r="C164" s="765">
        <v>604</v>
      </c>
      <c r="D164" s="546">
        <v>57</v>
      </c>
      <c r="E164" s="546">
        <v>630</v>
      </c>
      <c r="F164" s="559">
        <v>19.89</v>
      </c>
    </row>
    <row r="165" spans="2:6" ht="10.5" customHeight="1">
      <c r="B165" s="438" t="s">
        <v>776</v>
      </c>
      <c r="C165" s="765">
        <v>596</v>
      </c>
      <c r="D165" s="546">
        <v>78</v>
      </c>
      <c r="E165" s="546">
        <v>651</v>
      </c>
      <c r="F165" s="559">
        <v>20.079999999999998</v>
      </c>
    </row>
    <row r="166" spans="2:6" ht="10.5" customHeight="1">
      <c r="B166" s="438" t="s">
        <v>777</v>
      </c>
      <c r="C166" s="765">
        <v>545</v>
      </c>
      <c r="D166" s="546">
        <v>89</v>
      </c>
      <c r="E166" s="546">
        <v>610</v>
      </c>
      <c r="F166" s="559">
        <v>18.399999999999999</v>
      </c>
    </row>
    <row r="167" spans="2:6" ht="10.5" customHeight="1">
      <c r="B167" s="438" t="s">
        <v>778</v>
      </c>
      <c r="C167" s="765">
        <v>542</v>
      </c>
      <c r="D167" s="546">
        <v>93</v>
      </c>
      <c r="E167" s="546">
        <v>609</v>
      </c>
      <c r="F167" s="559">
        <v>17.98</v>
      </c>
    </row>
    <row r="168" spans="2:6" ht="10.5" customHeight="1">
      <c r="B168" s="438" t="s">
        <v>779</v>
      </c>
      <c r="C168" s="765">
        <v>609</v>
      </c>
      <c r="D168" s="546">
        <v>83</v>
      </c>
      <c r="E168" s="546">
        <v>668</v>
      </c>
      <c r="F168" s="559">
        <v>19.3</v>
      </c>
    </row>
    <row r="169" spans="2:6" ht="10.5" customHeight="1">
      <c r="B169" s="438"/>
      <c r="C169" s="765"/>
      <c r="D169" s="546"/>
      <c r="E169" s="546"/>
      <c r="F169" s="559"/>
    </row>
    <row r="170" spans="2:6" ht="10.5" customHeight="1">
      <c r="B170" s="438" t="s">
        <v>780</v>
      </c>
      <c r="C170" s="765">
        <v>665</v>
      </c>
      <c r="D170" s="546">
        <v>68</v>
      </c>
      <c r="E170" s="546">
        <v>714</v>
      </c>
      <c r="F170" s="559">
        <v>20.16</v>
      </c>
    </row>
    <row r="171" spans="2:6" ht="10.5" customHeight="1">
      <c r="B171" s="438" t="s">
        <v>781</v>
      </c>
      <c r="C171" s="765">
        <v>704</v>
      </c>
      <c r="D171" s="546">
        <v>60</v>
      </c>
      <c r="E171" s="546">
        <v>741</v>
      </c>
      <c r="F171" s="559">
        <v>20.47</v>
      </c>
    </row>
    <row r="172" spans="2:6" ht="10.5" customHeight="1">
      <c r="B172" s="438" t="s">
        <v>465</v>
      </c>
      <c r="C172" s="765">
        <v>694</v>
      </c>
      <c r="D172" s="546">
        <v>69</v>
      </c>
      <c r="E172" s="546">
        <v>718</v>
      </c>
      <c r="F172" s="559">
        <v>19.399999999999999</v>
      </c>
    </row>
    <row r="173" spans="2:6" ht="10.5" customHeight="1">
      <c r="B173" s="438" t="s">
        <v>466</v>
      </c>
      <c r="C173" s="765">
        <v>611</v>
      </c>
      <c r="D173" s="546">
        <v>70</v>
      </c>
      <c r="E173" s="546">
        <v>663</v>
      </c>
      <c r="F173" s="559">
        <v>17.53</v>
      </c>
    </row>
    <row r="174" spans="2:6" ht="10.5" customHeight="1">
      <c r="B174" s="438" t="s">
        <v>467</v>
      </c>
      <c r="C174" s="765">
        <v>508</v>
      </c>
      <c r="D174" s="546">
        <v>82</v>
      </c>
      <c r="E174" s="546">
        <v>587</v>
      </c>
      <c r="F174" s="559">
        <v>15.19</v>
      </c>
    </row>
    <row r="175" spans="2:6" ht="10.5" customHeight="1">
      <c r="B175" s="438"/>
      <c r="C175" s="765"/>
      <c r="D175" s="546"/>
      <c r="E175" s="546"/>
      <c r="F175" s="559"/>
    </row>
    <row r="176" spans="2:6" ht="10.5" customHeight="1">
      <c r="B176" s="438" t="s">
        <v>330</v>
      </c>
      <c r="C176" s="765">
        <v>507</v>
      </c>
      <c r="D176" s="546">
        <v>108</v>
      </c>
      <c r="E176" s="546">
        <v>591</v>
      </c>
      <c r="F176" s="559">
        <v>14.98</v>
      </c>
    </row>
    <row r="177" spans="2:8" ht="10.5" customHeight="1">
      <c r="B177" s="438" t="s">
        <v>331</v>
      </c>
      <c r="C177" s="765">
        <v>502</v>
      </c>
      <c r="D177" s="546">
        <v>91</v>
      </c>
      <c r="E177" s="546">
        <v>573</v>
      </c>
      <c r="F177" s="559">
        <v>14.13</v>
      </c>
      <c r="G177" s="59"/>
    </row>
    <row r="178" spans="2:8" ht="10.5" customHeight="1">
      <c r="B178" s="438" t="s">
        <v>332</v>
      </c>
      <c r="C178" s="765">
        <v>496</v>
      </c>
      <c r="D178" s="546">
        <v>87</v>
      </c>
      <c r="E178" s="546">
        <v>560</v>
      </c>
      <c r="F178" s="559">
        <v>13.59</v>
      </c>
    </row>
    <row r="179" spans="2:8" ht="10.5" customHeight="1">
      <c r="B179" s="438" t="s">
        <v>333</v>
      </c>
      <c r="C179" s="765">
        <v>512</v>
      </c>
      <c r="D179" s="546">
        <v>67</v>
      </c>
      <c r="E179" s="546">
        <v>560</v>
      </c>
      <c r="F179" s="559">
        <v>13.28</v>
      </c>
    </row>
    <row r="180" spans="2:8" ht="10.5" customHeight="1">
      <c r="B180" s="438" t="s">
        <v>289</v>
      </c>
      <c r="C180" s="765">
        <v>625</v>
      </c>
      <c r="D180" s="546">
        <v>56</v>
      </c>
      <c r="E180" s="546">
        <v>671</v>
      </c>
      <c r="F180" s="559">
        <v>15.58</v>
      </c>
    </row>
    <row r="181" spans="2:8" ht="10.5" customHeight="1">
      <c r="B181" s="438"/>
      <c r="C181" s="765"/>
      <c r="D181" s="546"/>
      <c r="E181" s="546"/>
      <c r="F181" s="559"/>
    </row>
    <row r="182" spans="2:8" ht="10.5" customHeight="1">
      <c r="B182" s="438" t="s">
        <v>334</v>
      </c>
      <c r="C182" s="765">
        <v>524</v>
      </c>
      <c r="D182" s="546">
        <v>42</v>
      </c>
      <c r="E182" s="546">
        <v>554</v>
      </c>
      <c r="F182" s="559">
        <v>12.69</v>
      </c>
    </row>
    <row r="183" spans="2:8" ht="10.5" customHeight="1">
      <c r="B183" s="438" t="s">
        <v>335</v>
      </c>
      <c r="C183" s="765">
        <v>573</v>
      </c>
      <c r="D183" s="546">
        <v>45</v>
      </c>
      <c r="E183" s="546">
        <v>602</v>
      </c>
      <c r="F183" s="559">
        <v>13.51</v>
      </c>
    </row>
    <row r="184" spans="2:8" ht="10.5" customHeight="1">
      <c r="B184" s="438" t="s">
        <v>288</v>
      </c>
      <c r="C184" s="765">
        <v>610</v>
      </c>
      <c r="D184" s="546">
        <v>48</v>
      </c>
      <c r="E184" s="546">
        <v>643</v>
      </c>
      <c r="F184" s="559">
        <v>14.15</v>
      </c>
    </row>
    <row r="185" spans="2:8" ht="10.5" customHeight="1">
      <c r="B185" s="438" t="s">
        <v>735</v>
      </c>
      <c r="C185" s="765">
        <v>632</v>
      </c>
      <c r="D185" s="546">
        <v>56</v>
      </c>
      <c r="E185" s="546">
        <v>675</v>
      </c>
      <c r="F185" s="559">
        <v>14.53</v>
      </c>
      <c r="G185" s="94"/>
      <c r="H185" s="94"/>
    </row>
    <row r="186" spans="2:8" ht="10.5" customHeight="1">
      <c r="B186" s="438" t="s">
        <v>763</v>
      </c>
      <c r="C186" s="763">
        <v>672</v>
      </c>
      <c r="D186" s="548">
        <v>62</v>
      </c>
      <c r="E186" s="548">
        <v>723</v>
      </c>
      <c r="F186" s="561">
        <v>15.51</v>
      </c>
      <c r="G186" s="94"/>
      <c r="H186" s="94"/>
    </row>
    <row r="187" spans="2:8" ht="10.5" customHeight="1">
      <c r="B187" s="438"/>
      <c r="C187" s="763"/>
      <c r="D187" s="548"/>
      <c r="E187" s="548"/>
      <c r="F187" s="561"/>
      <c r="G187" s="94"/>
      <c r="H187" s="94"/>
    </row>
    <row r="188" spans="2:8" ht="10.5" customHeight="1">
      <c r="B188" s="438" t="s">
        <v>512</v>
      </c>
      <c r="C188" s="763">
        <v>769.5</v>
      </c>
      <c r="D188" s="548">
        <v>59</v>
      </c>
      <c r="E188" s="548">
        <v>810</v>
      </c>
      <c r="F188" s="561">
        <v>17.27</v>
      </c>
      <c r="G188" s="94"/>
      <c r="H188" s="94"/>
    </row>
    <row r="189" spans="2:8" ht="10.5" customHeight="1">
      <c r="B189" s="438" t="s">
        <v>396</v>
      </c>
      <c r="C189" s="763">
        <v>830.7</v>
      </c>
      <c r="D189" s="548">
        <v>48</v>
      </c>
      <c r="E189" s="548">
        <v>849</v>
      </c>
      <c r="F189" s="561">
        <v>17.920000000000002</v>
      </c>
      <c r="G189" s="94"/>
      <c r="H189" s="94"/>
    </row>
    <row r="190" spans="2:8" ht="10.5" customHeight="1">
      <c r="B190" s="438" t="s">
        <v>815</v>
      </c>
      <c r="C190" s="763">
        <v>727.5</v>
      </c>
      <c r="D190" s="548">
        <v>46</v>
      </c>
      <c r="E190" s="548">
        <v>744</v>
      </c>
      <c r="F190" s="561">
        <v>15.55</v>
      </c>
      <c r="G190" s="94"/>
      <c r="H190" s="94"/>
    </row>
    <row r="191" spans="2:8" ht="10.5" customHeight="1">
      <c r="B191" s="327">
        <v>39692</v>
      </c>
      <c r="C191" s="763">
        <v>763.6</v>
      </c>
      <c r="D191" s="548">
        <v>39</v>
      </c>
      <c r="E191" s="548">
        <v>767</v>
      </c>
      <c r="F191" s="561">
        <v>15.74</v>
      </c>
      <c r="G191" s="94"/>
      <c r="H191" s="94"/>
    </row>
    <row r="192" spans="2:8" ht="10.5" customHeight="1">
      <c r="B192" s="327">
        <v>40087</v>
      </c>
      <c r="C192" s="763">
        <v>837.1</v>
      </c>
      <c r="D192" s="548">
        <v>46</v>
      </c>
      <c r="E192" s="548">
        <v>855</v>
      </c>
      <c r="F192" s="561">
        <v>17.329999999999998</v>
      </c>
      <c r="G192" s="94"/>
      <c r="H192" s="94"/>
    </row>
    <row r="193" spans="2:8" ht="10.5" customHeight="1">
      <c r="B193" s="327"/>
      <c r="C193" s="763"/>
      <c r="D193" s="548"/>
      <c r="E193" s="548"/>
      <c r="F193" s="561"/>
      <c r="G193" s="94"/>
      <c r="H193" s="94"/>
    </row>
    <row r="194" spans="2:8" ht="10.5" customHeight="1">
      <c r="B194" s="327">
        <v>40483</v>
      </c>
      <c r="C194" s="763">
        <v>822.1</v>
      </c>
      <c r="D194" s="548">
        <v>56</v>
      </c>
      <c r="E194" s="548">
        <v>866</v>
      </c>
      <c r="F194" s="561">
        <v>17.32</v>
      </c>
      <c r="G194" s="94"/>
      <c r="H194" s="94"/>
    </row>
    <row r="195" spans="2:8" ht="10.5" customHeight="1">
      <c r="B195" s="327">
        <v>40878</v>
      </c>
      <c r="C195" s="763">
        <v>823.3</v>
      </c>
      <c r="D195" s="548">
        <v>48</v>
      </c>
      <c r="E195" s="548">
        <v>859</v>
      </c>
      <c r="F195" s="561">
        <v>16.600000000000001</v>
      </c>
      <c r="G195" s="94"/>
      <c r="H195" s="94"/>
    </row>
    <row r="196" spans="2:8" ht="10.5" customHeight="1">
      <c r="B196" s="538" t="s">
        <v>1455</v>
      </c>
      <c r="C196" s="764">
        <v>855</v>
      </c>
      <c r="D196" s="566">
        <v>51</v>
      </c>
      <c r="E196" s="566">
        <v>892</v>
      </c>
      <c r="F196" s="569">
        <v>17.07</v>
      </c>
      <c r="G196" s="94"/>
      <c r="H196" s="94"/>
    </row>
    <row r="197" spans="2:8" ht="10.5" customHeight="1">
      <c r="B197" s="100"/>
      <c r="C197" s="101"/>
      <c r="D197" s="101"/>
      <c r="E197" s="101"/>
      <c r="F197" s="101"/>
      <c r="G197" s="94"/>
      <c r="H197" s="94"/>
    </row>
    <row r="198" spans="2:8" ht="10.5" customHeight="1">
      <c r="B198" s="100"/>
      <c r="C198" s="101"/>
      <c r="D198" s="101"/>
      <c r="E198" s="101"/>
      <c r="F198" s="101"/>
      <c r="G198" s="94"/>
      <c r="H198" s="94"/>
    </row>
    <row r="199" spans="2:8" ht="10.5" customHeight="1">
      <c r="B199" s="100"/>
      <c r="C199" s="101"/>
      <c r="D199" s="83"/>
      <c r="E199" s="83"/>
      <c r="F199" s="102"/>
      <c r="G199" s="94"/>
      <c r="H199" s="94"/>
    </row>
    <row r="200" spans="2:8" ht="10.5" customHeight="1">
      <c r="B200" s="100"/>
      <c r="C200" s="101"/>
      <c r="D200" s="83"/>
      <c r="E200" s="83"/>
      <c r="F200" s="102"/>
      <c r="G200" s="94"/>
      <c r="H200" s="94"/>
    </row>
    <row r="201" spans="2:8" ht="10.5" customHeight="1">
      <c r="B201" s="100"/>
      <c r="C201" s="101"/>
      <c r="D201" s="83"/>
      <c r="E201" s="83"/>
      <c r="F201" s="102"/>
      <c r="G201" s="94"/>
      <c r="H201" s="94"/>
    </row>
    <row r="202" spans="2:8" ht="10.5" customHeight="1">
      <c r="B202" s="100"/>
      <c r="C202" s="101"/>
      <c r="D202" s="83"/>
      <c r="E202" s="83"/>
      <c r="F202" s="102"/>
      <c r="G202" s="94"/>
      <c r="H202" s="94"/>
    </row>
    <row r="203" spans="2:8" ht="10.5" customHeight="1">
      <c r="B203" s="100"/>
      <c r="C203" s="101"/>
      <c r="D203" s="83"/>
      <c r="E203" s="83"/>
      <c r="F203" s="102"/>
      <c r="G203" s="94"/>
      <c r="H203" s="94"/>
    </row>
    <row r="204" spans="2:8" ht="10.5" customHeight="1">
      <c r="B204" s="100"/>
      <c r="C204" s="101"/>
      <c r="D204" s="83"/>
      <c r="E204" s="83"/>
      <c r="F204" s="102"/>
      <c r="G204" s="94"/>
      <c r="H204" s="94"/>
    </row>
    <row r="205" spans="2:8" ht="10.5" customHeight="1">
      <c r="B205" s="100"/>
      <c r="C205" s="101"/>
      <c r="D205" s="83"/>
      <c r="E205" s="83"/>
      <c r="F205" s="102"/>
      <c r="G205" s="94"/>
      <c r="H205" s="94"/>
    </row>
    <row r="206" spans="2:8" ht="10.5" customHeight="1">
      <c r="B206" s="100"/>
      <c r="C206" s="101"/>
      <c r="D206" s="83"/>
      <c r="E206" s="83"/>
      <c r="F206" s="102"/>
      <c r="G206" s="94"/>
      <c r="H206" s="94"/>
    </row>
    <row r="207" spans="2:8" ht="10.5" customHeight="1">
      <c r="B207" s="100"/>
      <c r="C207" s="101"/>
      <c r="D207" s="83"/>
      <c r="E207" s="83"/>
      <c r="F207" s="102"/>
      <c r="G207" s="94"/>
      <c r="H207" s="94"/>
    </row>
    <row r="208" spans="2:8" ht="10.5" customHeight="1">
      <c r="B208" s="100"/>
      <c r="C208" s="101"/>
      <c r="D208" s="83"/>
      <c r="E208" s="83"/>
      <c r="F208" s="102"/>
      <c r="G208" s="94"/>
      <c r="H208" s="94"/>
    </row>
    <row r="209" spans="2:15" ht="10.5" customHeight="1">
      <c r="B209" s="49"/>
      <c r="G209" s="153">
        <v>60</v>
      </c>
      <c r="J209" s="48" t="s">
        <v>491</v>
      </c>
    </row>
    <row r="210" spans="2:15" ht="10.5" customHeight="1"/>
    <row r="211" spans="2:15" ht="11.45" customHeight="1">
      <c r="B211" s="62" t="s">
        <v>985</v>
      </c>
    </row>
    <row r="212" spans="2:15" ht="11.45" customHeight="1">
      <c r="B212" s="1353" t="s">
        <v>530</v>
      </c>
      <c r="C212" s="1418" t="s">
        <v>1164</v>
      </c>
      <c r="D212" s="1419"/>
      <c r="E212" s="1419"/>
      <c r="F212" s="1419"/>
      <c r="G212" s="1419"/>
      <c r="H212" s="1419"/>
      <c r="I212" s="1420"/>
      <c r="J212" s="1418" t="s">
        <v>1165</v>
      </c>
      <c r="K212" s="1419"/>
      <c r="L212" s="1419"/>
      <c r="M212" s="1420"/>
      <c r="N212" s="1335" t="s">
        <v>599</v>
      </c>
    </row>
    <row r="213" spans="2:15" ht="11.45" customHeight="1">
      <c r="B213" s="1422"/>
      <c r="C213" s="1341" t="s">
        <v>600</v>
      </c>
      <c r="D213" s="1418" t="s">
        <v>601</v>
      </c>
      <c r="E213" s="1420"/>
      <c r="F213" s="1418" t="s">
        <v>602</v>
      </c>
      <c r="G213" s="1420"/>
      <c r="H213" s="1418" t="s">
        <v>603</v>
      </c>
      <c r="I213" s="1420"/>
      <c r="J213" s="1418" t="s">
        <v>601</v>
      </c>
      <c r="K213" s="1420"/>
      <c r="L213" s="1418" t="s">
        <v>602</v>
      </c>
      <c r="M213" s="1420"/>
      <c r="N213" s="1604"/>
    </row>
    <row r="214" spans="2:15" ht="22.5" customHeight="1">
      <c r="B214" s="1422"/>
      <c r="C214" s="1342"/>
      <c r="D214" s="296" t="s">
        <v>604</v>
      </c>
      <c r="E214" s="296" t="s">
        <v>605</v>
      </c>
      <c r="F214" s="296" t="s">
        <v>604</v>
      </c>
      <c r="G214" s="296" t="s">
        <v>605</v>
      </c>
      <c r="H214" s="296" t="s">
        <v>604</v>
      </c>
      <c r="I214" s="296" t="s">
        <v>605</v>
      </c>
      <c r="J214" s="296" t="s">
        <v>604</v>
      </c>
      <c r="K214" s="296" t="s">
        <v>605</v>
      </c>
      <c r="L214" s="296" t="s">
        <v>604</v>
      </c>
      <c r="M214" s="296" t="s">
        <v>605</v>
      </c>
      <c r="N214" s="296" t="s">
        <v>1280</v>
      </c>
    </row>
    <row r="215" spans="2:15" ht="11.45" customHeight="1">
      <c r="B215" s="1354"/>
      <c r="C215" s="1329" t="s">
        <v>1383</v>
      </c>
      <c r="D215" s="1477"/>
      <c r="E215" s="1477"/>
      <c r="F215" s="1477"/>
      <c r="G215" s="1477"/>
      <c r="H215" s="1477"/>
      <c r="I215" s="1477"/>
      <c r="J215" s="1477"/>
      <c r="K215" s="1477"/>
      <c r="L215" s="1477"/>
      <c r="M215" s="1477"/>
      <c r="N215" s="1477"/>
      <c r="O215" s="116"/>
    </row>
    <row r="216" spans="2:15" ht="10.5" customHeight="1">
      <c r="B216" s="325" t="s">
        <v>156</v>
      </c>
      <c r="C216" s="546" t="s">
        <v>381</v>
      </c>
      <c r="D216" s="546">
        <v>16059</v>
      </c>
      <c r="E216" s="546">
        <v>20033</v>
      </c>
      <c r="F216" s="546">
        <v>6875</v>
      </c>
      <c r="G216" s="546">
        <v>626</v>
      </c>
      <c r="H216" s="546">
        <v>512</v>
      </c>
      <c r="I216" s="546" t="s">
        <v>381</v>
      </c>
      <c r="J216" s="546">
        <v>205</v>
      </c>
      <c r="K216" s="546">
        <v>7</v>
      </c>
      <c r="L216" s="546">
        <v>195</v>
      </c>
      <c r="M216" s="546">
        <v>1</v>
      </c>
      <c r="N216" s="546">
        <v>31570</v>
      </c>
    </row>
    <row r="217" spans="2:15" ht="10.5" customHeight="1">
      <c r="B217" s="325" t="s">
        <v>157</v>
      </c>
      <c r="C217" s="546" t="s">
        <v>381</v>
      </c>
      <c r="D217" s="546">
        <v>18513</v>
      </c>
      <c r="E217" s="546">
        <v>22183</v>
      </c>
      <c r="F217" s="546">
        <v>6589</v>
      </c>
      <c r="G217" s="546">
        <v>206</v>
      </c>
      <c r="H217" s="546">
        <v>1007</v>
      </c>
      <c r="I217" s="546">
        <v>14</v>
      </c>
      <c r="J217" s="546">
        <v>234</v>
      </c>
      <c r="K217" s="546">
        <v>4</v>
      </c>
      <c r="L217" s="546">
        <v>163</v>
      </c>
      <c r="M217" s="546">
        <v>2</v>
      </c>
      <c r="N217" s="546">
        <v>32380</v>
      </c>
    </row>
    <row r="218" spans="2:15" ht="10.5" customHeight="1">
      <c r="B218" s="325" t="s">
        <v>158</v>
      </c>
      <c r="C218" s="546">
        <v>2424</v>
      </c>
      <c r="D218" s="546">
        <v>21680</v>
      </c>
      <c r="E218" s="546">
        <v>22071</v>
      </c>
      <c r="F218" s="546">
        <v>6669</v>
      </c>
      <c r="G218" s="546">
        <v>342</v>
      </c>
      <c r="H218" s="546">
        <v>989</v>
      </c>
      <c r="I218" s="546">
        <v>1</v>
      </c>
      <c r="J218" s="546">
        <v>258</v>
      </c>
      <c r="K218" s="546">
        <v>6</v>
      </c>
      <c r="L218" s="546">
        <v>126</v>
      </c>
      <c r="M218" s="546">
        <v>17</v>
      </c>
      <c r="N218" s="546">
        <v>40185</v>
      </c>
    </row>
    <row r="219" spans="2:15" ht="10.5" customHeight="1">
      <c r="B219" s="325" t="s">
        <v>768</v>
      </c>
      <c r="C219" s="546">
        <v>6942</v>
      </c>
      <c r="D219" s="546">
        <v>23352</v>
      </c>
      <c r="E219" s="546">
        <v>20175</v>
      </c>
      <c r="F219" s="546">
        <v>7351</v>
      </c>
      <c r="G219" s="546">
        <v>133</v>
      </c>
      <c r="H219" s="546">
        <v>1475</v>
      </c>
      <c r="I219" s="546" t="s">
        <v>381</v>
      </c>
      <c r="J219" s="546">
        <v>257</v>
      </c>
      <c r="K219" s="546">
        <v>1</v>
      </c>
      <c r="L219" s="546">
        <v>226</v>
      </c>
      <c r="M219" s="546">
        <v>1</v>
      </c>
      <c r="N219" s="546">
        <v>43736</v>
      </c>
    </row>
    <row r="220" spans="2:15" ht="10.5" customHeight="1">
      <c r="B220" s="325" t="s">
        <v>769</v>
      </c>
      <c r="C220" s="546">
        <v>8940</v>
      </c>
      <c r="D220" s="546">
        <v>23875</v>
      </c>
      <c r="E220" s="546">
        <v>21500</v>
      </c>
      <c r="F220" s="546">
        <v>8000</v>
      </c>
      <c r="G220" s="546">
        <v>65</v>
      </c>
      <c r="H220" s="546">
        <v>1157</v>
      </c>
      <c r="I220" s="546" t="s">
        <v>381</v>
      </c>
      <c r="J220" s="546">
        <v>339</v>
      </c>
      <c r="K220" s="546">
        <v>2</v>
      </c>
      <c r="L220" s="546">
        <v>177</v>
      </c>
      <c r="M220" s="546">
        <v>1</v>
      </c>
      <c r="N220" s="546">
        <v>32042</v>
      </c>
    </row>
    <row r="221" spans="2:15" ht="10.5" customHeight="1">
      <c r="B221" s="325"/>
      <c r="C221" s="546"/>
      <c r="D221" s="546"/>
      <c r="E221" s="546"/>
      <c r="F221" s="546"/>
      <c r="G221" s="546"/>
      <c r="H221" s="546"/>
      <c r="I221" s="546"/>
      <c r="J221" s="546"/>
      <c r="K221" s="546"/>
      <c r="L221" s="546"/>
      <c r="M221" s="546"/>
      <c r="N221" s="546"/>
    </row>
    <row r="222" spans="2:15" ht="10.5" customHeight="1">
      <c r="B222" s="325" t="s">
        <v>770</v>
      </c>
      <c r="C222" s="546">
        <v>10863</v>
      </c>
      <c r="D222" s="546">
        <v>12346</v>
      </c>
      <c r="E222" s="546">
        <v>26745</v>
      </c>
      <c r="F222" s="546">
        <v>6032</v>
      </c>
      <c r="G222" s="546">
        <v>131</v>
      </c>
      <c r="H222" s="546">
        <v>569</v>
      </c>
      <c r="I222" s="546">
        <v>2</v>
      </c>
      <c r="J222" s="546">
        <v>250</v>
      </c>
      <c r="K222" s="546">
        <v>2</v>
      </c>
      <c r="L222" s="546">
        <v>109</v>
      </c>
      <c r="M222" s="546" t="s">
        <v>381</v>
      </c>
      <c r="N222" s="546">
        <v>22466</v>
      </c>
    </row>
    <row r="223" spans="2:15" ht="10.5" customHeight="1">
      <c r="B223" s="325" t="s">
        <v>771</v>
      </c>
      <c r="C223" s="546">
        <v>13975</v>
      </c>
      <c r="D223" s="546">
        <v>9046</v>
      </c>
      <c r="E223" s="546">
        <v>23787</v>
      </c>
      <c r="F223" s="546">
        <v>5476</v>
      </c>
      <c r="G223" s="546">
        <v>101</v>
      </c>
      <c r="H223" s="546">
        <v>638</v>
      </c>
      <c r="I223" s="546">
        <v>2</v>
      </c>
      <c r="J223" s="546">
        <v>214</v>
      </c>
      <c r="K223" s="546">
        <v>1</v>
      </c>
      <c r="L223" s="546">
        <v>143</v>
      </c>
      <c r="M223" s="546">
        <v>1</v>
      </c>
      <c r="N223" s="546">
        <v>35353</v>
      </c>
    </row>
    <row r="224" spans="2:15" ht="10.5" customHeight="1">
      <c r="B224" s="325" t="s">
        <v>772</v>
      </c>
      <c r="C224" s="546">
        <v>16585</v>
      </c>
      <c r="D224" s="546">
        <v>17907</v>
      </c>
      <c r="E224" s="546">
        <v>17719</v>
      </c>
      <c r="F224" s="546">
        <v>5154</v>
      </c>
      <c r="G224" s="546">
        <v>546</v>
      </c>
      <c r="H224" s="546">
        <v>632</v>
      </c>
      <c r="I224" s="546" t="s">
        <v>381</v>
      </c>
      <c r="J224" s="546">
        <v>215</v>
      </c>
      <c r="K224" s="546">
        <v>15</v>
      </c>
      <c r="L224" s="546">
        <v>71</v>
      </c>
      <c r="M224" s="546" t="s">
        <v>381</v>
      </c>
      <c r="N224" s="546">
        <v>32173</v>
      </c>
    </row>
    <row r="225" spans="1:14" ht="10.5" customHeight="1">
      <c r="B225" s="325" t="s">
        <v>773</v>
      </c>
      <c r="C225" s="546">
        <v>16537</v>
      </c>
      <c r="D225" s="546">
        <v>12180</v>
      </c>
      <c r="E225" s="546">
        <v>24555</v>
      </c>
      <c r="F225" s="546">
        <v>4695</v>
      </c>
      <c r="G225" s="546">
        <v>162</v>
      </c>
      <c r="H225" s="546">
        <v>800</v>
      </c>
      <c r="I225" s="546" t="s">
        <v>381</v>
      </c>
      <c r="J225" s="546">
        <v>221</v>
      </c>
      <c r="K225" s="546">
        <v>3</v>
      </c>
      <c r="L225" s="546">
        <v>97</v>
      </c>
      <c r="M225" s="546">
        <v>1</v>
      </c>
      <c r="N225" s="546">
        <v>33181</v>
      </c>
    </row>
    <row r="226" spans="1:14" ht="10.5" customHeight="1">
      <c r="B226" s="325" t="s">
        <v>774</v>
      </c>
      <c r="C226" s="546">
        <v>13826</v>
      </c>
      <c r="D226" s="546">
        <v>14557</v>
      </c>
      <c r="E226" s="546">
        <v>27423</v>
      </c>
      <c r="F226" s="546">
        <v>4123</v>
      </c>
      <c r="G226" s="546">
        <v>2</v>
      </c>
      <c r="H226" s="546">
        <v>694</v>
      </c>
      <c r="I226" s="546">
        <v>2</v>
      </c>
      <c r="J226" s="546">
        <v>238</v>
      </c>
      <c r="K226" s="546" t="s">
        <v>381</v>
      </c>
      <c r="L226" s="546">
        <v>58</v>
      </c>
      <c r="M226" s="546">
        <v>1</v>
      </c>
      <c r="N226" s="546">
        <v>31066</v>
      </c>
    </row>
    <row r="227" spans="1:14" ht="10.5" customHeight="1">
      <c r="B227" s="325"/>
      <c r="C227" s="546"/>
      <c r="D227" s="546"/>
      <c r="E227" s="546"/>
      <c r="F227" s="546"/>
      <c r="G227" s="546"/>
      <c r="H227" s="546"/>
      <c r="I227" s="546"/>
      <c r="J227" s="546"/>
      <c r="K227" s="546"/>
      <c r="L227" s="546"/>
      <c r="M227" s="546"/>
      <c r="N227" s="546"/>
    </row>
    <row r="228" spans="1:14" ht="10.5" customHeight="1">
      <c r="B228" s="325" t="s">
        <v>775</v>
      </c>
      <c r="C228" s="546">
        <v>12449</v>
      </c>
      <c r="D228" s="546">
        <v>9447</v>
      </c>
      <c r="E228" s="546">
        <v>32130</v>
      </c>
      <c r="F228" s="546">
        <v>3949</v>
      </c>
      <c r="G228" s="546">
        <v>46</v>
      </c>
      <c r="H228" s="546">
        <v>743</v>
      </c>
      <c r="I228" s="546" t="s">
        <v>381</v>
      </c>
      <c r="J228" s="546">
        <v>205</v>
      </c>
      <c r="K228" s="546">
        <v>3</v>
      </c>
      <c r="L228" s="546">
        <v>81</v>
      </c>
      <c r="M228" s="546" t="s">
        <v>381</v>
      </c>
      <c r="N228" s="546">
        <v>21488</v>
      </c>
    </row>
    <row r="229" spans="1:14" ht="10.5" customHeight="1">
      <c r="B229" s="325" t="s">
        <v>776</v>
      </c>
      <c r="C229" s="546">
        <v>14403</v>
      </c>
      <c r="D229" s="546">
        <v>6230</v>
      </c>
      <c r="E229" s="546">
        <v>36576</v>
      </c>
      <c r="F229" s="546">
        <v>3365</v>
      </c>
      <c r="G229" s="546">
        <v>50</v>
      </c>
      <c r="H229" s="546">
        <v>691</v>
      </c>
      <c r="I229" s="546">
        <v>2</v>
      </c>
      <c r="J229" s="546">
        <v>236</v>
      </c>
      <c r="K229" s="546">
        <v>7</v>
      </c>
      <c r="L229" s="546">
        <v>92</v>
      </c>
      <c r="M229" s="546">
        <v>1</v>
      </c>
      <c r="N229" s="546">
        <v>49466</v>
      </c>
    </row>
    <row r="230" spans="1:14" ht="10.5" customHeight="1">
      <c r="B230" s="325" t="s">
        <v>777</v>
      </c>
      <c r="C230" s="546">
        <v>13461</v>
      </c>
      <c r="D230" s="546">
        <v>4838</v>
      </c>
      <c r="E230" s="546">
        <v>33622</v>
      </c>
      <c r="F230" s="546">
        <v>3243</v>
      </c>
      <c r="G230" s="546">
        <v>16</v>
      </c>
      <c r="H230" s="546">
        <v>753</v>
      </c>
      <c r="I230" s="546" t="s">
        <v>381</v>
      </c>
      <c r="J230" s="546">
        <v>183</v>
      </c>
      <c r="K230" s="546" t="s">
        <v>381</v>
      </c>
      <c r="L230" s="546">
        <v>113</v>
      </c>
      <c r="M230" s="546" t="s">
        <v>381</v>
      </c>
      <c r="N230" s="546">
        <v>39188</v>
      </c>
    </row>
    <row r="231" spans="1:14" ht="10.5" customHeight="1">
      <c r="B231" s="325" t="s">
        <v>778</v>
      </c>
      <c r="C231" s="546">
        <v>10335</v>
      </c>
      <c r="D231" s="546">
        <v>2050</v>
      </c>
      <c r="E231" s="546">
        <v>36806</v>
      </c>
      <c r="F231" s="546">
        <v>2497</v>
      </c>
      <c r="G231" s="546">
        <v>86</v>
      </c>
      <c r="H231" s="546">
        <v>720</v>
      </c>
      <c r="I231" s="546" t="s">
        <v>381</v>
      </c>
      <c r="J231" s="546">
        <v>125</v>
      </c>
      <c r="K231" s="546" t="s">
        <v>381</v>
      </c>
      <c r="L231" s="546">
        <v>68</v>
      </c>
      <c r="M231" s="546" t="s">
        <v>381</v>
      </c>
      <c r="N231" s="546">
        <v>20719</v>
      </c>
    </row>
    <row r="232" spans="1:14" ht="10.5" customHeight="1">
      <c r="A232" s="155"/>
      <c r="B232" s="325" t="s">
        <v>779</v>
      </c>
      <c r="C232" s="546">
        <v>8806</v>
      </c>
      <c r="D232" s="546">
        <v>8497</v>
      </c>
      <c r="E232" s="546">
        <v>31731</v>
      </c>
      <c r="F232" s="546">
        <v>2890</v>
      </c>
      <c r="G232" s="546">
        <v>39</v>
      </c>
      <c r="H232" s="546">
        <v>763</v>
      </c>
      <c r="I232" s="546" t="s">
        <v>381</v>
      </c>
      <c r="J232" s="546">
        <v>135</v>
      </c>
      <c r="K232" s="546" t="s">
        <v>381</v>
      </c>
      <c r="L232" s="546">
        <v>68</v>
      </c>
      <c r="M232" s="546" t="s">
        <v>381</v>
      </c>
      <c r="N232" s="546">
        <v>20096</v>
      </c>
    </row>
    <row r="233" spans="1:14" ht="10.5" customHeight="1">
      <c r="A233" s="155"/>
      <c r="B233" s="325"/>
      <c r="C233" s="546"/>
      <c r="D233" s="546"/>
      <c r="E233" s="546"/>
      <c r="F233" s="546"/>
      <c r="G233" s="546"/>
      <c r="H233" s="546"/>
      <c r="I233" s="546"/>
      <c r="J233" s="546"/>
      <c r="K233" s="546"/>
      <c r="L233" s="546"/>
      <c r="M233" s="546"/>
      <c r="N233" s="546"/>
    </row>
    <row r="234" spans="1:14" ht="10.5" customHeight="1">
      <c r="B234" s="325" t="s">
        <v>780</v>
      </c>
      <c r="C234" s="546">
        <v>7159</v>
      </c>
      <c r="D234" s="546">
        <v>8223</v>
      </c>
      <c r="E234" s="546">
        <v>36028</v>
      </c>
      <c r="F234" s="546">
        <v>2996</v>
      </c>
      <c r="G234" s="546">
        <v>98</v>
      </c>
      <c r="H234" s="546">
        <v>446</v>
      </c>
      <c r="I234" s="546" t="s">
        <v>381</v>
      </c>
      <c r="J234" s="546">
        <v>129</v>
      </c>
      <c r="K234" s="546" t="s">
        <v>381</v>
      </c>
      <c r="L234" s="546">
        <v>74</v>
      </c>
      <c r="M234" s="546" t="s">
        <v>381</v>
      </c>
      <c r="N234" s="546">
        <v>24627</v>
      </c>
    </row>
    <row r="235" spans="1:14" ht="10.5" customHeight="1">
      <c r="B235" s="325" t="s">
        <v>781</v>
      </c>
      <c r="C235" s="546">
        <v>7848</v>
      </c>
      <c r="D235" s="546">
        <v>3956</v>
      </c>
      <c r="E235" s="546">
        <v>47687</v>
      </c>
      <c r="F235" s="546">
        <v>2024</v>
      </c>
      <c r="G235" s="546">
        <v>4</v>
      </c>
      <c r="H235" s="546">
        <v>232</v>
      </c>
      <c r="I235" s="546" t="s">
        <v>381</v>
      </c>
      <c r="J235" s="546">
        <v>154</v>
      </c>
      <c r="K235" s="546" t="s">
        <v>381</v>
      </c>
      <c r="L235" s="546">
        <v>47</v>
      </c>
      <c r="M235" s="546" t="s">
        <v>381</v>
      </c>
      <c r="N235" s="546">
        <v>19572</v>
      </c>
    </row>
    <row r="236" spans="1:14" ht="10.5" customHeight="1">
      <c r="B236" s="325" t="s">
        <v>465</v>
      </c>
      <c r="C236" s="546">
        <v>8112</v>
      </c>
      <c r="D236" s="546">
        <v>4821</v>
      </c>
      <c r="E236" s="546">
        <v>41587</v>
      </c>
      <c r="F236" s="546">
        <v>1700</v>
      </c>
      <c r="G236" s="546">
        <v>1</v>
      </c>
      <c r="H236" s="546">
        <v>221</v>
      </c>
      <c r="I236" s="546">
        <v>1</v>
      </c>
      <c r="J236" s="546">
        <v>116</v>
      </c>
      <c r="K236" s="546" t="s">
        <v>381</v>
      </c>
      <c r="L236" s="546">
        <v>49</v>
      </c>
      <c r="M236" s="546" t="s">
        <v>381</v>
      </c>
      <c r="N236" s="546">
        <v>19890</v>
      </c>
    </row>
    <row r="237" spans="1:14" ht="10.5" customHeight="1">
      <c r="B237" s="325" t="s">
        <v>466</v>
      </c>
      <c r="C237" s="546">
        <v>14358</v>
      </c>
      <c r="D237" s="546">
        <v>5358</v>
      </c>
      <c r="E237" s="546">
        <v>36521</v>
      </c>
      <c r="F237" s="546">
        <v>1900</v>
      </c>
      <c r="G237" s="546">
        <v>556</v>
      </c>
      <c r="H237" s="546">
        <v>327</v>
      </c>
      <c r="I237" s="546">
        <v>1</v>
      </c>
      <c r="J237" s="546">
        <v>117</v>
      </c>
      <c r="K237" s="546" t="s">
        <v>381</v>
      </c>
      <c r="L237" s="546">
        <v>33</v>
      </c>
      <c r="M237" s="546" t="s">
        <v>381</v>
      </c>
      <c r="N237" s="546">
        <v>24172</v>
      </c>
    </row>
    <row r="238" spans="1:14" ht="10.5" customHeight="1">
      <c r="B238" s="325" t="s">
        <v>467</v>
      </c>
      <c r="C238" s="546">
        <v>18974</v>
      </c>
      <c r="D238" s="546">
        <v>3270</v>
      </c>
      <c r="E238" s="546">
        <v>26599</v>
      </c>
      <c r="F238" s="546">
        <v>1684</v>
      </c>
      <c r="G238" s="546" t="s">
        <v>381</v>
      </c>
      <c r="H238" s="546">
        <v>615</v>
      </c>
      <c r="I238" s="546" t="s">
        <v>381</v>
      </c>
      <c r="J238" s="546">
        <v>70</v>
      </c>
      <c r="K238" s="546" t="s">
        <v>381</v>
      </c>
      <c r="L238" s="546">
        <v>17</v>
      </c>
      <c r="M238" s="546">
        <v>1</v>
      </c>
      <c r="N238" s="546">
        <v>15575</v>
      </c>
    </row>
    <row r="239" spans="1:14" ht="10.5" customHeight="1">
      <c r="B239" s="325"/>
      <c r="C239" s="546"/>
      <c r="D239" s="546"/>
      <c r="E239" s="546"/>
      <c r="F239" s="546"/>
      <c r="G239" s="546"/>
      <c r="H239" s="546"/>
      <c r="I239" s="546"/>
      <c r="J239" s="546"/>
      <c r="K239" s="546"/>
      <c r="L239" s="546"/>
      <c r="M239" s="546"/>
      <c r="N239" s="546"/>
    </row>
    <row r="240" spans="1:14" ht="10.5" customHeight="1">
      <c r="B240" s="325" t="s">
        <v>330</v>
      </c>
      <c r="C240" s="546">
        <v>14732</v>
      </c>
      <c r="D240" s="546">
        <v>5385</v>
      </c>
      <c r="E240" s="546">
        <v>28951</v>
      </c>
      <c r="F240" s="546">
        <v>1746</v>
      </c>
      <c r="G240" s="546" t="s">
        <v>381</v>
      </c>
      <c r="H240" s="546">
        <v>506</v>
      </c>
      <c r="I240" s="546" t="s">
        <v>381</v>
      </c>
      <c r="J240" s="546">
        <v>47</v>
      </c>
      <c r="K240" s="546" t="s">
        <v>381</v>
      </c>
      <c r="L240" s="546">
        <v>13</v>
      </c>
      <c r="M240" s="546" t="s">
        <v>381</v>
      </c>
      <c r="N240" s="546">
        <v>15358</v>
      </c>
    </row>
    <row r="241" spans="2:14" ht="10.5" customHeight="1">
      <c r="B241" s="325" t="s">
        <v>331</v>
      </c>
      <c r="C241" s="546">
        <v>7448</v>
      </c>
      <c r="D241" s="546">
        <v>6174</v>
      </c>
      <c r="E241" s="546">
        <v>21293</v>
      </c>
      <c r="F241" s="546">
        <v>1529</v>
      </c>
      <c r="G241" s="546">
        <v>11</v>
      </c>
      <c r="H241" s="546">
        <v>432</v>
      </c>
      <c r="I241" s="546" t="s">
        <v>381</v>
      </c>
      <c r="J241" s="546">
        <v>46</v>
      </c>
      <c r="K241" s="546" t="s">
        <v>381</v>
      </c>
      <c r="L241" s="546">
        <v>10</v>
      </c>
      <c r="M241" s="546" t="s">
        <v>381</v>
      </c>
      <c r="N241" s="546">
        <v>19717</v>
      </c>
    </row>
    <row r="242" spans="2:14" ht="10.5" customHeight="1">
      <c r="B242" s="325" t="s">
        <v>332</v>
      </c>
      <c r="C242" s="546" t="s">
        <v>468</v>
      </c>
      <c r="D242" s="546" t="s">
        <v>468</v>
      </c>
      <c r="E242" s="546" t="s">
        <v>468</v>
      </c>
      <c r="F242" s="546" t="s">
        <v>468</v>
      </c>
      <c r="G242" s="546" t="s">
        <v>468</v>
      </c>
      <c r="H242" s="546" t="s">
        <v>468</v>
      </c>
      <c r="I242" s="546" t="s">
        <v>468</v>
      </c>
      <c r="J242" s="546" t="s">
        <v>468</v>
      </c>
      <c r="K242" s="546" t="s">
        <v>468</v>
      </c>
      <c r="L242" s="546" t="s">
        <v>468</v>
      </c>
      <c r="M242" s="546" t="s">
        <v>468</v>
      </c>
      <c r="N242" s="546">
        <v>20442</v>
      </c>
    </row>
    <row r="243" spans="2:14" ht="10.5" customHeight="1">
      <c r="B243" s="325" t="s">
        <v>333</v>
      </c>
      <c r="C243" s="546" t="s">
        <v>468</v>
      </c>
      <c r="D243" s="546" t="s">
        <v>468</v>
      </c>
      <c r="E243" s="546" t="s">
        <v>468</v>
      </c>
      <c r="F243" s="546" t="s">
        <v>468</v>
      </c>
      <c r="G243" s="546" t="s">
        <v>468</v>
      </c>
      <c r="H243" s="546" t="s">
        <v>468</v>
      </c>
      <c r="I243" s="546" t="s">
        <v>468</v>
      </c>
      <c r="J243" s="546" t="s">
        <v>468</v>
      </c>
      <c r="K243" s="546" t="s">
        <v>468</v>
      </c>
      <c r="L243" s="546" t="s">
        <v>468</v>
      </c>
      <c r="M243" s="546" t="s">
        <v>468</v>
      </c>
      <c r="N243" s="546">
        <v>20554</v>
      </c>
    </row>
    <row r="244" spans="2:14" ht="10.5" customHeight="1">
      <c r="B244" s="325" t="s">
        <v>289</v>
      </c>
      <c r="C244" s="546" t="s">
        <v>468</v>
      </c>
      <c r="D244" s="546" t="s">
        <v>468</v>
      </c>
      <c r="E244" s="546" t="s">
        <v>468</v>
      </c>
      <c r="F244" s="546" t="s">
        <v>468</v>
      </c>
      <c r="G244" s="546" t="s">
        <v>468</v>
      </c>
      <c r="H244" s="546" t="s">
        <v>468</v>
      </c>
      <c r="I244" s="546" t="s">
        <v>468</v>
      </c>
      <c r="J244" s="546" t="s">
        <v>468</v>
      </c>
      <c r="K244" s="546" t="s">
        <v>468</v>
      </c>
      <c r="L244" s="546" t="s">
        <v>468</v>
      </c>
      <c r="M244" s="546" t="s">
        <v>468</v>
      </c>
      <c r="N244" s="546">
        <v>11541</v>
      </c>
    </row>
    <row r="245" spans="2:14" ht="10.5" customHeight="1">
      <c r="B245" s="325"/>
      <c r="C245" s="546"/>
      <c r="D245" s="546"/>
      <c r="E245" s="546"/>
      <c r="F245" s="546"/>
      <c r="G245" s="546"/>
      <c r="H245" s="546"/>
      <c r="I245" s="546"/>
      <c r="J245" s="546"/>
      <c r="K245" s="546"/>
      <c r="L245" s="546"/>
      <c r="M245" s="546"/>
      <c r="N245" s="546"/>
    </row>
    <row r="246" spans="2:14" ht="10.5" customHeight="1">
      <c r="B246" s="325" t="s">
        <v>334</v>
      </c>
      <c r="C246" s="546" t="s">
        <v>468</v>
      </c>
      <c r="D246" s="546" t="s">
        <v>468</v>
      </c>
      <c r="E246" s="546" t="s">
        <v>468</v>
      </c>
      <c r="F246" s="546" t="s">
        <v>468</v>
      </c>
      <c r="G246" s="546" t="s">
        <v>468</v>
      </c>
      <c r="H246" s="546" t="s">
        <v>468</v>
      </c>
      <c r="I246" s="546" t="s">
        <v>468</v>
      </c>
      <c r="J246" s="546" t="s">
        <v>468</v>
      </c>
      <c r="K246" s="546" t="s">
        <v>468</v>
      </c>
      <c r="L246" s="546" t="s">
        <v>468</v>
      </c>
      <c r="M246" s="546" t="s">
        <v>468</v>
      </c>
      <c r="N246" s="546">
        <v>15343</v>
      </c>
    </row>
    <row r="247" spans="2:14" ht="10.5" customHeight="1">
      <c r="B247" s="325" t="s">
        <v>335</v>
      </c>
      <c r="C247" s="546" t="s">
        <v>468</v>
      </c>
      <c r="D247" s="546" t="s">
        <v>468</v>
      </c>
      <c r="E247" s="546" t="s">
        <v>468</v>
      </c>
      <c r="F247" s="546" t="s">
        <v>468</v>
      </c>
      <c r="G247" s="546" t="s">
        <v>468</v>
      </c>
      <c r="H247" s="546" t="s">
        <v>468</v>
      </c>
      <c r="I247" s="546" t="s">
        <v>468</v>
      </c>
      <c r="J247" s="546" t="s">
        <v>468</v>
      </c>
      <c r="K247" s="546" t="s">
        <v>468</v>
      </c>
      <c r="L247" s="546" t="s">
        <v>468</v>
      </c>
      <c r="M247" s="546" t="s">
        <v>468</v>
      </c>
      <c r="N247" s="546">
        <v>14323</v>
      </c>
    </row>
    <row r="248" spans="2:14" ht="10.5" customHeight="1">
      <c r="B248" s="623" t="s">
        <v>288</v>
      </c>
      <c r="C248" s="546" t="s">
        <v>468</v>
      </c>
      <c r="D248" s="546" t="s">
        <v>468</v>
      </c>
      <c r="E248" s="546" t="s">
        <v>468</v>
      </c>
      <c r="F248" s="546" t="s">
        <v>468</v>
      </c>
      <c r="G248" s="546" t="s">
        <v>468</v>
      </c>
      <c r="H248" s="546" t="s">
        <v>468</v>
      </c>
      <c r="I248" s="546" t="s">
        <v>468</v>
      </c>
      <c r="J248" s="546" t="s">
        <v>468</v>
      </c>
      <c r="K248" s="546" t="s">
        <v>468</v>
      </c>
      <c r="L248" s="546" t="s">
        <v>468</v>
      </c>
      <c r="M248" s="546" t="s">
        <v>468</v>
      </c>
      <c r="N248" s="546">
        <v>12174</v>
      </c>
    </row>
    <row r="249" spans="2:14" ht="10.5" customHeight="1">
      <c r="B249" s="623" t="s">
        <v>735</v>
      </c>
      <c r="C249" s="548" t="s">
        <v>468</v>
      </c>
      <c r="D249" s="548" t="s">
        <v>468</v>
      </c>
      <c r="E249" s="548" t="s">
        <v>468</v>
      </c>
      <c r="F249" s="548" t="s">
        <v>468</v>
      </c>
      <c r="G249" s="548" t="s">
        <v>468</v>
      </c>
      <c r="H249" s="548" t="s">
        <v>468</v>
      </c>
      <c r="I249" s="548" t="s">
        <v>468</v>
      </c>
      <c r="J249" s="548" t="s">
        <v>468</v>
      </c>
      <c r="K249" s="548" t="s">
        <v>468</v>
      </c>
      <c r="L249" s="548" t="s">
        <v>468</v>
      </c>
      <c r="M249" s="548" t="s">
        <v>468</v>
      </c>
      <c r="N249" s="548">
        <v>18562</v>
      </c>
    </row>
    <row r="250" spans="2:14" ht="10.5" customHeight="1">
      <c r="B250" s="623" t="s">
        <v>763</v>
      </c>
      <c r="C250" s="548" t="s">
        <v>468</v>
      </c>
      <c r="D250" s="548" t="s">
        <v>468</v>
      </c>
      <c r="E250" s="548" t="s">
        <v>468</v>
      </c>
      <c r="F250" s="548" t="s">
        <v>468</v>
      </c>
      <c r="G250" s="548" t="s">
        <v>468</v>
      </c>
      <c r="H250" s="548" t="s">
        <v>468</v>
      </c>
      <c r="I250" s="548" t="s">
        <v>468</v>
      </c>
      <c r="J250" s="548" t="s">
        <v>468</v>
      </c>
      <c r="K250" s="548" t="s">
        <v>468</v>
      </c>
      <c r="L250" s="548" t="s">
        <v>468</v>
      </c>
      <c r="M250" s="548" t="s">
        <v>468</v>
      </c>
      <c r="N250" s="548">
        <v>22163</v>
      </c>
    </row>
    <row r="251" spans="2:14" ht="10.5" customHeight="1">
      <c r="B251" s="623"/>
      <c r="C251" s="548"/>
      <c r="D251" s="548"/>
      <c r="E251" s="548"/>
      <c r="F251" s="548"/>
      <c r="G251" s="548"/>
      <c r="H251" s="548"/>
      <c r="I251" s="548"/>
      <c r="J251" s="548"/>
      <c r="K251" s="548"/>
      <c r="L251" s="548"/>
      <c r="M251" s="548"/>
      <c r="N251" s="548"/>
    </row>
    <row r="252" spans="2:14" ht="10.5" customHeight="1">
      <c r="B252" s="623" t="s">
        <v>512</v>
      </c>
      <c r="C252" s="548" t="s">
        <v>468</v>
      </c>
      <c r="D252" s="548" t="s">
        <v>468</v>
      </c>
      <c r="E252" s="548" t="s">
        <v>468</v>
      </c>
      <c r="F252" s="548" t="s">
        <v>468</v>
      </c>
      <c r="G252" s="548" t="s">
        <v>468</v>
      </c>
      <c r="H252" s="548" t="s">
        <v>468</v>
      </c>
      <c r="I252" s="548" t="s">
        <v>468</v>
      </c>
      <c r="J252" s="548" t="s">
        <v>468</v>
      </c>
      <c r="K252" s="548" t="s">
        <v>468</v>
      </c>
      <c r="L252" s="548" t="s">
        <v>468</v>
      </c>
      <c r="M252" s="548" t="s">
        <v>468</v>
      </c>
      <c r="N252" s="548">
        <v>19932</v>
      </c>
    </row>
    <row r="253" spans="2:14" ht="10.5" customHeight="1">
      <c r="B253" s="623" t="s">
        <v>396</v>
      </c>
      <c r="C253" s="548" t="s">
        <v>468</v>
      </c>
      <c r="D253" s="548" t="s">
        <v>468</v>
      </c>
      <c r="E253" s="548" t="s">
        <v>468</v>
      </c>
      <c r="F253" s="548" t="s">
        <v>468</v>
      </c>
      <c r="G253" s="548" t="s">
        <v>468</v>
      </c>
      <c r="H253" s="548" t="s">
        <v>468</v>
      </c>
      <c r="I253" s="548" t="s">
        <v>468</v>
      </c>
      <c r="J253" s="548" t="s">
        <v>468</v>
      </c>
      <c r="K253" s="548" t="s">
        <v>468</v>
      </c>
      <c r="L253" s="548" t="s">
        <v>468</v>
      </c>
      <c r="M253" s="548" t="s">
        <v>468</v>
      </c>
      <c r="N253" s="548">
        <v>11429</v>
      </c>
    </row>
    <row r="254" spans="2:14" ht="10.5" customHeight="1">
      <c r="B254" s="623" t="s">
        <v>815</v>
      </c>
      <c r="C254" s="548" t="s">
        <v>468</v>
      </c>
      <c r="D254" s="548" t="s">
        <v>468</v>
      </c>
      <c r="E254" s="548" t="s">
        <v>468</v>
      </c>
      <c r="F254" s="548" t="s">
        <v>468</v>
      </c>
      <c r="G254" s="548" t="s">
        <v>468</v>
      </c>
      <c r="H254" s="548" t="s">
        <v>468</v>
      </c>
      <c r="I254" s="548" t="s">
        <v>468</v>
      </c>
      <c r="J254" s="548" t="s">
        <v>468</v>
      </c>
      <c r="K254" s="548" t="s">
        <v>468</v>
      </c>
      <c r="L254" s="548" t="s">
        <v>468</v>
      </c>
      <c r="M254" s="548" t="s">
        <v>468</v>
      </c>
      <c r="N254" s="548">
        <v>11062</v>
      </c>
    </row>
    <row r="255" spans="2:14" ht="10.5" customHeight="1">
      <c r="B255" s="327">
        <v>39692</v>
      </c>
      <c r="C255" s="548" t="s">
        <v>468</v>
      </c>
      <c r="D255" s="548" t="s">
        <v>468</v>
      </c>
      <c r="E255" s="548" t="s">
        <v>468</v>
      </c>
      <c r="F255" s="548" t="s">
        <v>468</v>
      </c>
      <c r="G255" s="548" t="s">
        <v>468</v>
      </c>
      <c r="H255" s="548" t="s">
        <v>468</v>
      </c>
      <c r="I255" s="548" t="s">
        <v>468</v>
      </c>
      <c r="J255" s="548" t="s">
        <v>468</v>
      </c>
      <c r="K255" s="548" t="s">
        <v>468</v>
      </c>
      <c r="L255" s="548" t="s">
        <v>468</v>
      </c>
      <c r="M255" s="548" t="s">
        <v>468</v>
      </c>
      <c r="N255" s="548">
        <v>16345</v>
      </c>
    </row>
    <row r="256" spans="2:14" ht="10.5" customHeight="1">
      <c r="B256" s="537" t="s">
        <v>729</v>
      </c>
      <c r="C256" s="548" t="s">
        <v>468</v>
      </c>
      <c r="D256" s="548" t="s">
        <v>468</v>
      </c>
      <c r="E256" s="548" t="s">
        <v>468</v>
      </c>
      <c r="F256" s="548" t="s">
        <v>468</v>
      </c>
      <c r="G256" s="548" t="s">
        <v>468</v>
      </c>
      <c r="H256" s="548" t="s">
        <v>468</v>
      </c>
      <c r="I256" s="548" t="s">
        <v>468</v>
      </c>
      <c r="J256" s="548" t="s">
        <v>468</v>
      </c>
      <c r="K256" s="548" t="s">
        <v>468</v>
      </c>
      <c r="L256" s="548" t="s">
        <v>468</v>
      </c>
      <c r="M256" s="548" t="s">
        <v>468</v>
      </c>
      <c r="N256" s="548">
        <v>20655</v>
      </c>
    </row>
    <row r="257" spans="2:14" ht="10.5" customHeight="1">
      <c r="B257" s="537"/>
      <c r="C257" s="548"/>
      <c r="D257" s="548"/>
      <c r="E257" s="548"/>
      <c r="F257" s="548"/>
      <c r="G257" s="548"/>
      <c r="H257" s="548"/>
      <c r="I257" s="548"/>
      <c r="J257" s="548"/>
      <c r="K257" s="548"/>
      <c r="L257" s="548"/>
      <c r="M257" s="548"/>
      <c r="N257" s="548"/>
    </row>
    <row r="258" spans="2:14" ht="10.5" customHeight="1">
      <c r="B258" s="537" t="s">
        <v>344</v>
      </c>
      <c r="C258" s="548" t="s">
        <v>468</v>
      </c>
      <c r="D258" s="548" t="s">
        <v>468</v>
      </c>
      <c r="E258" s="548" t="s">
        <v>468</v>
      </c>
      <c r="F258" s="548" t="s">
        <v>468</v>
      </c>
      <c r="G258" s="548" t="s">
        <v>468</v>
      </c>
      <c r="H258" s="548" t="s">
        <v>468</v>
      </c>
      <c r="I258" s="548" t="s">
        <v>468</v>
      </c>
      <c r="J258" s="548" t="s">
        <v>468</v>
      </c>
      <c r="K258" s="548" t="s">
        <v>468</v>
      </c>
      <c r="L258" s="548" t="s">
        <v>468</v>
      </c>
      <c r="M258" s="548" t="s">
        <v>468</v>
      </c>
      <c r="N258" s="546">
        <v>17031</v>
      </c>
    </row>
    <row r="259" spans="2:14" ht="10.5" customHeight="1">
      <c r="B259" s="537" t="s">
        <v>347</v>
      </c>
      <c r="C259" s="548" t="s">
        <v>468</v>
      </c>
      <c r="D259" s="548" t="s">
        <v>468</v>
      </c>
      <c r="E259" s="548" t="s">
        <v>468</v>
      </c>
      <c r="F259" s="548" t="s">
        <v>468</v>
      </c>
      <c r="G259" s="548" t="s">
        <v>468</v>
      </c>
      <c r="H259" s="548" t="s">
        <v>468</v>
      </c>
      <c r="I259" s="548" t="s">
        <v>468</v>
      </c>
      <c r="J259" s="548" t="s">
        <v>468</v>
      </c>
      <c r="K259" s="548" t="s">
        <v>468</v>
      </c>
      <c r="L259" s="548" t="s">
        <v>468</v>
      </c>
      <c r="M259" s="548" t="s">
        <v>468</v>
      </c>
      <c r="N259" s="546">
        <v>13507</v>
      </c>
    </row>
    <row r="260" spans="2:14" ht="10.5" customHeight="1">
      <c r="B260" s="538" t="s">
        <v>1455</v>
      </c>
      <c r="C260" s="566" t="s">
        <v>468</v>
      </c>
      <c r="D260" s="566" t="s">
        <v>468</v>
      </c>
      <c r="E260" s="566" t="s">
        <v>468</v>
      </c>
      <c r="F260" s="566" t="s">
        <v>468</v>
      </c>
      <c r="G260" s="566" t="s">
        <v>468</v>
      </c>
      <c r="H260" s="566" t="s">
        <v>468</v>
      </c>
      <c r="I260" s="566" t="s">
        <v>468</v>
      </c>
      <c r="J260" s="566" t="s">
        <v>468</v>
      </c>
      <c r="K260" s="566" t="s">
        <v>468</v>
      </c>
      <c r="L260" s="566" t="s">
        <v>468</v>
      </c>
      <c r="M260" s="566" t="s">
        <v>468</v>
      </c>
      <c r="N260" s="566">
        <v>21717</v>
      </c>
    </row>
    <row r="261" spans="2:14" ht="14.25" customHeight="1">
      <c r="B261" s="468" t="s">
        <v>1395</v>
      </c>
    </row>
    <row r="262" spans="2:14" ht="10.5" customHeight="1">
      <c r="B262" s="468" t="s">
        <v>1396</v>
      </c>
    </row>
    <row r="263" spans="2:14" ht="10.5" customHeight="1">
      <c r="B263" s="236"/>
    </row>
    <row r="264" spans="2:14" ht="10.5" customHeight="1">
      <c r="B264" s="236"/>
    </row>
    <row r="265" spans="2:14" ht="10.5" customHeight="1">
      <c r="B265" s="236"/>
      <c r="G265" s="153"/>
    </row>
    <row r="266" spans="2:14" ht="10.5" customHeight="1">
      <c r="B266" s="49"/>
      <c r="G266" s="153">
        <v>61</v>
      </c>
    </row>
    <row r="267" spans="2:14" ht="10.5" customHeight="1">
      <c r="C267" s="51"/>
      <c r="D267" s="51"/>
      <c r="E267" s="51"/>
      <c r="F267" s="51"/>
      <c r="G267" s="51"/>
      <c r="H267" s="51"/>
      <c r="I267" s="51"/>
      <c r="J267" s="51"/>
      <c r="K267" s="51"/>
      <c r="L267" s="51"/>
      <c r="M267" s="51"/>
      <c r="N267" s="51"/>
    </row>
    <row r="268" spans="2:14" ht="11.45" customHeight="1">
      <c r="B268" s="62" t="s">
        <v>25</v>
      </c>
    </row>
    <row r="269" spans="2:14" ht="11.45" customHeight="1">
      <c r="B269" s="1353" t="s">
        <v>530</v>
      </c>
      <c r="C269" s="1335" t="s">
        <v>427</v>
      </c>
      <c r="D269" s="1335" t="s">
        <v>1166</v>
      </c>
      <c r="E269" s="342" t="s">
        <v>436</v>
      </c>
      <c r="F269" s="1335" t="s">
        <v>497</v>
      </c>
      <c r="G269" s="1418" t="s">
        <v>139</v>
      </c>
      <c r="H269" s="1420"/>
    </row>
    <row r="270" spans="2:14" ht="11.25" customHeight="1">
      <c r="B270" s="1422"/>
      <c r="C270" s="1336"/>
      <c r="D270" s="1336"/>
      <c r="E270" s="41" t="s">
        <v>1167</v>
      </c>
      <c r="F270" s="1336"/>
      <c r="G270" s="296" t="s">
        <v>150</v>
      </c>
      <c r="H270" s="376" t="s">
        <v>598</v>
      </c>
    </row>
    <row r="271" spans="2:14" ht="11.45" customHeight="1">
      <c r="B271" s="1354"/>
      <c r="C271" s="1329" t="s">
        <v>177</v>
      </c>
      <c r="D271" s="1337"/>
      <c r="E271" s="462" t="s">
        <v>176</v>
      </c>
      <c r="F271" s="1329" t="s">
        <v>286</v>
      </c>
      <c r="G271" s="1330"/>
      <c r="H271" s="471" t="s">
        <v>433</v>
      </c>
    </row>
    <row r="272" spans="2:14" ht="10.5" customHeight="1">
      <c r="B272" s="325" t="s">
        <v>151</v>
      </c>
      <c r="C272" s="606">
        <v>930</v>
      </c>
      <c r="D272" s="620">
        <v>1566</v>
      </c>
      <c r="E272" s="789">
        <v>43.8</v>
      </c>
      <c r="F272" s="765">
        <v>80.900000000000006</v>
      </c>
      <c r="G272" s="606">
        <v>76</v>
      </c>
      <c r="H272" s="765">
        <v>4</v>
      </c>
    </row>
    <row r="273" spans="2:8" ht="10.5" customHeight="1">
      <c r="B273" s="325" t="s">
        <v>152</v>
      </c>
      <c r="C273" s="606">
        <v>915</v>
      </c>
      <c r="D273" s="620">
        <v>1518</v>
      </c>
      <c r="E273" s="763">
        <v>51.4</v>
      </c>
      <c r="F273" s="765">
        <v>78.8</v>
      </c>
      <c r="G273" s="606">
        <v>79</v>
      </c>
      <c r="H273" s="765">
        <v>4</v>
      </c>
    </row>
    <row r="274" spans="2:8" ht="10.5" customHeight="1">
      <c r="B274" s="325" t="s">
        <v>153</v>
      </c>
      <c r="C274" s="606">
        <v>824</v>
      </c>
      <c r="D274" s="620">
        <v>1795</v>
      </c>
      <c r="E274" s="763">
        <v>51.5</v>
      </c>
      <c r="F274" s="765">
        <v>89.8</v>
      </c>
      <c r="G274" s="606">
        <v>88</v>
      </c>
      <c r="H274" s="765">
        <v>4.4000000000000004</v>
      </c>
    </row>
    <row r="275" spans="2:8" ht="10.5" customHeight="1">
      <c r="B275" s="325" t="s">
        <v>154</v>
      </c>
      <c r="C275" s="606">
        <v>865</v>
      </c>
      <c r="D275" s="620">
        <v>1997</v>
      </c>
      <c r="E275" s="763">
        <v>56.4</v>
      </c>
      <c r="F275" s="765">
        <v>99.9</v>
      </c>
      <c r="G275" s="606">
        <v>94</v>
      </c>
      <c r="H275" s="765">
        <v>4.5999999999999996</v>
      </c>
    </row>
    <row r="276" spans="2:8" ht="10.5" customHeight="1">
      <c r="B276" s="325" t="s">
        <v>155</v>
      </c>
      <c r="C276" s="606">
        <v>859</v>
      </c>
      <c r="D276" s="620">
        <v>1841</v>
      </c>
      <c r="E276" s="763">
        <v>78.900000000000006</v>
      </c>
      <c r="F276" s="765">
        <v>90.7</v>
      </c>
      <c r="G276" s="606">
        <v>87</v>
      </c>
      <c r="H276" s="765">
        <v>4.0999999999999996</v>
      </c>
    </row>
    <row r="277" spans="2:8" ht="10.5" customHeight="1">
      <c r="B277" s="325"/>
      <c r="C277" s="606"/>
      <c r="D277" s="620"/>
      <c r="E277" s="800"/>
      <c r="F277" s="765"/>
      <c r="G277" s="606"/>
      <c r="H277" s="765"/>
    </row>
    <row r="278" spans="2:8" ht="10.5" customHeight="1">
      <c r="B278" s="325" t="s">
        <v>156</v>
      </c>
      <c r="C278" s="606">
        <v>882</v>
      </c>
      <c r="D278" s="620">
        <v>1760</v>
      </c>
      <c r="E278" s="763">
        <v>84.5</v>
      </c>
      <c r="F278" s="765">
        <v>87.2</v>
      </c>
      <c r="G278" s="606">
        <v>86</v>
      </c>
      <c r="H278" s="765">
        <v>4</v>
      </c>
    </row>
    <row r="279" spans="2:8" ht="10.5" customHeight="1">
      <c r="B279" s="325" t="s">
        <v>157</v>
      </c>
      <c r="C279" s="606">
        <v>891</v>
      </c>
      <c r="D279" s="620">
        <v>1912</v>
      </c>
      <c r="E279" s="763">
        <v>85.6</v>
      </c>
      <c r="F279" s="765">
        <v>92.6</v>
      </c>
      <c r="G279" s="606">
        <v>91</v>
      </c>
      <c r="H279" s="765">
        <v>4.0999999999999996</v>
      </c>
    </row>
    <row r="280" spans="2:8" ht="10.5" customHeight="1">
      <c r="B280" s="325" t="s">
        <v>158</v>
      </c>
      <c r="C280" s="606">
        <v>917</v>
      </c>
      <c r="D280" s="620">
        <v>1888</v>
      </c>
      <c r="E280" s="763">
        <v>83.2</v>
      </c>
      <c r="F280" s="765">
        <v>93.4</v>
      </c>
      <c r="G280" s="606">
        <v>89</v>
      </c>
      <c r="H280" s="765">
        <v>4</v>
      </c>
    </row>
    <row r="281" spans="2:8" ht="10.5" customHeight="1">
      <c r="B281" s="325" t="s">
        <v>768</v>
      </c>
      <c r="C281" s="606">
        <v>921</v>
      </c>
      <c r="D281" s="620">
        <v>1717</v>
      </c>
      <c r="E281" s="763">
        <v>99.6</v>
      </c>
      <c r="F281" s="765">
        <v>87.9</v>
      </c>
      <c r="G281" s="606">
        <v>83</v>
      </c>
      <c r="H281" s="765">
        <v>3.6</v>
      </c>
    </row>
    <row r="282" spans="2:8" ht="10.5" customHeight="1">
      <c r="B282" s="325" t="s">
        <v>769</v>
      </c>
      <c r="C282" s="606">
        <v>913</v>
      </c>
      <c r="D282" s="620">
        <v>1673</v>
      </c>
      <c r="E282" s="763">
        <v>128.6</v>
      </c>
      <c r="F282" s="765">
        <v>87.7</v>
      </c>
      <c r="G282" s="606">
        <v>84</v>
      </c>
      <c r="H282" s="765">
        <v>3.6</v>
      </c>
    </row>
    <row r="283" spans="2:8" ht="10.5" customHeight="1">
      <c r="B283" s="325"/>
      <c r="C283" s="606"/>
      <c r="D283" s="620"/>
      <c r="E283" s="800"/>
      <c r="F283" s="765"/>
      <c r="G283" s="606"/>
      <c r="H283" s="765"/>
    </row>
    <row r="284" spans="2:8" ht="10.5" customHeight="1">
      <c r="B284" s="325" t="s">
        <v>770</v>
      </c>
      <c r="C284" s="606">
        <v>1286</v>
      </c>
      <c r="D284" s="620">
        <v>1677</v>
      </c>
      <c r="E284" s="763">
        <v>153.80000000000001</v>
      </c>
      <c r="F284" s="765">
        <v>88.7</v>
      </c>
      <c r="G284" s="606">
        <v>88</v>
      </c>
      <c r="H284" s="765">
        <v>3.7</v>
      </c>
    </row>
    <row r="285" spans="2:8" ht="10.5" customHeight="1">
      <c r="B285" s="325" t="s">
        <v>771</v>
      </c>
      <c r="C285" s="606">
        <v>1323</v>
      </c>
      <c r="D285" s="620">
        <v>1787</v>
      </c>
      <c r="E285" s="763">
        <v>164.8</v>
      </c>
      <c r="F285" s="765">
        <v>95.7</v>
      </c>
      <c r="G285" s="606">
        <v>94</v>
      </c>
      <c r="H285" s="765">
        <v>3.8</v>
      </c>
    </row>
    <row r="286" spans="2:8" ht="10.5" customHeight="1">
      <c r="B286" s="325" t="s">
        <v>772</v>
      </c>
      <c r="C286" s="606">
        <v>1401</v>
      </c>
      <c r="D286" s="620">
        <v>2081</v>
      </c>
      <c r="E286" s="763">
        <v>147.4</v>
      </c>
      <c r="F286" s="765">
        <v>112</v>
      </c>
      <c r="G286" s="606">
        <v>109</v>
      </c>
      <c r="H286" s="765">
        <v>4.3</v>
      </c>
    </row>
    <row r="287" spans="2:8" ht="10.5" customHeight="1">
      <c r="B287" s="325" t="s">
        <v>773</v>
      </c>
      <c r="C287" s="606">
        <v>1478</v>
      </c>
      <c r="D287" s="620">
        <v>2019</v>
      </c>
      <c r="E287" s="763">
        <v>189.9</v>
      </c>
      <c r="F287" s="765">
        <v>113.6</v>
      </c>
      <c r="G287" s="606">
        <v>111</v>
      </c>
      <c r="H287" s="765">
        <v>4.3</v>
      </c>
    </row>
    <row r="288" spans="2:8" ht="10.5" customHeight="1">
      <c r="B288" s="325" t="s">
        <v>774</v>
      </c>
      <c r="C288" s="606">
        <v>1346</v>
      </c>
      <c r="D288" s="620">
        <v>1912</v>
      </c>
      <c r="E288" s="763">
        <v>214.5</v>
      </c>
      <c r="F288" s="765">
        <v>110.5</v>
      </c>
      <c r="G288" s="606">
        <v>108</v>
      </c>
      <c r="H288" s="765">
        <v>4</v>
      </c>
    </row>
    <row r="289" spans="2:8" ht="10.5" customHeight="1">
      <c r="B289" s="325"/>
      <c r="C289" s="606"/>
      <c r="D289" s="620"/>
      <c r="E289" s="800"/>
      <c r="F289" s="765"/>
      <c r="G289" s="606"/>
      <c r="H289" s="765"/>
    </row>
    <row r="290" spans="2:8" ht="10.5" customHeight="1">
      <c r="B290" s="325" t="s">
        <v>775</v>
      </c>
      <c r="C290" s="606">
        <v>1361</v>
      </c>
      <c r="D290" s="620">
        <v>1899</v>
      </c>
      <c r="E290" s="763">
        <v>222.4</v>
      </c>
      <c r="F290" s="765">
        <v>107.4</v>
      </c>
      <c r="G290" s="606">
        <v>105</v>
      </c>
      <c r="H290" s="765">
        <v>3.9</v>
      </c>
    </row>
    <row r="291" spans="2:8" ht="10.5" customHeight="1">
      <c r="B291" s="325" t="s">
        <v>776</v>
      </c>
      <c r="C291" s="606">
        <v>1366</v>
      </c>
      <c r="D291" s="620">
        <v>1879</v>
      </c>
      <c r="E291" s="763">
        <v>284.7</v>
      </c>
      <c r="F291" s="765">
        <v>104.3</v>
      </c>
      <c r="G291" s="606">
        <v>101</v>
      </c>
      <c r="H291" s="765">
        <v>3.6</v>
      </c>
    </row>
    <row r="292" spans="2:8" ht="10.5" customHeight="1">
      <c r="B292" s="325" t="s">
        <v>777</v>
      </c>
      <c r="C292" s="606">
        <v>1360</v>
      </c>
      <c r="D292" s="620">
        <v>1941</v>
      </c>
      <c r="E292" s="763">
        <v>324.39999999999998</v>
      </c>
      <c r="F292" s="765">
        <v>107.5</v>
      </c>
      <c r="G292" s="606">
        <v>106</v>
      </c>
      <c r="H292" s="765">
        <v>3.7</v>
      </c>
    </row>
    <row r="293" spans="2:8" ht="10.5" customHeight="1">
      <c r="B293" s="325" t="s">
        <v>778</v>
      </c>
      <c r="C293" s="606">
        <v>1427</v>
      </c>
      <c r="D293" s="620">
        <v>2075</v>
      </c>
      <c r="E293" s="763">
        <v>362.2</v>
      </c>
      <c r="F293" s="765">
        <v>114.6</v>
      </c>
      <c r="G293" s="606">
        <v>113</v>
      </c>
      <c r="H293" s="765">
        <v>3.9</v>
      </c>
    </row>
    <row r="294" spans="2:8" ht="10.5" customHeight="1">
      <c r="B294" s="325" t="s">
        <v>779</v>
      </c>
      <c r="C294" s="606">
        <v>1524</v>
      </c>
      <c r="D294" s="620">
        <v>2275</v>
      </c>
      <c r="E294" s="763">
        <v>340.2</v>
      </c>
      <c r="F294" s="765">
        <v>126.2</v>
      </c>
      <c r="G294" s="606">
        <v>125</v>
      </c>
      <c r="H294" s="765">
        <v>4.2</v>
      </c>
    </row>
    <row r="295" spans="2:8" ht="10.5" customHeight="1">
      <c r="B295" s="325"/>
      <c r="C295" s="606"/>
      <c r="D295" s="620"/>
      <c r="E295" s="800"/>
      <c r="F295" s="765"/>
      <c r="G295" s="606"/>
      <c r="H295" s="765"/>
    </row>
    <row r="296" spans="2:8" ht="10.5" customHeight="1">
      <c r="B296" s="325" t="s">
        <v>780</v>
      </c>
      <c r="C296" s="606">
        <v>1665</v>
      </c>
      <c r="D296" s="620">
        <v>2360</v>
      </c>
      <c r="E296" s="763">
        <v>338.1</v>
      </c>
      <c r="F296" s="765">
        <v>130.80000000000001</v>
      </c>
      <c r="G296" s="606">
        <v>130</v>
      </c>
      <c r="H296" s="765">
        <v>4.2</v>
      </c>
    </row>
    <row r="297" spans="2:8" ht="10.5" customHeight="1">
      <c r="B297" s="325" t="s">
        <v>781</v>
      </c>
      <c r="C297" s="606">
        <v>1654</v>
      </c>
      <c r="D297" s="620">
        <v>2189</v>
      </c>
      <c r="E297" s="763">
        <v>399</v>
      </c>
      <c r="F297" s="765">
        <v>112.7</v>
      </c>
      <c r="G297" s="606">
        <v>112</v>
      </c>
      <c r="H297" s="765">
        <v>3.1</v>
      </c>
    </row>
    <row r="298" spans="2:8" ht="10.5" customHeight="1">
      <c r="B298" s="325" t="s">
        <v>465</v>
      </c>
      <c r="C298" s="606">
        <v>1653</v>
      </c>
      <c r="D298" s="620">
        <v>2267</v>
      </c>
      <c r="E298" s="763">
        <v>448.3</v>
      </c>
      <c r="F298" s="765">
        <v>129.6</v>
      </c>
      <c r="G298" s="606">
        <v>129</v>
      </c>
      <c r="H298" s="765">
        <v>3.5</v>
      </c>
    </row>
    <row r="299" spans="2:8" ht="10.5" customHeight="1">
      <c r="B299" s="325" t="s">
        <v>466</v>
      </c>
      <c r="C299" s="606">
        <v>1570</v>
      </c>
      <c r="D299" s="620">
        <v>2101</v>
      </c>
      <c r="E299" s="763">
        <v>483.1</v>
      </c>
      <c r="F299" s="765">
        <v>119.6</v>
      </c>
      <c r="G299" s="606">
        <v>122</v>
      </c>
      <c r="H299" s="765">
        <v>3.2</v>
      </c>
    </row>
    <row r="300" spans="2:8" ht="10.5" customHeight="1">
      <c r="B300" s="325" t="s">
        <v>467</v>
      </c>
      <c r="C300" s="606">
        <v>1585</v>
      </c>
      <c r="D300" s="620">
        <v>1973</v>
      </c>
      <c r="E300" s="763">
        <v>623.20000000000005</v>
      </c>
      <c r="F300" s="765">
        <v>119</v>
      </c>
      <c r="G300" s="606">
        <v>124</v>
      </c>
      <c r="H300" s="765">
        <v>3.2</v>
      </c>
    </row>
    <row r="301" spans="2:8" ht="10.5" customHeight="1">
      <c r="B301" s="325"/>
      <c r="C301" s="606"/>
      <c r="D301" s="620"/>
      <c r="E301" s="800"/>
      <c r="F301" s="765"/>
      <c r="G301" s="606"/>
      <c r="H301" s="765"/>
    </row>
    <row r="302" spans="2:8" ht="10.5" customHeight="1">
      <c r="B302" s="325" t="s">
        <v>330</v>
      </c>
      <c r="C302" s="606">
        <v>1707</v>
      </c>
      <c r="D302" s="620">
        <v>2194</v>
      </c>
      <c r="E302" s="763">
        <v>523</v>
      </c>
      <c r="F302" s="765">
        <v>126.5</v>
      </c>
      <c r="G302" s="606">
        <v>131</v>
      </c>
      <c r="H302" s="765">
        <v>3.3</v>
      </c>
    </row>
    <row r="303" spans="2:8" ht="10.5" customHeight="1">
      <c r="B303" s="325" t="s">
        <v>331</v>
      </c>
      <c r="C303" s="606">
        <v>1699</v>
      </c>
      <c r="D303" s="620">
        <v>2172</v>
      </c>
      <c r="E303" s="763">
        <v>632.20000000000005</v>
      </c>
      <c r="F303" s="765">
        <v>127.9</v>
      </c>
      <c r="G303" s="606">
        <v>133</v>
      </c>
      <c r="H303" s="765">
        <v>3.3</v>
      </c>
    </row>
    <row r="304" spans="2:8" ht="10.5" customHeight="1">
      <c r="B304" s="325" t="s">
        <v>332</v>
      </c>
      <c r="C304" s="606">
        <v>1736</v>
      </c>
      <c r="D304" s="620">
        <v>2061</v>
      </c>
      <c r="E304" s="763">
        <v>752.1</v>
      </c>
      <c r="F304" s="765">
        <v>125</v>
      </c>
      <c r="G304" s="606">
        <v>130</v>
      </c>
      <c r="H304" s="765">
        <v>3.2</v>
      </c>
    </row>
    <row r="305" spans="2:8" ht="10.5" customHeight="1">
      <c r="B305" s="325" t="s">
        <v>333</v>
      </c>
      <c r="C305" s="606">
        <v>1780</v>
      </c>
      <c r="D305" s="620">
        <v>2006</v>
      </c>
      <c r="E305" s="763">
        <v>724.9</v>
      </c>
      <c r="F305" s="765">
        <v>119.2</v>
      </c>
      <c r="G305" s="606">
        <v>126</v>
      </c>
      <c r="H305" s="765">
        <v>3</v>
      </c>
    </row>
    <row r="306" spans="2:8" ht="10.5" customHeight="1">
      <c r="B306" s="325" t="s">
        <v>289</v>
      </c>
      <c r="C306" s="606">
        <v>1647</v>
      </c>
      <c r="D306" s="620">
        <v>2145</v>
      </c>
      <c r="E306" s="763">
        <v>779</v>
      </c>
      <c r="F306" s="765">
        <v>123</v>
      </c>
      <c r="G306" s="606">
        <v>131</v>
      </c>
      <c r="H306" s="765">
        <v>3.1</v>
      </c>
    </row>
    <row r="307" spans="2:8" ht="10.5" customHeight="1">
      <c r="B307" s="325"/>
      <c r="C307" s="606"/>
      <c r="D307" s="620"/>
      <c r="E307" s="800"/>
      <c r="F307" s="765"/>
      <c r="G307" s="606"/>
      <c r="H307" s="765"/>
    </row>
    <row r="308" spans="2:8" ht="10.5" customHeight="1">
      <c r="B308" s="325" t="s">
        <v>334</v>
      </c>
      <c r="C308" s="606">
        <v>1678</v>
      </c>
      <c r="D308" s="642">
        <v>1864</v>
      </c>
      <c r="E308" s="763">
        <v>899.4</v>
      </c>
      <c r="F308" s="765">
        <v>106.9</v>
      </c>
      <c r="G308" s="606">
        <v>115</v>
      </c>
      <c r="H308" s="765">
        <v>2.6</v>
      </c>
    </row>
    <row r="309" spans="2:8" ht="10.5" customHeight="1">
      <c r="B309" s="325" t="s">
        <v>335</v>
      </c>
      <c r="C309" s="606">
        <v>1710</v>
      </c>
      <c r="D309" s="642">
        <v>2017</v>
      </c>
      <c r="E309" s="763">
        <v>933.9</v>
      </c>
      <c r="F309" s="765">
        <v>116.6</v>
      </c>
      <c r="G309" s="606">
        <v>123</v>
      </c>
      <c r="H309" s="765">
        <v>2.7</v>
      </c>
    </row>
    <row r="310" spans="2:8" ht="10.5" customHeight="1">
      <c r="B310" s="325" t="s">
        <v>288</v>
      </c>
      <c r="C310" s="613">
        <v>1663</v>
      </c>
      <c r="D310" s="364">
        <v>2079</v>
      </c>
      <c r="E310" s="767">
        <v>1219.8</v>
      </c>
      <c r="F310" s="763">
        <v>135</v>
      </c>
      <c r="G310" s="613">
        <v>146</v>
      </c>
      <c r="H310" s="765">
        <v>3.2</v>
      </c>
    </row>
    <row r="311" spans="2:8" ht="10.5" customHeight="1">
      <c r="B311" s="325" t="s">
        <v>735</v>
      </c>
      <c r="C311" s="613">
        <v>1663</v>
      </c>
      <c r="D311" s="364">
        <v>2131</v>
      </c>
      <c r="E311" s="767">
        <v>1020.1</v>
      </c>
      <c r="F311" s="763">
        <v>156.80000000000001</v>
      </c>
      <c r="G311" s="613">
        <v>174</v>
      </c>
      <c r="H311" s="765">
        <v>3.8</v>
      </c>
    </row>
    <row r="312" spans="2:8" ht="10.5" customHeight="1">
      <c r="B312" s="325" t="s">
        <v>763</v>
      </c>
      <c r="C312" s="613">
        <v>1651</v>
      </c>
      <c r="D312" s="642">
        <v>2158</v>
      </c>
      <c r="E312" s="767">
        <v>1075.4000000000001</v>
      </c>
      <c r="F312" s="763">
        <v>159.69999999999999</v>
      </c>
      <c r="G312" s="613">
        <v>182</v>
      </c>
      <c r="H312" s="763">
        <v>3.9</v>
      </c>
    </row>
    <row r="313" spans="2:8" ht="10.5" customHeight="1">
      <c r="B313" s="325"/>
      <c r="C313" s="613"/>
      <c r="D313" s="642"/>
      <c r="E313" s="767"/>
      <c r="F313" s="763"/>
      <c r="G313" s="613"/>
      <c r="H313" s="763"/>
    </row>
    <row r="314" spans="2:8" ht="10.5" customHeight="1">
      <c r="B314" s="325" t="s">
        <v>512</v>
      </c>
      <c r="C314" s="613">
        <v>1622</v>
      </c>
      <c r="D314" s="364">
        <v>2292</v>
      </c>
      <c r="E314" s="767">
        <v>995.4</v>
      </c>
      <c r="F314" s="763">
        <v>173</v>
      </c>
      <c r="G314" s="613">
        <v>194</v>
      </c>
      <c r="H314" s="763">
        <v>4.0999999999999996</v>
      </c>
    </row>
    <row r="315" spans="2:8" ht="10.5" customHeight="1">
      <c r="B315" s="325" t="s">
        <v>396</v>
      </c>
      <c r="C315" s="613">
        <v>1651</v>
      </c>
      <c r="D315" s="364">
        <v>2498</v>
      </c>
      <c r="E315" s="767">
        <v>1299.5</v>
      </c>
      <c r="F315" s="763">
        <v>188.5</v>
      </c>
      <c r="G315" s="613">
        <v>208</v>
      </c>
      <c r="H315" s="763">
        <v>4.4000000000000004</v>
      </c>
    </row>
    <row r="316" spans="2:8" ht="10.5" customHeight="1">
      <c r="B316" s="325" t="s">
        <v>815</v>
      </c>
      <c r="C316" s="613">
        <v>1615</v>
      </c>
      <c r="D316" s="364">
        <v>2441</v>
      </c>
      <c r="E316" s="767">
        <v>1414.9</v>
      </c>
      <c r="F316" s="763">
        <v>183.2</v>
      </c>
      <c r="G316" s="613">
        <v>200</v>
      </c>
      <c r="H316" s="763">
        <v>4.2</v>
      </c>
    </row>
    <row r="317" spans="2:8" ht="10.5" customHeight="1">
      <c r="B317" s="327">
        <v>39692</v>
      </c>
      <c r="C317" s="613">
        <v>1613</v>
      </c>
      <c r="D317" s="364">
        <v>2381</v>
      </c>
      <c r="E317" s="767">
        <v>1585.4</v>
      </c>
      <c r="F317" s="763">
        <v>182.3</v>
      </c>
      <c r="G317" s="613">
        <v>201</v>
      </c>
      <c r="H317" s="763">
        <v>4.0999999999999996</v>
      </c>
    </row>
    <row r="318" spans="2:8" ht="10.5" customHeight="1">
      <c r="B318" s="327">
        <v>40087</v>
      </c>
      <c r="C318" s="613">
        <v>1594</v>
      </c>
      <c r="D318" s="364">
        <v>2474</v>
      </c>
      <c r="E318" s="767">
        <v>1496.8</v>
      </c>
      <c r="F318" s="763">
        <v>193.8</v>
      </c>
      <c r="G318" s="613">
        <v>217</v>
      </c>
      <c r="H318" s="763">
        <v>4.4000000000000004</v>
      </c>
    </row>
    <row r="319" spans="2:8" ht="10.5" customHeight="1">
      <c r="B319" s="327"/>
      <c r="C319" s="613"/>
      <c r="D319" s="364"/>
      <c r="E319" s="781"/>
      <c r="F319" s="763"/>
      <c r="G319" s="613"/>
      <c r="H319" s="763"/>
    </row>
    <row r="320" spans="2:8" ht="10.5" customHeight="1">
      <c r="B320" s="537" t="s">
        <v>344</v>
      </c>
      <c r="C320" s="613">
        <v>1584</v>
      </c>
      <c r="D320" s="364">
        <v>2600</v>
      </c>
      <c r="E320" s="767">
        <v>1526.2</v>
      </c>
      <c r="F320" s="763">
        <v>207.2</v>
      </c>
      <c r="G320" s="613">
        <v>233</v>
      </c>
      <c r="H320" s="763">
        <v>4.7</v>
      </c>
    </row>
    <row r="321" spans="2:9" ht="10.5" customHeight="1">
      <c r="B321" s="537" t="s">
        <v>347</v>
      </c>
      <c r="C321" s="613">
        <v>1579</v>
      </c>
      <c r="D321" s="364">
        <v>2651</v>
      </c>
      <c r="E321" s="767">
        <v>1789.3</v>
      </c>
      <c r="F321" s="763">
        <v>208.2</v>
      </c>
      <c r="G321" s="613">
        <v>239</v>
      </c>
      <c r="H321" s="763">
        <v>4.5999999999999996</v>
      </c>
    </row>
    <row r="322" spans="2:9" ht="10.5" customHeight="1">
      <c r="B322" s="538" t="s">
        <v>1455</v>
      </c>
      <c r="C322" s="614">
        <v>1574</v>
      </c>
      <c r="D322" s="643">
        <v>2714</v>
      </c>
      <c r="E322" s="764">
        <v>1807.2</v>
      </c>
      <c r="F322" s="764">
        <v>214.4</v>
      </c>
      <c r="G322" s="614">
        <v>245</v>
      </c>
      <c r="H322" s="764">
        <v>4.7</v>
      </c>
    </row>
    <row r="323" spans="2:9" ht="14.25" customHeight="1">
      <c r="B323" s="487" t="s">
        <v>1449</v>
      </c>
      <c r="C323" s="227"/>
    </row>
    <row r="324" spans="2:9" ht="10.5" customHeight="1">
      <c r="B324" s="487" t="s">
        <v>1448</v>
      </c>
      <c r="C324" s="227"/>
    </row>
    <row r="325" spans="2:9" ht="10.5" customHeight="1">
      <c r="B325" s="487" t="s">
        <v>1450</v>
      </c>
      <c r="C325" s="227"/>
    </row>
    <row r="326" spans="2:9" ht="10.5" customHeight="1">
      <c r="B326" s="487" t="s">
        <v>1168</v>
      </c>
      <c r="C326" s="227"/>
    </row>
    <row r="327" spans="2:9" ht="10.5" customHeight="1">
      <c r="B327" s="468" t="s">
        <v>1393</v>
      </c>
      <c r="C327" s="227"/>
    </row>
    <row r="328" spans="2:9" ht="10.5" customHeight="1">
      <c r="B328" s="468" t="s">
        <v>1394</v>
      </c>
      <c r="C328" s="227"/>
    </row>
    <row r="329" spans="2:9" ht="10.5" customHeight="1">
      <c r="B329" s="49"/>
      <c r="C329" s="60"/>
      <c r="D329" s="60"/>
      <c r="E329" s="60"/>
      <c r="F329" s="60"/>
      <c r="G329" s="60"/>
      <c r="H329" s="60"/>
      <c r="I329" s="60"/>
    </row>
    <row r="330" spans="2:9" ht="10.5" customHeight="1">
      <c r="B330" s="49"/>
    </row>
    <row r="331" spans="2:9" ht="10.5" customHeight="1">
      <c r="B331" s="49"/>
    </row>
    <row r="332" spans="2:9" ht="10.5" customHeight="1">
      <c r="B332" s="49"/>
    </row>
    <row r="333" spans="2:9" ht="10.5" customHeight="1">
      <c r="B333" s="49"/>
    </row>
    <row r="334" spans="2:9" ht="10.5" customHeight="1">
      <c r="B334" s="49"/>
    </row>
    <row r="335" spans="2:9" ht="10.5" customHeight="1">
      <c r="B335" s="49"/>
    </row>
    <row r="336" spans="2:9" ht="10.5" customHeight="1">
      <c r="B336" s="49"/>
    </row>
    <row r="337" spans="2:10" ht="10.5" customHeight="1">
      <c r="B337" s="49"/>
      <c r="G337" s="153">
        <v>62</v>
      </c>
    </row>
    <row r="338" spans="2:10" ht="10.5" customHeight="1"/>
    <row r="339" spans="2:10" ht="11.45" customHeight="1">
      <c r="B339" s="62" t="s">
        <v>26</v>
      </c>
    </row>
    <row r="340" spans="2:10" ht="11.45" customHeight="1">
      <c r="B340" s="1338" t="s">
        <v>428</v>
      </c>
      <c r="C340" s="1418" t="s">
        <v>1169</v>
      </c>
      <c r="D340" s="1419"/>
      <c r="E340" s="1419"/>
      <c r="F340" s="1419"/>
      <c r="G340" s="1420"/>
      <c r="H340" s="1418" t="s">
        <v>1170</v>
      </c>
      <c r="I340" s="1419"/>
      <c r="J340" s="1420"/>
    </row>
    <row r="341" spans="2:10" ht="35.25" customHeight="1">
      <c r="B341" s="1339"/>
      <c r="C341" s="296" t="s">
        <v>479</v>
      </c>
      <c r="D341" s="296" t="s">
        <v>480</v>
      </c>
      <c r="E341" s="296" t="s">
        <v>902</v>
      </c>
      <c r="F341" s="296" t="s">
        <v>901</v>
      </c>
      <c r="G341" s="296" t="s">
        <v>150</v>
      </c>
      <c r="H341" s="296" t="s">
        <v>470</v>
      </c>
      <c r="I341" s="296" t="s">
        <v>471</v>
      </c>
      <c r="J341" s="296" t="s">
        <v>150</v>
      </c>
    </row>
    <row r="342" spans="2:10" ht="11.45" customHeight="1">
      <c r="B342" s="1340"/>
      <c r="C342" s="1418" t="s">
        <v>177</v>
      </c>
      <c r="D342" s="1419"/>
      <c r="E342" s="1419"/>
      <c r="F342" s="1419"/>
      <c r="G342" s="1419"/>
      <c r="H342" s="1419"/>
      <c r="I342" s="1419"/>
      <c r="J342" s="1420"/>
    </row>
    <row r="343" spans="2:10" ht="10.5" customHeight="1">
      <c r="B343" s="438">
        <v>1970</v>
      </c>
      <c r="C343" s="546">
        <v>25257</v>
      </c>
      <c r="D343" s="546">
        <v>1700</v>
      </c>
      <c r="E343" s="546">
        <v>2508</v>
      </c>
      <c r="F343" s="546">
        <v>3671</v>
      </c>
      <c r="G343" s="546">
        <f>SUM(C343:F343)</f>
        <v>33136</v>
      </c>
      <c r="H343" s="546" t="s">
        <v>468</v>
      </c>
      <c r="I343" s="546" t="s">
        <v>468</v>
      </c>
      <c r="J343" s="546">
        <v>2546</v>
      </c>
    </row>
    <row r="344" spans="2:10" ht="10.5" customHeight="1">
      <c r="B344" s="438">
        <v>1971</v>
      </c>
      <c r="C344" s="546">
        <v>20572</v>
      </c>
      <c r="D344" s="546">
        <v>2151</v>
      </c>
      <c r="E344" s="546">
        <v>2569</v>
      </c>
      <c r="F344" s="546">
        <v>4132</v>
      </c>
      <c r="G344" s="546">
        <f>SUM(C344:F344)</f>
        <v>29424</v>
      </c>
      <c r="H344" s="546" t="s">
        <v>468</v>
      </c>
      <c r="I344" s="546" t="s">
        <v>468</v>
      </c>
      <c r="J344" s="546">
        <v>2135</v>
      </c>
    </row>
    <row r="345" spans="2:10" ht="10.5" customHeight="1">
      <c r="B345" s="438">
        <v>1972</v>
      </c>
      <c r="C345" s="546">
        <v>20110</v>
      </c>
      <c r="D345" s="546">
        <v>1830</v>
      </c>
      <c r="E345" s="546">
        <v>2419</v>
      </c>
      <c r="F345" s="546">
        <v>4742</v>
      </c>
      <c r="G345" s="546">
        <f>SUM(C345:F345)</f>
        <v>29101</v>
      </c>
      <c r="H345" s="546">
        <v>954</v>
      </c>
      <c r="I345" s="546">
        <v>1195</v>
      </c>
      <c r="J345" s="546">
        <f>+I345+H345</f>
        <v>2149</v>
      </c>
    </row>
    <row r="346" spans="2:10" ht="10.5" customHeight="1">
      <c r="B346" s="438">
        <v>1973</v>
      </c>
      <c r="C346" s="546">
        <v>19711</v>
      </c>
      <c r="D346" s="546">
        <v>2215</v>
      </c>
      <c r="E346" s="546">
        <v>3161</v>
      </c>
      <c r="F346" s="546">
        <v>4520</v>
      </c>
      <c r="G346" s="546">
        <f>SUM(C346:F346)</f>
        <v>29607</v>
      </c>
      <c r="H346" s="546">
        <v>925</v>
      </c>
      <c r="I346" s="546">
        <v>1263</v>
      </c>
      <c r="J346" s="546">
        <f>+I346+H346</f>
        <v>2188</v>
      </c>
    </row>
    <row r="347" spans="2:10" ht="10.5" customHeight="1">
      <c r="B347" s="438">
        <v>1974</v>
      </c>
      <c r="C347" s="546">
        <v>20874</v>
      </c>
      <c r="D347" s="546">
        <v>1767</v>
      </c>
      <c r="E347" s="546">
        <v>2920</v>
      </c>
      <c r="F347" s="546">
        <v>4735</v>
      </c>
      <c r="G347" s="546">
        <f>SUM(C347:F347)</f>
        <v>30296</v>
      </c>
      <c r="H347" s="546">
        <v>992</v>
      </c>
      <c r="I347" s="546">
        <v>1278</v>
      </c>
      <c r="J347" s="546">
        <f>+I347+H347</f>
        <v>2270</v>
      </c>
    </row>
    <row r="348" spans="2:10" ht="10.5" customHeight="1">
      <c r="B348" s="438"/>
      <c r="C348" s="546"/>
      <c r="D348" s="546"/>
      <c r="E348" s="546"/>
      <c r="F348" s="546"/>
      <c r="G348" s="546"/>
      <c r="H348" s="546"/>
      <c r="I348" s="546"/>
      <c r="J348" s="546"/>
    </row>
    <row r="349" spans="2:10" ht="10.5" customHeight="1">
      <c r="B349" s="438">
        <v>1975</v>
      </c>
      <c r="C349" s="546">
        <v>20823</v>
      </c>
      <c r="D349" s="546">
        <v>1937</v>
      </c>
      <c r="E349" s="546">
        <v>3454</v>
      </c>
      <c r="F349" s="546">
        <v>4775</v>
      </c>
      <c r="G349" s="546">
        <f>SUM(C349:F349)</f>
        <v>30989</v>
      </c>
      <c r="H349" s="546">
        <v>1046</v>
      </c>
      <c r="I349" s="546">
        <v>1269</v>
      </c>
      <c r="J349" s="546">
        <f>+I349+H349</f>
        <v>2315</v>
      </c>
    </row>
    <row r="350" spans="2:10" ht="10.5" customHeight="1">
      <c r="B350" s="438">
        <v>1976</v>
      </c>
      <c r="C350" s="546">
        <v>20450</v>
      </c>
      <c r="D350" s="546">
        <v>2169</v>
      </c>
      <c r="E350" s="546">
        <v>3408</v>
      </c>
      <c r="F350" s="546">
        <v>4958</v>
      </c>
      <c r="G350" s="546">
        <f>SUM(C350:F350)</f>
        <v>30985</v>
      </c>
      <c r="H350" s="546">
        <v>1142</v>
      </c>
      <c r="I350" s="546">
        <v>1211</v>
      </c>
      <c r="J350" s="546">
        <f>+I350+H350</f>
        <v>2353</v>
      </c>
    </row>
    <row r="351" spans="2:10" ht="10.5" customHeight="1">
      <c r="B351" s="438">
        <v>1977</v>
      </c>
      <c r="C351" s="546">
        <v>20873</v>
      </c>
      <c r="D351" s="546">
        <v>2156</v>
      </c>
      <c r="E351" s="546">
        <v>3813</v>
      </c>
      <c r="F351" s="546">
        <v>5119</v>
      </c>
      <c r="G351" s="546">
        <f>SUM(C351:F351)</f>
        <v>31961</v>
      </c>
      <c r="H351" s="546">
        <v>1199</v>
      </c>
      <c r="I351" s="546">
        <v>1261</v>
      </c>
      <c r="J351" s="546">
        <f>+I351+H351</f>
        <v>2460</v>
      </c>
    </row>
    <row r="352" spans="2:10" ht="10.5" customHeight="1">
      <c r="B352" s="438">
        <v>1978</v>
      </c>
      <c r="C352" s="546">
        <v>20599</v>
      </c>
      <c r="D352" s="546">
        <v>2034</v>
      </c>
      <c r="E352" s="546">
        <v>3815</v>
      </c>
      <c r="F352" s="546">
        <v>5340</v>
      </c>
      <c r="G352" s="546">
        <f>SUM(C352:F352)</f>
        <v>31788</v>
      </c>
      <c r="H352" s="546">
        <v>1379</v>
      </c>
      <c r="I352" s="546">
        <v>1273</v>
      </c>
      <c r="J352" s="546">
        <f>+I352+H352</f>
        <v>2652</v>
      </c>
    </row>
    <row r="353" spans="2:10" ht="10.5" customHeight="1">
      <c r="B353" s="438">
        <v>1979</v>
      </c>
      <c r="C353" s="546">
        <v>20594</v>
      </c>
      <c r="D353" s="546">
        <v>1779</v>
      </c>
      <c r="E353" s="546">
        <v>3526</v>
      </c>
      <c r="F353" s="546">
        <v>5304</v>
      </c>
      <c r="G353" s="546">
        <f>SUM(C353:F353)</f>
        <v>31203</v>
      </c>
      <c r="H353" s="546">
        <v>1509</v>
      </c>
      <c r="I353" s="546">
        <v>1183</v>
      </c>
      <c r="J353" s="546">
        <f>+I353+H353</f>
        <v>2692</v>
      </c>
    </row>
    <row r="354" spans="2:10" ht="10.5" customHeight="1">
      <c r="B354" s="438"/>
      <c r="C354" s="546"/>
      <c r="D354" s="546"/>
      <c r="E354" s="546"/>
      <c r="F354" s="546"/>
      <c r="G354" s="546"/>
      <c r="H354" s="546"/>
      <c r="I354" s="546"/>
      <c r="J354" s="546"/>
    </row>
    <row r="355" spans="2:10" ht="10.5" customHeight="1">
      <c r="B355" s="438">
        <v>1980</v>
      </c>
      <c r="C355" s="546">
        <v>20009</v>
      </c>
      <c r="D355" s="546">
        <v>2145</v>
      </c>
      <c r="E355" s="546">
        <v>3588</v>
      </c>
      <c r="F355" s="546">
        <v>5011</v>
      </c>
      <c r="G355" s="546">
        <f t="shared" ref="G355:G379" si="0">SUM(C355:F355)</f>
        <v>30753</v>
      </c>
      <c r="H355" s="546">
        <v>1614</v>
      </c>
      <c r="I355" s="546">
        <v>1115</v>
      </c>
      <c r="J355" s="546">
        <f>+I355+H355</f>
        <v>2729</v>
      </c>
    </row>
    <row r="356" spans="2:10" ht="10.5" customHeight="1">
      <c r="B356" s="438">
        <v>1981</v>
      </c>
      <c r="C356" s="546">
        <v>19335</v>
      </c>
      <c r="D356" s="546">
        <v>1936</v>
      </c>
      <c r="E356" s="546">
        <v>3824</v>
      </c>
      <c r="F356" s="546">
        <v>5648</v>
      </c>
      <c r="G356" s="546">
        <f t="shared" si="0"/>
        <v>30743</v>
      </c>
      <c r="H356" s="546">
        <v>1676</v>
      </c>
      <c r="I356" s="546">
        <v>1082</v>
      </c>
      <c r="J356" s="546">
        <f>+I356+H356</f>
        <v>2758</v>
      </c>
    </row>
    <row r="357" spans="2:10" ht="10.5" customHeight="1">
      <c r="B357" s="438">
        <v>1982</v>
      </c>
      <c r="C357" s="546">
        <v>19036</v>
      </c>
      <c r="D357" s="546">
        <v>1718</v>
      </c>
      <c r="E357" s="546">
        <v>4258</v>
      </c>
      <c r="F357" s="546">
        <v>5660</v>
      </c>
      <c r="G357" s="546">
        <f t="shared" si="0"/>
        <v>30672</v>
      </c>
      <c r="H357" s="546">
        <v>1772</v>
      </c>
      <c r="I357" s="546">
        <v>1090</v>
      </c>
      <c r="J357" s="546">
        <f>+I357+H357</f>
        <v>2862</v>
      </c>
    </row>
    <row r="358" spans="2:10" ht="10.5" customHeight="1">
      <c r="B358" s="438">
        <v>1983</v>
      </c>
      <c r="C358" s="546">
        <v>17660</v>
      </c>
      <c r="D358" s="546">
        <v>1040</v>
      </c>
      <c r="E358" s="546">
        <v>4429</v>
      </c>
      <c r="F358" s="546">
        <v>5993</v>
      </c>
      <c r="G358" s="546">
        <f t="shared" si="0"/>
        <v>29122</v>
      </c>
      <c r="H358" s="546">
        <v>1748</v>
      </c>
      <c r="I358" s="546">
        <v>1026</v>
      </c>
      <c r="J358" s="546">
        <f>+I358+H358</f>
        <v>2774</v>
      </c>
    </row>
    <row r="359" spans="2:10" ht="10.5" customHeight="1">
      <c r="B359" s="438">
        <v>1984</v>
      </c>
      <c r="C359" s="546">
        <v>16551</v>
      </c>
      <c r="D359" s="546">
        <v>881</v>
      </c>
      <c r="E359" s="546">
        <v>4495</v>
      </c>
      <c r="F359" s="546">
        <v>5862</v>
      </c>
      <c r="G359" s="546">
        <f t="shared" si="0"/>
        <v>27789</v>
      </c>
      <c r="H359" s="546">
        <v>1673</v>
      </c>
      <c r="I359" s="546">
        <v>1105</v>
      </c>
      <c r="J359" s="546">
        <f>+I359+H359</f>
        <v>2778</v>
      </c>
    </row>
    <row r="360" spans="2:10" ht="10.5" customHeight="1">
      <c r="B360" s="438"/>
      <c r="C360" s="546"/>
      <c r="D360" s="546"/>
      <c r="E360" s="546"/>
      <c r="F360" s="546"/>
      <c r="G360" s="546"/>
      <c r="H360" s="546"/>
      <c r="I360" s="546"/>
      <c r="J360" s="546"/>
    </row>
    <row r="361" spans="2:10" ht="10.5" customHeight="1">
      <c r="B361" s="438">
        <v>1985</v>
      </c>
      <c r="C361" s="546">
        <v>16045</v>
      </c>
      <c r="D361" s="546">
        <v>691</v>
      </c>
      <c r="E361" s="546">
        <v>4586</v>
      </c>
      <c r="F361" s="546">
        <v>5787</v>
      </c>
      <c r="G361" s="546">
        <f t="shared" si="0"/>
        <v>27109</v>
      </c>
      <c r="H361" s="546">
        <v>1961</v>
      </c>
      <c r="I361" s="546">
        <v>833</v>
      </c>
      <c r="J361" s="546">
        <f>+I361+H361</f>
        <v>2794</v>
      </c>
    </row>
    <row r="362" spans="2:10" ht="10.5" customHeight="1">
      <c r="B362" s="438">
        <v>1986</v>
      </c>
      <c r="C362" s="546">
        <v>16353</v>
      </c>
      <c r="D362" s="546">
        <v>532</v>
      </c>
      <c r="E362" s="546">
        <v>4232</v>
      </c>
      <c r="F362" s="546">
        <v>5872</v>
      </c>
      <c r="G362" s="546">
        <f t="shared" si="0"/>
        <v>26989</v>
      </c>
      <c r="H362" s="546">
        <v>2062</v>
      </c>
      <c r="I362" s="546">
        <v>818</v>
      </c>
      <c r="J362" s="546">
        <f>+I362+H362</f>
        <v>2880</v>
      </c>
    </row>
    <row r="363" spans="2:10" ht="10.5" customHeight="1">
      <c r="B363" s="438">
        <v>1987</v>
      </c>
      <c r="C363" s="546">
        <v>16087</v>
      </c>
      <c r="D363" s="546">
        <v>489</v>
      </c>
      <c r="E363" s="546">
        <v>4696</v>
      </c>
      <c r="F363" s="546">
        <v>5660</v>
      </c>
      <c r="G363" s="546">
        <f t="shared" si="0"/>
        <v>26932</v>
      </c>
      <c r="H363" s="546">
        <v>2163</v>
      </c>
      <c r="I363" s="546">
        <v>826</v>
      </c>
      <c r="J363" s="546">
        <f>+I363+H363</f>
        <v>2989</v>
      </c>
    </row>
    <row r="364" spans="2:10" ht="10.5" customHeight="1">
      <c r="B364" s="438">
        <v>1988</v>
      </c>
      <c r="C364" s="546">
        <v>16161</v>
      </c>
      <c r="D364" s="546">
        <v>650</v>
      </c>
      <c r="E364" s="546">
        <v>4874</v>
      </c>
      <c r="F364" s="546">
        <v>6003</v>
      </c>
      <c r="G364" s="546">
        <f t="shared" si="0"/>
        <v>27688</v>
      </c>
      <c r="H364" s="546" t="s">
        <v>468</v>
      </c>
      <c r="I364" s="546" t="s">
        <v>468</v>
      </c>
      <c r="J364" s="546">
        <v>2944</v>
      </c>
    </row>
    <row r="365" spans="2:10" ht="10.5" customHeight="1">
      <c r="B365" s="438">
        <v>1989</v>
      </c>
      <c r="C365" s="546">
        <v>17644</v>
      </c>
      <c r="D365" s="546">
        <v>599</v>
      </c>
      <c r="E365" s="546">
        <v>5127</v>
      </c>
      <c r="F365" s="546">
        <v>6264</v>
      </c>
      <c r="G365" s="546">
        <f t="shared" si="0"/>
        <v>29634</v>
      </c>
      <c r="H365" s="546" t="s">
        <v>468</v>
      </c>
      <c r="I365" s="546" t="s">
        <v>468</v>
      </c>
      <c r="J365" s="546">
        <v>2885</v>
      </c>
    </row>
    <row r="366" spans="2:10" ht="10.5" customHeight="1">
      <c r="B366" s="438"/>
      <c r="C366" s="546"/>
      <c r="D366" s="546"/>
      <c r="E366" s="546"/>
      <c r="F366" s="546"/>
      <c r="G366" s="546"/>
      <c r="H366" s="546"/>
      <c r="I366" s="546"/>
      <c r="J366" s="546"/>
    </row>
    <row r="367" spans="2:10" ht="10.5" customHeight="1">
      <c r="B367" s="438">
        <v>1990</v>
      </c>
      <c r="C367" s="546">
        <v>17916</v>
      </c>
      <c r="D367" s="546">
        <v>495</v>
      </c>
      <c r="E367" s="546">
        <v>4658</v>
      </c>
      <c r="F367" s="546">
        <v>6910</v>
      </c>
      <c r="G367" s="546">
        <f t="shared" si="0"/>
        <v>29979</v>
      </c>
      <c r="H367" s="546" t="s">
        <v>468</v>
      </c>
      <c r="I367" s="546" t="s">
        <v>468</v>
      </c>
      <c r="J367" s="546">
        <v>2774</v>
      </c>
    </row>
    <row r="368" spans="2:10" ht="10.5" customHeight="1">
      <c r="B368" s="438">
        <v>1991</v>
      </c>
      <c r="C368" s="546">
        <v>17057</v>
      </c>
      <c r="D368" s="546">
        <v>498</v>
      </c>
      <c r="E368" s="546">
        <v>4330</v>
      </c>
      <c r="F368" s="546">
        <v>6746</v>
      </c>
      <c r="G368" s="546">
        <f t="shared" si="0"/>
        <v>28631</v>
      </c>
      <c r="H368" s="546" t="s">
        <v>468</v>
      </c>
      <c r="I368" s="546" t="s">
        <v>468</v>
      </c>
      <c r="J368" s="546">
        <v>2453</v>
      </c>
    </row>
    <row r="369" spans="2:10" ht="10.5" customHeight="1">
      <c r="B369" s="438">
        <v>1992</v>
      </c>
      <c r="C369" s="546">
        <v>16762</v>
      </c>
      <c r="D369" s="546">
        <v>208</v>
      </c>
      <c r="E369" s="546">
        <v>3763</v>
      </c>
      <c r="F369" s="546">
        <v>6715</v>
      </c>
      <c r="G369" s="546">
        <f t="shared" si="0"/>
        <v>27448</v>
      </c>
      <c r="H369" s="546" t="s">
        <v>468</v>
      </c>
      <c r="I369" s="546" t="s">
        <v>468</v>
      </c>
      <c r="J369" s="546">
        <v>2285</v>
      </c>
    </row>
    <row r="370" spans="2:10" ht="10.5" customHeight="1">
      <c r="B370" s="438">
        <v>1993</v>
      </c>
      <c r="C370" s="546">
        <v>14884</v>
      </c>
      <c r="D370" s="546">
        <v>126</v>
      </c>
      <c r="E370" s="546">
        <v>3952</v>
      </c>
      <c r="F370" s="546">
        <v>6708</v>
      </c>
      <c r="G370" s="546">
        <f t="shared" si="0"/>
        <v>25670</v>
      </c>
      <c r="H370" s="546" t="s">
        <v>468</v>
      </c>
      <c r="I370" s="546" t="s">
        <v>468</v>
      </c>
      <c r="J370" s="546">
        <v>2159</v>
      </c>
    </row>
    <row r="371" spans="2:10" ht="10.5" customHeight="1">
      <c r="B371" s="438">
        <v>1994</v>
      </c>
      <c r="C371" s="546">
        <v>14470</v>
      </c>
      <c r="D371" s="546">
        <v>119</v>
      </c>
      <c r="E371" s="546">
        <v>4059</v>
      </c>
      <c r="F371" s="546">
        <v>7203</v>
      </c>
      <c r="G371" s="546">
        <f t="shared" si="0"/>
        <v>25851</v>
      </c>
      <c r="H371" s="546" t="s">
        <v>468</v>
      </c>
      <c r="I371" s="546" t="s">
        <v>468</v>
      </c>
      <c r="J371" s="546">
        <v>2337</v>
      </c>
    </row>
    <row r="372" spans="2:10" ht="10.5" customHeight="1">
      <c r="B372" s="438"/>
      <c r="C372" s="546"/>
      <c r="D372" s="546"/>
      <c r="E372" s="546"/>
      <c r="F372" s="546"/>
      <c r="G372" s="546"/>
      <c r="H372" s="546"/>
      <c r="I372" s="546"/>
      <c r="J372" s="546"/>
    </row>
    <row r="373" spans="2:10" ht="10.5" customHeight="1">
      <c r="B373" s="438">
        <v>1995</v>
      </c>
      <c r="C373" s="546">
        <v>13331</v>
      </c>
      <c r="D373" s="546">
        <v>98</v>
      </c>
      <c r="E373" s="546">
        <v>5104</v>
      </c>
      <c r="F373" s="546">
        <v>6948</v>
      </c>
      <c r="G373" s="546">
        <f t="shared" si="0"/>
        <v>25481</v>
      </c>
      <c r="H373" s="546" t="s">
        <v>468</v>
      </c>
      <c r="I373" s="546" t="s">
        <v>468</v>
      </c>
      <c r="J373" s="546">
        <v>2369</v>
      </c>
    </row>
    <row r="374" spans="2:10" ht="10.5" customHeight="1">
      <c r="B374" s="438">
        <v>1996</v>
      </c>
      <c r="C374" s="546">
        <v>12862</v>
      </c>
      <c r="D374" s="546">
        <v>103</v>
      </c>
      <c r="E374" s="546">
        <v>5112</v>
      </c>
      <c r="F374" s="546">
        <v>7489</v>
      </c>
      <c r="G374" s="546">
        <f t="shared" si="0"/>
        <v>25566</v>
      </c>
      <c r="H374" s="546" t="s">
        <v>468</v>
      </c>
      <c r="I374" s="546" t="s">
        <v>468</v>
      </c>
      <c r="J374" s="546">
        <v>2406</v>
      </c>
    </row>
    <row r="375" spans="2:10" ht="10.5" customHeight="1">
      <c r="B375" s="438">
        <v>1997</v>
      </c>
      <c r="C375" s="546">
        <v>12185</v>
      </c>
      <c r="D375" s="546">
        <v>62</v>
      </c>
      <c r="E375" s="546">
        <v>5201</v>
      </c>
      <c r="F375" s="546">
        <v>7562</v>
      </c>
      <c r="G375" s="546">
        <f t="shared" si="0"/>
        <v>25010</v>
      </c>
      <c r="H375" s="546" t="s">
        <v>468</v>
      </c>
      <c r="I375" s="546" t="s">
        <v>468</v>
      </c>
      <c r="J375" s="546">
        <v>2394</v>
      </c>
    </row>
    <row r="376" spans="2:10" ht="10.5" customHeight="1">
      <c r="B376" s="438">
        <v>1998</v>
      </c>
      <c r="C376" s="546">
        <v>12264</v>
      </c>
      <c r="D376" s="546">
        <v>73</v>
      </c>
      <c r="E376" s="546">
        <v>5169</v>
      </c>
      <c r="F376" s="546">
        <v>7573</v>
      </c>
      <c r="G376" s="546">
        <f t="shared" si="0"/>
        <v>25079</v>
      </c>
      <c r="H376" s="546" t="s">
        <v>468</v>
      </c>
      <c r="I376" s="546" t="s">
        <v>468</v>
      </c>
      <c r="J376" s="546">
        <v>2360</v>
      </c>
    </row>
    <row r="377" spans="2:10" ht="10.5" customHeight="1">
      <c r="B377" s="438">
        <v>1999</v>
      </c>
      <c r="C377" s="546">
        <v>11072</v>
      </c>
      <c r="D377" s="546">
        <v>56</v>
      </c>
      <c r="E377" s="546">
        <v>5583</v>
      </c>
      <c r="F377" s="546">
        <v>7752</v>
      </c>
      <c r="G377" s="546">
        <f t="shared" si="0"/>
        <v>24463</v>
      </c>
      <c r="H377" s="546" t="s">
        <v>468</v>
      </c>
      <c r="I377" s="546" t="s">
        <v>468</v>
      </c>
      <c r="J377" s="546">
        <v>2325</v>
      </c>
    </row>
    <row r="378" spans="2:10" ht="10.5" customHeight="1">
      <c r="B378" s="438"/>
      <c r="C378" s="546"/>
      <c r="D378" s="546"/>
      <c r="E378" s="546"/>
      <c r="F378" s="546"/>
      <c r="G378" s="546"/>
      <c r="H378" s="546"/>
      <c r="I378" s="546"/>
      <c r="J378" s="546"/>
    </row>
    <row r="379" spans="2:10" ht="10.5" customHeight="1">
      <c r="B379" s="438">
        <v>2000</v>
      </c>
      <c r="C379" s="546">
        <v>12249</v>
      </c>
      <c r="D379" s="546">
        <v>28</v>
      </c>
      <c r="E379" s="546">
        <v>4250</v>
      </c>
      <c r="F379" s="546">
        <v>7059</v>
      </c>
      <c r="G379" s="546">
        <f t="shared" si="0"/>
        <v>23586</v>
      </c>
      <c r="H379" s="546" t="s">
        <v>468</v>
      </c>
      <c r="I379" s="546" t="s">
        <v>468</v>
      </c>
      <c r="J379" s="546">
        <v>2355</v>
      </c>
    </row>
    <row r="380" spans="2:10" ht="10.5" customHeight="1">
      <c r="B380" s="438">
        <v>2001</v>
      </c>
      <c r="C380" s="546">
        <v>11943</v>
      </c>
      <c r="D380" s="546">
        <v>27</v>
      </c>
      <c r="E380" s="546">
        <v>4145</v>
      </c>
      <c r="F380" s="546">
        <v>6883</v>
      </c>
      <c r="G380" s="548">
        <f>SUM(C380:F380)</f>
        <v>22998</v>
      </c>
      <c r="H380" s="546" t="s">
        <v>468</v>
      </c>
      <c r="I380" s="546" t="s">
        <v>468</v>
      </c>
      <c r="J380" s="546">
        <v>2427</v>
      </c>
    </row>
    <row r="381" spans="2:10" ht="10.5" customHeight="1">
      <c r="B381" s="438">
        <v>2002</v>
      </c>
      <c r="C381" s="548">
        <v>12265</v>
      </c>
      <c r="D381" s="548">
        <v>25</v>
      </c>
      <c r="E381" s="548">
        <v>3779</v>
      </c>
      <c r="F381" s="548">
        <v>6545</v>
      </c>
      <c r="G381" s="548">
        <f>SUM(C381:F381)</f>
        <v>22614</v>
      </c>
      <c r="H381" s="546" t="s">
        <v>468</v>
      </c>
      <c r="I381" s="546" t="s">
        <v>468</v>
      </c>
      <c r="J381" s="546">
        <v>2216</v>
      </c>
    </row>
    <row r="382" spans="2:10" ht="10.5" customHeight="1">
      <c r="B382" s="438">
        <v>2003</v>
      </c>
      <c r="C382" s="548">
        <v>11801</v>
      </c>
      <c r="D382" s="548">
        <v>25</v>
      </c>
      <c r="E382" s="548">
        <v>4364</v>
      </c>
      <c r="F382" s="548">
        <v>6503</v>
      </c>
      <c r="G382" s="548">
        <f>SUM(C382:F382)</f>
        <v>22693</v>
      </c>
      <c r="H382" s="548" t="s">
        <v>468</v>
      </c>
      <c r="I382" s="548" t="s">
        <v>468</v>
      </c>
      <c r="J382" s="546">
        <v>2160</v>
      </c>
    </row>
    <row r="383" spans="2:10" ht="10.5" customHeight="1">
      <c r="B383" s="438">
        <v>2004</v>
      </c>
      <c r="C383" s="548">
        <v>11383</v>
      </c>
      <c r="D383" s="548">
        <v>22</v>
      </c>
      <c r="E383" s="548">
        <v>4583</v>
      </c>
      <c r="F383" s="548">
        <v>6301</v>
      </c>
      <c r="G383" s="548">
        <f>SUM(C383:F383)</f>
        <v>22289</v>
      </c>
      <c r="H383" s="548" t="s">
        <v>468</v>
      </c>
      <c r="I383" s="548" t="s">
        <v>468</v>
      </c>
      <c r="J383" s="548">
        <v>2164</v>
      </c>
    </row>
    <row r="384" spans="2:10" ht="10.5" customHeight="1">
      <c r="B384" s="438"/>
      <c r="C384" s="546"/>
      <c r="D384" s="548"/>
      <c r="E384" s="548"/>
      <c r="F384" s="548"/>
      <c r="G384" s="548"/>
      <c r="H384" s="548"/>
      <c r="I384" s="548"/>
      <c r="J384" s="548"/>
    </row>
    <row r="385" spans="1:11" ht="10.5" customHeight="1">
      <c r="B385" s="344">
        <v>2005</v>
      </c>
      <c r="C385" s="633">
        <v>11771</v>
      </c>
      <c r="D385" s="633">
        <v>22</v>
      </c>
      <c r="E385" s="633">
        <v>4226</v>
      </c>
      <c r="F385" s="633">
        <v>6217</v>
      </c>
      <c r="G385" s="548">
        <f>SUM(C385:F385)</f>
        <v>22236</v>
      </c>
      <c r="H385" s="548" t="s">
        <v>468</v>
      </c>
      <c r="I385" s="548" t="s">
        <v>468</v>
      </c>
      <c r="J385" s="633">
        <v>2136</v>
      </c>
    </row>
    <row r="386" spans="1:11" ht="10.5" customHeight="1">
      <c r="A386" s="58"/>
      <c r="B386" s="344">
        <v>2006</v>
      </c>
      <c r="C386" s="633">
        <v>11463</v>
      </c>
      <c r="D386" s="633">
        <v>24</v>
      </c>
      <c r="E386" s="633">
        <v>4062</v>
      </c>
      <c r="F386" s="633">
        <v>6396</v>
      </c>
      <c r="G386" s="548">
        <f>SUM(C386:F386)</f>
        <v>21945</v>
      </c>
      <c r="H386" s="548" t="s">
        <v>468</v>
      </c>
      <c r="I386" s="548" t="s">
        <v>468</v>
      </c>
      <c r="J386" s="633">
        <v>2181</v>
      </c>
    </row>
    <row r="387" spans="1:11" ht="10.5" customHeight="1">
      <c r="A387" s="58"/>
      <c r="B387" s="344">
        <v>2007</v>
      </c>
      <c r="C387" s="633">
        <v>11552</v>
      </c>
      <c r="D387" s="633">
        <v>35</v>
      </c>
      <c r="E387" s="633">
        <v>4161</v>
      </c>
      <c r="F387" s="633">
        <v>6176</v>
      </c>
      <c r="G387" s="548">
        <f>SUM(C387:F387)</f>
        <v>21924</v>
      </c>
      <c r="H387" s="548" t="s">
        <v>468</v>
      </c>
      <c r="I387" s="548" t="s">
        <v>468</v>
      </c>
      <c r="J387" s="633">
        <v>2116</v>
      </c>
    </row>
    <row r="388" spans="1:11" ht="10.5" customHeight="1">
      <c r="A388" s="58"/>
      <c r="B388" s="344">
        <v>2008</v>
      </c>
      <c r="C388" s="633">
        <v>11612</v>
      </c>
      <c r="D388" s="633">
        <v>23</v>
      </c>
      <c r="E388" s="633">
        <v>4338</v>
      </c>
      <c r="F388" s="633">
        <v>6022</v>
      </c>
      <c r="G388" s="548">
        <f>SUM(C388:F388)</f>
        <v>21995</v>
      </c>
      <c r="H388" s="548" t="s">
        <v>468</v>
      </c>
      <c r="I388" s="548" t="s">
        <v>468</v>
      </c>
      <c r="J388" s="633">
        <v>2114</v>
      </c>
      <c r="K388" s="52"/>
    </row>
    <row r="389" spans="1:11" ht="10.5" customHeight="1">
      <c r="A389" s="58"/>
      <c r="B389" s="344">
        <v>2009</v>
      </c>
      <c r="C389" s="633">
        <v>11473</v>
      </c>
      <c r="D389" s="633">
        <v>25</v>
      </c>
      <c r="E389" s="633">
        <v>4242</v>
      </c>
      <c r="F389" s="633">
        <v>6177</v>
      </c>
      <c r="G389" s="548">
        <f>SUM(C389:F389)</f>
        <v>21917</v>
      </c>
      <c r="H389" s="548" t="s">
        <v>468</v>
      </c>
      <c r="I389" s="548" t="s">
        <v>468</v>
      </c>
      <c r="J389" s="633">
        <v>2077</v>
      </c>
      <c r="K389" s="52"/>
    </row>
    <row r="390" spans="1:11" ht="10.5" customHeight="1">
      <c r="A390" s="58"/>
      <c r="B390" s="344"/>
      <c r="C390" s="633"/>
      <c r="D390" s="633"/>
      <c r="E390" s="633"/>
      <c r="F390" s="633"/>
      <c r="G390" s="548"/>
      <c r="H390" s="548"/>
      <c r="I390" s="548"/>
      <c r="J390" s="633"/>
      <c r="K390" s="52"/>
    </row>
    <row r="391" spans="1:11" ht="10.5" customHeight="1">
      <c r="A391" s="58"/>
      <c r="B391" s="344">
        <v>2010</v>
      </c>
      <c r="C391" s="633">
        <v>11251</v>
      </c>
      <c r="D391" s="633">
        <v>25</v>
      </c>
      <c r="E391" s="633">
        <v>4160</v>
      </c>
      <c r="F391" s="633">
        <v>6057</v>
      </c>
      <c r="G391" s="548">
        <f>SUM(C391:F391)</f>
        <v>21493</v>
      </c>
      <c r="H391" s="548" t="s">
        <v>468</v>
      </c>
      <c r="I391" s="548" t="s">
        <v>468</v>
      </c>
      <c r="J391" s="633">
        <v>2052</v>
      </c>
      <c r="K391" s="52"/>
    </row>
    <row r="392" spans="1:11" ht="10.5" customHeight="1">
      <c r="A392" s="58"/>
      <c r="B392" s="344">
        <v>2011</v>
      </c>
      <c r="C392" s="633">
        <v>11163</v>
      </c>
      <c r="D392" s="633">
        <v>24</v>
      </c>
      <c r="E392" s="633">
        <v>4128</v>
      </c>
      <c r="F392" s="633">
        <v>6010</v>
      </c>
      <c r="G392" s="548">
        <f>SUM(C392:F392)</f>
        <v>21325</v>
      </c>
      <c r="H392" s="548" t="s">
        <v>468</v>
      </c>
      <c r="I392" s="548" t="s">
        <v>468</v>
      </c>
      <c r="J392" s="633">
        <v>2033</v>
      </c>
      <c r="K392" s="52"/>
    </row>
    <row r="393" spans="1:11" ht="10.5" customHeight="1">
      <c r="A393" s="58"/>
      <c r="B393" s="344" t="s">
        <v>1452</v>
      </c>
      <c r="C393" s="633">
        <v>11256</v>
      </c>
      <c r="D393" s="633">
        <v>25</v>
      </c>
      <c r="E393" s="633">
        <v>4110</v>
      </c>
      <c r="F393" s="633">
        <v>6036</v>
      </c>
      <c r="G393" s="548">
        <f>SUM(C393:F393)</f>
        <v>21427</v>
      </c>
      <c r="H393" s="548" t="s">
        <v>468</v>
      </c>
      <c r="I393" s="548" t="s">
        <v>468</v>
      </c>
      <c r="J393" s="633">
        <v>2028</v>
      </c>
      <c r="K393" s="52"/>
    </row>
    <row r="394" spans="1:11" ht="10.5" customHeight="1">
      <c r="A394" s="58"/>
      <c r="B394" s="347" t="s">
        <v>1500</v>
      </c>
      <c r="C394" s="634">
        <v>11328</v>
      </c>
      <c r="D394" s="634">
        <v>24</v>
      </c>
      <c r="E394" s="634">
        <v>4187</v>
      </c>
      <c r="F394" s="634">
        <v>6048</v>
      </c>
      <c r="G394" s="566">
        <f>SUM(C394:F394)</f>
        <v>21587</v>
      </c>
      <c r="H394" s="566" t="s">
        <v>468</v>
      </c>
      <c r="I394" s="566" t="s">
        <v>468</v>
      </c>
      <c r="J394" s="634">
        <v>2005</v>
      </c>
    </row>
    <row r="395" spans="1:11" ht="14.25" customHeight="1">
      <c r="B395" s="236" t="s">
        <v>1171</v>
      </c>
    </row>
    <row r="396" spans="1:11" ht="10.5" customHeight="1">
      <c r="B396" s="49"/>
      <c r="C396" s="60"/>
      <c r="D396" s="60"/>
      <c r="E396" s="60"/>
      <c r="F396" s="60"/>
      <c r="G396" s="60"/>
      <c r="H396" s="60"/>
      <c r="I396" s="60"/>
      <c r="J396" s="60"/>
    </row>
    <row r="397" spans="1:11" ht="10.5" customHeight="1">
      <c r="B397" s="49"/>
    </row>
    <row r="398" spans="1:11" ht="10.5" customHeight="1">
      <c r="B398" s="49"/>
    </row>
    <row r="399" spans="1:11" ht="10.5" customHeight="1">
      <c r="B399" s="49"/>
    </row>
    <row r="400" spans="1:11" ht="10.5" customHeight="1">
      <c r="B400" s="49"/>
    </row>
    <row r="401" spans="2:10" ht="10.5" customHeight="1">
      <c r="B401" s="49"/>
    </row>
    <row r="402" spans="2:10" ht="10.5" customHeight="1">
      <c r="B402" s="49"/>
    </row>
    <row r="403" spans="2:10" ht="10.5" customHeight="1">
      <c r="B403" s="49"/>
    </row>
    <row r="404" spans="2:10" ht="10.5" customHeight="1">
      <c r="B404" s="49"/>
    </row>
    <row r="405" spans="2:10" ht="10.5" customHeight="1">
      <c r="B405" s="49"/>
      <c r="G405" s="153">
        <v>63</v>
      </c>
    </row>
    <row r="406" spans="2:10" ht="10.5" customHeight="1"/>
    <row r="407" spans="2:10" ht="11.45" customHeight="1">
      <c r="B407" s="62" t="s">
        <v>27</v>
      </c>
    </row>
    <row r="408" spans="2:10" ht="22.5" customHeight="1">
      <c r="B408" s="1353" t="s">
        <v>530</v>
      </c>
      <c r="C408" s="1418" t="s">
        <v>1172</v>
      </c>
      <c r="D408" s="1419"/>
      <c r="E408" s="1420"/>
      <c r="F408" s="1341" t="s">
        <v>1173</v>
      </c>
      <c r="G408" s="1341" t="s">
        <v>1495</v>
      </c>
      <c r="H408" s="1341" t="s">
        <v>430</v>
      </c>
      <c r="I408" s="1418" t="s">
        <v>139</v>
      </c>
      <c r="J408" s="1420"/>
    </row>
    <row r="409" spans="2:10" ht="24" customHeight="1">
      <c r="B409" s="1422"/>
      <c r="C409" s="296" t="s">
        <v>431</v>
      </c>
      <c r="D409" s="296" t="s">
        <v>432</v>
      </c>
      <c r="E409" s="377" t="s">
        <v>150</v>
      </c>
      <c r="F409" s="1342"/>
      <c r="G409" s="1342"/>
      <c r="H409" s="1342"/>
      <c r="I409" s="296" t="s">
        <v>150</v>
      </c>
      <c r="J409" s="376" t="s">
        <v>598</v>
      </c>
    </row>
    <row r="410" spans="2:10" ht="11.45" customHeight="1">
      <c r="B410" s="1354"/>
      <c r="C410" s="1329" t="s">
        <v>177</v>
      </c>
      <c r="D410" s="1337"/>
      <c r="E410" s="1330"/>
      <c r="F410" s="471" t="s">
        <v>176</v>
      </c>
      <c r="G410" s="1329" t="s">
        <v>286</v>
      </c>
      <c r="H410" s="1337"/>
      <c r="I410" s="1330"/>
      <c r="J410" s="471" t="s">
        <v>433</v>
      </c>
    </row>
    <row r="411" spans="2:10" ht="10.5" customHeight="1">
      <c r="B411" s="325" t="s">
        <v>156</v>
      </c>
      <c r="C411" s="546">
        <v>4579</v>
      </c>
      <c r="D411" s="546">
        <v>1712</v>
      </c>
      <c r="E411" s="546">
        <f>SUM(C411:D411)</f>
        <v>6291</v>
      </c>
      <c r="F411" s="765">
        <v>118.2</v>
      </c>
      <c r="G411" s="765">
        <v>162</v>
      </c>
      <c r="H411" s="765">
        <v>6.6</v>
      </c>
      <c r="I411" s="615">
        <v>166</v>
      </c>
      <c r="J411" s="765">
        <v>6.3</v>
      </c>
    </row>
    <row r="412" spans="2:10" ht="10.5" customHeight="1">
      <c r="B412" s="325" t="s">
        <v>157</v>
      </c>
      <c r="C412" s="546">
        <v>4359</v>
      </c>
      <c r="D412" s="546">
        <v>1679</v>
      </c>
      <c r="E412" s="546">
        <f>SUM(C412:D412)</f>
        <v>6038</v>
      </c>
      <c r="F412" s="765">
        <v>129.30000000000001</v>
      </c>
      <c r="G412" s="765">
        <v>156.80000000000001</v>
      </c>
      <c r="H412" s="765">
        <v>6</v>
      </c>
      <c r="I412" s="615">
        <v>160</v>
      </c>
      <c r="J412" s="765">
        <v>5.9</v>
      </c>
    </row>
    <row r="413" spans="2:10" ht="10.5" customHeight="1">
      <c r="B413" s="325" t="s">
        <v>158</v>
      </c>
      <c r="C413" s="546">
        <v>4664</v>
      </c>
      <c r="D413" s="546">
        <v>1757</v>
      </c>
      <c r="E413" s="546">
        <f>SUM(C413:D413)</f>
        <v>6421</v>
      </c>
      <c r="F413" s="765">
        <v>119.2</v>
      </c>
      <c r="G413" s="765">
        <v>166.5</v>
      </c>
      <c r="H413" s="765">
        <v>5.6</v>
      </c>
      <c r="I413" s="615">
        <v>169</v>
      </c>
      <c r="J413" s="765">
        <v>6.1</v>
      </c>
    </row>
    <row r="414" spans="2:10" ht="10.5" customHeight="1">
      <c r="B414" s="325" t="s">
        <v>768</v>
      </c>
      <c r="C414" s="546">
        <v>5174</v>
      </c>
      <c r="D414" s="546">
        <v>1926</v>
      </c>
      <c r="E414" s="546">
        <f>SUM(C414:D414)</f>
        <v>7100</v>
      </c>
      <c r="F414" s="765">
        <v>120.9</v>
      </c>
      <c r="G414" s="765">
        <v>174.2</v>
      </c>
      <c r="H414" s="765">
        <v>5.0999999999999996</v>
      </c>
      <c r="I414" s="615">
        <v>177</v>
      </c>
      <c r="J414" s="765">
        <v>6.2</v>
      </c>
    </row>
    <row r="415" spans="2:10" ht="10.5" customHeight="1">
      <c r="B415" s="325" t="s">
        <v>769</v>
      </c>
      <c r="C415" s="546">
        <v>5119</v>
      </c>
      <c r="D415" s="546">
        <v>2004</v>
      </c>
      <c r="E415" s="546">
        <f>SUM(C415:D415)</f>
        <v>7123</v>
      </c>
      <c r="F415" s="765">
        <v>144.30000000000001</v>
      </c>
      <c r="G415" s="765">
        <v>182.6</v>
      </c>
      <c r="H415" s="765">
        <v>4.4000000000000004</v>
      </c>
      <c r="I415" s="615">
        <v>184</v>
      </c>
      <c r="J415" s="765">
        <v>6.3</v>
      </c>
    </row>
    <row r="416" spans="2:10" ht="10.5" customHeight="1">
      <c r="B416" s="325"/>
      <c r="C416" s="546"/>
      <c r="D416" s="546"/>
      <c r="E416" s="546"/>
      <c r="F416" s="765"/>
      <c r="G416" s="765"/>
      <c r="H416" s="765"/>
      <c r="I416" s="615"/>
      <c r="J416" s="765"/>
    </row>
    <row r="417" spans="2:10" ht="10.5" customHeight="1">
      <c r="B417" s="325" t="s">
        <v>770</v>
      </c>
      <c r="C417" s="546">
        <v>5084</v>
      </c>
      <c r="D417" s="546">
        <v>1766</v>
      </c>
      <c r="E417" s="546">
        <f>SUM(C417:D417)</f>
        <v>6850</v>
      </c>
      <c r="F417" s="765">
        <v>195</v>
      </c>
      <c r="G417" s="765">
        <v>172.3</v>
      </c>
      <c r="H417" s="765">
        <v>9.3000000000000007</v>
      </c>
      <c r="I417" s="615">
        <v>179</v>
      </c>
      <c r="J417" s="765">
        <v>6</v>
      </c>
    </row>
    <row r="418" spans="2:10" ht="10.5" customHeight="1">
      <c r="B418" s="325" t="s">
        <v>771</v>
      </c>
      <c r="C418" s="546">
        <v>5565</v>
      </c>
      <c r="D418" s="546">
        <v>1787</v>
      </c>
      <c r="E418" s="546">
        <f>SUM(C418:D418)</f>
        <v>7352</v>
      </c>
      <c r="F418" s="765">
        <v>213.7</v>
      </c>
      <c r="G418" s="765">
        <v>183.3</v>
      </c>
      <c r="H418" s="765">
        <v>13.4</v>
      </c>
      <c r="I418" s="615">
        <v>195</v>
      </c>
      <c r="J418" s="765">
        <v>6.3</v>
      </c>
    </row>
    <row r="419" spans="2:10" ht="10.5" customHeight="1">
      <c r="B419" s="325" t="s">
        <v>772</v>
      </c>
      <c r="C419" s="546">
        <v>6221</v>
      </c>
      <c r="D419" s="546">
        <v>2059</v>
      </c>
      <c r="E419" s="546">
        <f>SUM(C419:D419)</f>
        <v>8280</v>
      </c>
      <c r="F419" s="765">
        <v>206.9</v>
      </c>
      <c r="G419" s="765">
        <v>212.1</v>
      </c>
      <c r="H419" s="765">
        <v>7.5</v>
      </c>
      <c r="I419" s="615">
        <v>217</v>
      </c>
      <c r="J419" s="765">
        <v>6.9</v>
      </c>
    </row>
    <row r="420" spans="2:10" ht="10.5" customHeight="1">
      <c r="B420" s="325" t="s">
        <v>773</v>
      </c>
      <c r="C420" s="546">
        <v>5958</v>
      </c>
      <c r="D420" s="546">
        <v>2287</v>
      </c>
      <c r="E420" s="546">
        <f>SUM(C420:D420)</f>
        <v>8245</v>
      </c>
      <c r="F420" s="765">
        <v>233.4</v>
      </c>
      <c r="G420" s="765">
        <v>211.5</v>
      </c>
      <c r="H420" s="765">
        <v>6.4</v>
      </c>
      <c r="I420" s="615">
        <v>216</v>
      </c>
      <c r="J420" s="765">
        <v>6.7</v>
      </c>
    </row>
    <row r="421" spans="2:10" ht="10.5" customHeight="1">
      <c r="B421" s="325" t="s">
        <v>774</v>
      </c>
      <c r="C421" s="546">
        <v>6220</v>
      </c>
      <c r="D421" s="546">
        <v>2434</v>
      </c>
      <c r="E421" s="546">
        <f>SUM(C421:D421)</f>
        <v>8654</v>
      </c>
      <c r="F421" s="765">
        <v>256.3</v>
      </c>
      <c r="G421" s="765">
        <v>219.9</v>
      </c>
      <c r="H421" s="765">
        <v>8.6999999999999993</v>
      </c>
      <c r="I421" s="615">
        <v>225</v>
      </c>
      <c r="J421" s="765">
        <v>6.8</v>
      </c>
    </row>
    <row r="422" spans="2:10" ht="10.5" customHeight="1">
      <c r="B422" s="325"/>
      <c r="C422" s="546"/>
      <c r="D422" s="546"/>
      <c r="E422" s="546"/>
      <c r="F422" s="765"/>
      <c r="G422" s="765"/>
      <c r="H422" s="765"/>
      <c r="I422" s="615"/>
      <c r="J422" s="765"/>
    </row>
    <row r="423" spans="2:10" ht="10.5" customHeight="1">
      <c r="B423" s="325" t="s">
        <v>775</v>
      </c>
      <c r="C423" s="546">
        <v>5457</v>
      </c>
      <c r="D423" s="546">
        <v>1997</v>
      </c>
      <c r="E423" s="546">
        <f>SUM(C423:D423)</f>
        <v>7454</v>
      </c>
      <c r="F423" s="765">
        <v>308.7</v>
      </c>
      <c r="G423" s="765">
        <v>193.3</v>
      </c>
      <c r="H423" s="765">
        <v>13.2</v>
      </c>
      <c r="I423" s="615">
        <v>204</v>
      </c>
      <c r="J423" s="765">
        <v>6</v>
      </c>
    </row>
    <row r="424" spans="2:10" ht="10.5" customHeight="1">
      <c r="B424" s="325" t="s">
        <v>776</v>
      </c>
      <c r="C424" s="546">
        <v>5079</v>
      </c>
      <c r="D424" s="546">
        <v>1649</v>
      </c>
      <c r="E424" s="546">
        <f>SUM(C424:D424)</f>
        <v>6728</v>
      </c>
      <c r="F424" s="765">
        <v>384</v>
      </c>
      <c r="G424" s="765">
        <v>180.8</v>
      </c>
      <c r="H424" s="765">
        <v>12.5</v>
      </c>
      <c r="I424" s="615">
        <v>191</v>
      </c>
      <c r="J424" s="765">
        <v>5.5</v>
      </c>
    </row>
    <row r="425" spans="2:10" ht="10.5" customHeight="1">
      <c r="B425" s="325" t="s">
        <v>777</v>
      </c>
      <c r="C425" s="546">
        <v>5100</v>
      </c>
      <c r="D425" s="546">
        <v>1936</v>
      </c>
      <c r="E425" s="546">
        <f>SUM(C425:D425)</f>
        <v>7036</v>
      </c>
      <c r="F425" s="765">
        <v>474.42</v>
      </c>
      <c r="G425" s="765">
        <v>166.7</v>
      </c>
      <c r="H425" s="765">
        <v>16.600000000000001</v>
      </c>
      <c r="I425" s="615">
        <v>181</v>
      </c>
      <c r="J425" s="765">
        <v>5.0999999999999996</v>
      </c>
    </row>
    <row r="426" spans="2:10" ht="10.5" customHeight="1">
      <c r="B426" s="325" t="s">
        <v>778</v>
      </c>
      <c r="C426" s="546">
        <v>4743</v>
      </c>
      <c r="D426" s="546">
        <v>1882</v>
      </c>
      <c r="E426" s="546">
        <f>SUM(C426:D426)</f>
        <v>6625</v>
      </c>
      <c r="F426" s="765">
        <v>531.1</v>
      </c>
      <c r="G426" s="765">
        <v>164.3</v>
      </c>
      <c r="H426" s="765">
        <v>14.14</v>
      </c>
      <c r="I426" s="615">
        <v>177</v>
      </c>
      <c r="J426" s="765">
        <v>4.9000000000000004</v>
      </c>
    </row>
    <row r="427" spans="2:10" ht="10.5" customHeight="1">
      <c r="B427" s="325" t="s">
        <v>779</v>
      </c>
      <c r="C427" s="546">
        <v>5399</v>
      </c>
      <c r="D427" s="546">
        <v>2244</v>
      </c>
      <c r="E427" s="546">
        <f>SUM(C427:D427)</f>
        <v>7643</v>
      </c>
      <c r="F427" s="765">
        <v>503.6</v>
      </c>
      <c r="G427" s="765">
        <v>168.2</v>
      </c>
      <c r="H427" s="765">
        <v>17.7</v>
      </c>
      <c r="I427" s="615">
        <v>184</v>
      </c>
      <c r="J427" s="765">
        <v>5</v>
      </c>
    </row>
    <row r="428" spans="2:10" ht="10.5" customHeight="1">
      <c r="B428" s="325"/>
      <c r="C428" s="546"/>
      <c r="D428" s="546"/>
      <c r="E428" s="546"/>
      <c r="F428" s="765"/>
      <c r="G428" s="765"/>
      <c r="H428" s="765"/>
      <c r="I428" s="615"/>
      <c r="J428" s="765"/>
    </row>
    <row r="429" spans="2:10" ht="10.5" customHeight="1">
      <c r="B429" s="325" t="s">
        <v>780</v>
      </c>
      <c r="C429" s="546">
        <v>6188</v>
      </c>
      <c r="D429" s="546">
        <v>2910</v>
      </c>
      <c r="E429" s="546">
        <f>SUM(C429:D429)</f>
        <v>9098</v>
      </c>
      <c r="F429" s="765">
        <v>478.6</v>
      </c>
      <c r="G429" s="765">
        <v>191.2</v>
      </c>
      <c r="H429" s="765">
        <v>17.3</v>
      </c>
      <c r="I429" s="615">
        <v>206</v>
      </c>
      <c r="J429" s="765">
        <v>5.5</v>
      </c>
    </row>
    <row r="430" spans="2:10" ht="10.5" customHeight="1">
      <c r="B430" s="325" t="s">
        <v>781</v>
      </c>
      <c r="C430" s="546">
        <v>5444</v>
      </c>
      <c r="D430" s="546">
        <v>3061</v>
      </c>
      <c r="E430" s="546">
        <f>SUM(C430:D430)</f>
        <v>8505</v>
      </c>
      <c r="F430" s="765">
        <v>564.5</v>
      </c>
      <c r="G430" s="765">
        <v>176.1</v>
      </c>
      <c r="H430" s="765">
        <v>25.1</v>
      </c>
      <c r="I430" s="615">
        <v>199</v>
      </c>
      <c r="J430" s="765">
        <v>5.2</v>
      </c>
    </row>
    <row r="431" spans="2:10" ht="10.5" customHeight="1">
      <c r="B431" s="325" t="s">
        <v>465</v>
      </c>
      <c r="C431" s="546">
        <v>4334</v>
      </c>
      <c r="D431" s="546">
        <v>3453</v>
      </c>
      <c r="E431" s="546">
        <f>SUM(C431:D431)</f>
        <v>7787</v>
      </c>
      <c r="F431" s="765">
        <v>621.6</v>
      </c>
      <c r="G431" s="765">
        <v>167.4</v>
      </c>
      <c r="H431" s="765">
        <v>23.6</v>
      </c>
      <c r="I431" s="615">
        <v>189</v>
      </c>
      <c r="J431" s="765">
        <v>4.9000000000000004</v>
      </c>
    </row>
    <row r="432" spans="2:10" ht="10.5" customHeight="1">
      <c r="B432" s="325" t="s">
        <v>1174</v>
      </c>
      <c r="C432" s="546" t="s">
        <v>511</v>
      </c>
      <c r="D432" s="546" t="s">
        <v>511</v>
      </c>
      <c r="E432" s="546">
        <v>7694</v>
      </c>
      <c r="F432" s="765">
        <v>771.1</v>
      </c>
      <c r="G432" s="765">
        <v>135.30000000000001</v>
      </c>
      <c r="H432" s="765">
        <v>22.7</v>
      </c>
      <c r="I432" s="615">
        <v>156</v>
      </c>
      <c r="J432" s="765">
        <v>4</v>
      </c>
    </row>
    <row r="433" spans="2:10" ht="10.5" customHeight="1">
      <c r="B433" s="325" t="s">
        <v>467</v>
      </c>
      <c r="C433" s="546" t="s">
        <v>511</v>
      </c>
      <c r="D433" s="546" t="s">
        <v>511</v>
      </c>
      <c r="E433" s="546">
        <v>5203</v>
      </c>
      <c r="F433" s="765">
        <v>877.1</v>
      </c>
      <c r="G433" s="765">
        <v>94.8</v>
      </c>
      <c r="H433" s="765">
        <v>24.9</v>
      </c>
      <c r="I433" s="615">
        <v>118</v>
      </c>
      <c r="J433" s="765">
        <v>3</v>
      </c>
    </row>
    <row r="434" spans="2:10" ht="10.5" customHeight="1">
      <c r="B434" s="325"/>
      <c r="C434" s="546"/>
      <c r="D434" s="546"/>
      <c r="E434" s="546"/>
      <c r="F434" s="765"/>
      <c r="G434" s="765"/>
      <c r="H434" s="765"/>
      <c r="I434" s="615"/>
      <c r="J434" s="765"/>
    </row>
    <row r="435" spans="2:10" ht="10.5" customHeight="1">
      <c r="B435" s="325" t="s">
        <v>330</v>
      </c>
      <c r="C435" s="546" t="s">
        <v>511</v>
      </c>
      <c r="D435" s="546" t="s">
        <v>511</v>
      </c>
      <c r="E435" s="633">
        <v>5904</v>
      </c>
      <c r="F435" s="765">
        <v>826.1</v>
      </c>
      <c r="G435" s="765">
        <v>106.3</v>
      </c>
      <c r="H435" s="765">
        <v>38.1</v>
      </c>
      <c r="I435" s="615">
        <v>143</v>
      </c>
      <c r="J435" s="765">
        <v>3.5</v>
      </c>
    </row>
    <row r="436" spans="2:10" ht="10.5" customHeight="1">
      <c r="B436" s="325" t="s">
        <v>331</v>
      </c>
      <c r="C436" s="546" t="s">
        <v>511</v>
      </c>
      <c r="D436" s="546" t="s">
        <v>511</v>
      </c>
      <c r="E436" s="633">
        <v>5655</v>
      </c>
      <c r="F436" s="765">
        <v>1057.3</v>
      </c>
      <c r="G436" s="765">
        <v>102.6</v>
      </c>
      <c r="H436" s="765">
        <v>41.1</v>
      </c>
      <c r="I436" s="615">
        <v>142</v>
      </c>
      <c r="J436" s="765">
        <v>3.4</v>
      </c>
    </row>
    <row r="437" spans="2:10" ht="10.5" customHeight="1">
      <c r="B437" s="325" t="s">
        <v>332</v>
      </c>
      <c r="C437" s="546" t="s">
        <v>511</v>
      </c>
      <c r="D437" s="546" t="s">
        <v>511</v>
      </c>
      <c r="E437" s="633">
        <v>5536</v>
      </c>
      <c r="F437" s="765">
        <v>1064.5</v>
      </c>
      <c r="G437" s="765">
        <v>96.9</v>
      </c>
      <c r="H437" s="765">
        <v>49.2</v>
      </c>
      <c r="I437" s="615">
        <v>145</v>
      </c>
      <c r="J437" s="765">
        <v>3.4</v>
      </c>
    </row>
    <row r="438" spans="2:10" ht="10.5" customHeight="1">
      <c r="B438" s="325" t="s">
        <v>333</v>
      </c>
      <c r="C438" s="546" t="s">
        <v>511</v>
      </c>
      <c r="D438" s="546" t="s">
        <v>511</v>
      </c>
      <c r="E438" s="633">
        <v>5905</v>
      </c>
      <c r="F438" s="765">
        <v>1012.6</v>
      </c>
      <c r="G438" s="765">
        <v>104.9</v>
      </c>
      <c r="H438" s="765">
        <v>51.1</v>
      </c>
      <c r="I438" s="615">
        <v>154</v>
      </c>
      <c r="J438" s="803">
        <v>3.6</v>
      </c>
    </row>
    <row r="439" spans="2:10" ht="10.5" customHeight="1">
      <c r="B439" s="325" t="s">
        <v>289</v>
      </c>
      <c r="C439" s="546" t="s">
        <v>511</v>
      </c>
      <c r="D439" s="546" t="s">
        <v>511</v>
      </c>
      <c r="E439" s="633">
        <v>6115</v>
      </c>
      <c r="F439" s="765">
        <v>1300.2</v>
      </c>
      <c r="G439" s="765">
        <v>108.3</v>
      </c>
      <c r="H439" s="765">
        <v>56.8</v>
      </c>
      <c r="I439" s="615">
        <v>163</v>
      </c>
      <c r="J439" s="765">
        <v>3.7</v>
      </c>
    </row>
    <row r="440" spans="2:10" ht="10.5" customHeight="1">
      <c r="B440" s="325"/>
      <c r="C440" s="546"/>
      <c r="D440" s="546"/>
      <c r="E440" s="633"/>
      <c r="F440" s="765"/>
      <c r="G440" s="765"/>
      <c r="H440" s="765"/>
      <c r="I440" s="615"/>
      <c r="J440" s="765"/>
    </row>
    <row r="441" spans="2:10" ht="10.5" customHeight="1">
      <c r="B441" s="325" t="s">
        <v>334</v>
      </c>
      <c r="C441" s="546" t="s">
        <v>511</v>
      </c>
      <c r="D441" s="546" t="s">
        <v>511</v>
      </c>
      <c r="E441" s="633">
        <v>5964</v>
      </c>
      <c r="F441" s="765">
        <v>1462.4</v>
      </c>
      <c r="G441" s="765">
        <v>105.4</v>
      </c>
      <c r="H441" s="765">
        <v>55.1</v>
      </c>
      <c r="I441" s="615">
        <v>159</v>
      </c>
      <c r="J441" s="765">
        <v>3.6</v>
      </c>
    </row>
    <row r="442" spans="2:10" ht="10.5" customHeight="1">
      <c r="B442" s="325" t="s">
        <v>335</v>
      </c>
      <c r="C442" s="548" t="s">
        <v>511</v>
      </c>
      <c r="D442" s="546" t="s">
        <v>511</v>
      </c>
      <c r="E442" s="948">
        <v>5964</v>
      </c>
      <c r="F442" s="763">
        <v>1522.3</v>
      </c>
      <c r="G442" s="763">
        <v>105.1</v>
      </c>
      <c r="H442" s="763">
        <v>42.2</v>
      </c>
      <c r="I442" s="608">
        <v>146</v>
      </c>
      <c r="J442" s="765">
        <v>3.3</v>
      </c>
    </row>
    <row r="443" spans="2:10" ht="10.5" customHeight="1">
      <c r="B443" s="325" t="s">
        <v>288</v>
      </c>
      <c r="C443" s="548" t="s">
        <v>511</v>
      </c>
      <c r="D443" s="546" t="s">
        <v>511</v>
      </c>
      <c r="E443" s="948">
        <v>6012</v>
      </c>
      <c r="F443" s="763">
        <v>1818.1</v>
      </c>
      <c r="G443" s="763">
        <v>114.4</v>
      </c>
      <c r="H443" s="763">
        <v>33.200000000000003</v>
      </c>
      <c r="I443" s="608">
        <v>146</v>
      </c>
      <c r="J443" s="763">
        <v>3.2</v>
      </c>
    </row>
    <row r="444" spans="2:10" ht="10.5" customHeight="1">
      <c r="B444" s="325" t="s">
        <v>735</v>
      </c>
      <c r="C444" s="548" t="s">
        <v>511</v>
      </c>
      <c r="D444" s="546" t="s">
        <v>511</v>
      </c>
      <c r="E444" s="948">
        <v>6117</v>
      </c>
      <c r="F444" s="763">
        <v>2012.6</v>
      </c>
      <c r="G444" s="763">
        <v>120.3</v>
      </c>
      <c r="H444" s="763">
        <v>34.799999999999997</v>
      </c>
      <c r="I444" s="608">
        <v>154</v>
      </c>
      <c r="J444" s="763">
        <v>3.3</v>
      </c>
    </row>
    <row r="445" spans="2:10" ht="10.5" customHeight="1">
      <c r="B445" s="325" t="s">
        <v>763</v>
      </c>
      <c r="C445" s="548" t="s">
        <v>511</v>
      </c>
      <c r="D445" s="548" t="s">
        <v>511</v>
      </c>
      <c r="E445" s="948">
        <v>6192</v>
      </c>
      <c r="F445" s="773">
        <v>2100.5</v>
      </c>
      <c r="G445" s="763">
        <v>115.5</v>
      </c>
      <c r="H445" s="773">
        <v>35.200000000000003</v>
      </c>
      <c r="I445" s="357">
        <v>149</v>
      </c>
      <c r="J445" s="763">
        <v>3.2</v>
      </c>
    </row>
    <row r="446" spans="2:10" ht="10.5" customHeight="1">
      <c r="B446" s="325"/>
      <c r="C446" s="548"/>
      <c r="D446" s="548"/>
      <c r="E446" s="633"/>
      <c r="F446" s="801"/>
      <c r="G446" s="763"/>
      <c r="H446" s="773"/>
      <c r="I446" s="357"/>
      <c r="J446" s="763"/>
    </row>
    <row r="447" spans="2:10" ht="10.5" customHeight="1">
      <c r="B447" s="325" t="s">
        <v>512</v>
      </c>
      <c r="C447" s="548" t="s">
        <v>511</v>
      </c>
      <c r="D447" s="548" t="s">
        <v>511</v>
      </c>
      <c r="E447" s="633">
        <v>6279</v>
      </c>
      <c r="F447" s="773">
        <v>2336.6999999999998</v>
      </c>
      <c r="G447" s="801">
        <v>117.2</v>
      </c>
      <c r="H447" s="773">
        <v>43</v>
      </c>
      <c r="I447" s="632">
        <v>158</v>
      </c>
      <c r="J447" s="763">
        <v>3.4</v>
      </c>
    </row>
    <row r="448" spans="2:10" ht="10.5" customHeight="1">
      <c r="B448" s="325" t="s">
        <v>396</v>
      </c>
      <c r="C448" s="548" t="s">
        <v>511</v>
      </c>
      <c r="D448" s="548" t="s">
        <v>511</v>
      </c>
      <c r="E448" s="633">
        <v>6693</v>
      </c>
      <c r="F448" s="773">
        <v>2941.9</v>
      </c>
      <c r="G448" s="801">
        <v>141.1</v>
      </c>
      <c r="H448" s="773">
        <v>44.1</v>
      </c>
      <c r="I448" s="632">
        <v>183</v>
      </c>
      <c r="J448" s="763">
        <v>3.9</v>
      </c>
    </row>
    <row r="449" spans="2:15" ht="10.5" customHeight="1">
      <c r="B449" s="325" t="s">
        <v>815</v>
      </c>
      <c r="C449" s="548" t="s">
        <v>511</v>
      </c>
      <c r="D449" s="548" t="s">
        <v>511</v>
      </c>
      <c r="E449" s="633">
        <v>6700</v>
      </c>
      <c r="F449" s="773">
        <v>2917.3</v>
      </c>
      <c r="G449" s="801">
        <v>141.4</v>
      </c>
      <c r="H449" s="773">
        <v>30.2</v>
      </c>
      <c r="I449" s="632">
        <v>170</v>
      </c>
      <c r="J449" s="763">
        <v>3.5</v>
      </c>
    </row>
    <row r="450" spans="2:15" ht="10.5" customHeight="1">
      <c r="B450" s="327">
        <v>39692</v>
      </c>
      <c r="C450" s="548" t="s">
        <v>511</v>
      </c>
      <c r="D450" s="548" t="s">
        <v>511</v>
      </c>
      <c r="E450" s="633">
        <v>6865</v>
      </c>
      <c r="F450" s="773">
        <v>3105.6</v>
      </c>
      <c r="G450" s="801">
        <v>146.5</v>
      </c>
      <c r="H450" s="773">
        <v>19.899999999999999</v>
      </c>
      <c r="I450" s="632">
        <v>164</v>
      </c>
      <c r="J450" s="763">
        <v>3.4</v>
      </c>
    </row>
    <row r="451" spans="2:15" ht="10.5" customHeight="1">
      <c r="B451" s="327">
        <v>40087</v>
      </c>
      <c r="C451" s="548" t="s">
        <v>511</v>
      </c>
      <c r="D451" s="548" t="s">
        <v>511</v>
      </c>
      <c r="E451" s="633">
        <v>7018</v>
      </c>
      <c r="F451" s="773">
        <v>3227.9</v>
      </c>
      <c r="G451" s="773">
        <v>149.19999999999999</v>
      </c>
      <c r="H451" s="773">
        <v>12.3</v>
      </c>
      <c r="I451" s="356">
        <v>160</v>
      </c>
      <c r="J451" s="763">
        <v>3.2</v>
      </c>
    </row>
    <row r="452" spans="2:15" ht="10.5" customHeight="1">
      <c r="B452" s="327"/>
      <c r="C452" s="548"/>
      <c r="D452" s="548"/>
      <c r="E452" s="633"/>
      <c r="F452" s="773"/>
      <c r="G452" s="801"/>
      <c r="H452" s="773"/>
      <c r="I452" s="632"/>
      <c r="J452" s="763"/>
    </row>
    <row r="453" spans="2:15" ht="10.5" customHeight="1">
      <c r="B453" s="327">
        <v>40483</v>
      </c>
      <c r="C453" s="548" t="s">
        <v>511</v>
      </c>
      <c r="D453" s="548" t="s">
        <v>511</v>
      </c>
      <c r="E453" s="633">
        <v>6331</v>
      </c>
      <c r="F453" s="773">
        <v>4048.3</v>
      </c>
      <c r="G453" s="801">
        <v>135</v>
      </c>
      <c r="H453" s="773">
        <v>7.8</v>
      </c>
      <c r="I453" s="632">
        <v>141</v>
      </c>
      <c r="J453" s="763">
        <v>2.8</v>
      </c>
    </row>
    <row r="454" spans="2:15" ht="10.5" customHeight="1">
      <c r="B454" s="537" t="s">
        <v>347</v>
      </c>
      <c r="C454" s="548" t="s">
        <v>511</v>
      </c>
      <c r="D454" s="548" t="s">
        <v>511</v>
      </c>
      <c r="E454" s="633">
        <v>6158</v>
      </c>
      <c r="F454" s="773">
        <v>4624</v>
      </c>
      <c r="G454" s="773">
        <v>136.19999999999999</v>
      </c>
      <c r="H454" s="773">
        <v>9.1</v>
      </c>
      <c r="I454" s="356">
        <v>144</v>
      </c>
      <c r="J454" s="763">
        <v>2.8</v>
      </c>
    </row>
    <row r="455" spans="2:15" ht="10.5" customHeight="1">
      <c r="B455" s="537" t="s">
        <v>1455</v>
      </c>
      <c r="C455" s="548" t="s">
        <v>511</v>
      </c>
      <c r="D455" s="548" t="s">
        <v>511</v>
      </c>
      <c r="E455" s="633">
        <v>6775</v>
      </c>
      <c r="F455" s="773">
        <v>4159</v>
      </c>
      <c r="G455" s="773">
        <v>153.1</v>
      </c>
      <c r="H455" s="773">
        <v>8.5</v>
      </c>
      <c r="I455" s="356">
        <v>160</v>
      </c>
      <c r="J455" s="763">
        <v>3.1</v>
      </c>
    </row>
    <row r="456" spans="2:15" ht="10.5" customHeight="1">
      <c r="B456" s="538" t="s">
        <v>1510</v>
      </c>
      <c r="C456" s="566" t="s">
        <v>511</v>
      </c>
      <c r="D456" s="566" t="s">
        <v>511</v>
      </c>
      <c r="E456" s="634">
        <v>7537</v>
      </c>
      <c r="F456" s="802" t="s">
        <v>468</v>
      </c>
      <c r="G456" s="774">
        <v>180</v>
      </c>
      <c r="H456" s="774">
        <v>7</v>
      </c>
      <c r="I456" s="358">
        <v>185</v>
      </c>
      <c r="J456" s="764">
        <v>3.5</v>
      </c>
    </row>
    <row r="457" spans="2:15" ht="14.25" customHeight="1">
      <c r="B457" s="233" t="s">
        <v>1175</v>
      </c>
      <c r="C457" s="227"/>
      <c r="D457" s="227"/>
    </row>
    <row r="458" spans="2:15" ht="10.5" customHeight="1">
      <c r="B458" s="236" t="s">
        <v>1163</v>
      </c>
      <c r="C458" s="226"/>
      <c r="D458" s="226"/>
      <c r="E458" s="143"/>
      <c r="F458" s="143"/>
      <c r="G458" s="143"/>
      <c r="H458" s="143"/>
      <c r="I458" s="143"/>
      <c r="J458" s="143"/>
      <c r="K458" s="143"/>
      <c r="L458" s="143"/>
      <c r="M458" s="143"/>
      <c r="N458" s="143"/>
      <c r="O458" s="143"/>
    </row>
    <row r="459" spans="2:15" ht="10.5" customHeight="1">
      <c r="B459" s="236" t="s">
        <v>986</v>
      </c>
      <c r="C459" s="228"/>
      <c r="D459" s="228"/>
      <c r="E459" s="130"/>
      <c r="F459" s="130"/>
      <c r="G459" s="130"/>
      <c r="H459" s="130"/>
      <c r="I459" s="130"/>
      <c r="J459" s="130"/>
      <c r="K459" s="130"/>
      <c r="L459" s="130"/>
      <c r="M459" s="130"/>
      <c r="N459" s="130"/>
      <c r="O459" s="130"/>
    </row>
    <row r="460" spans="2:15" ht="10.5" customHeight="1">
      <c r="B460" s="236" t="s">
        <v>1168</v>
      </c>
      <c r="C460" s="228"/>
      <c r="D460" s="228"/>
      <c r="E460" s="130"/>
      <c r="F460" s="130"/>
      <c r="G460" s="130"/>
      <c r="H460" s="130"/>
      <c r="I460" s="130"/>
      <c r="J460" s="130"/>
      <c r="K460" s="130"/>
      <c r="L460" s="130"/>
      <c r="M460" s="130"/>
      <c r="N460" s="130"/>
      <c r="O460" s="130"/>
    </row>
    <row r="461" spans="2:15" ht="10.5" customHeight="1">
      <c r="B461" s="468" t="s">
        <v>1397</v>
      </c>
      <c r="C461" s="227"/>
      <c r="D461" s="227"/>
      <c r="H461" s="61"/>
    </row>
    <row r="462" spans="2:15" ht="10.5" customHeight="1">
      <c r="B462" s="468" t="s">
        <v>1398</v>
      </c>
      <c r="C462" s="227"/>
      <c r="D462" s="227"/>
    </row>
    <row r="463" spans="2:15" ht="10.5" customHeight="1">
      <c r="B463" s="49"/>
      <c r="C463" s="60"/>
      <c r="D463" s="60"/>
      <c r="E463" s="60"/>
      <c r="F463" s="60"/>
      <c r="G463" s="60"/>
      <c r="H463" s="60"/>
      <c r="I463" s="60"/>
      <c r="J463" s="60"/>
    </row>
    <row r="464" spans="2:15" ht="10.5" customHeight="1">
      <c r="B464" s="49"/>
    </row>
    <row r="465" spans="2:7" ht="10.5" customHeight="1">
      <c r="B465" s="49"/>
    </row>
    <row r="466" spans="2:7" ht="10.5" customHeight="1">
      <c r="B466" s="49"/>
    </row>
    <row r="467" spans="2:7" ht="10.5" customHeight="1">
      <c r="B467" s="49"/>
    </row>
    <row r="468" spans="2:7" ht="10.5" customHeight="1">
      <c r="B468" s="49"/>
    </row>
    <row r="469" spans="2:7" ht="10.5" customHeight="1">
      <c r="B469" s="49"/>
    </row>
    <row r="470" spans="2:7" ht="10.5" customHeight="1">
      <c r="B470" s="49"/>
    </row>
    <row r="471" spans="2:7" ht="10.5" customHeight="1">
      <c r="B471" s="49"/>
    </row>
    <row r="472" spans="2:7" ht="10.5" customHeight="1">
      <c r="B472" s="49"/>
    </row>
    <row r="473" spans="2:7" ht="10.5" customHeight="1">
      <c r="B473" s="49"/>
      <c r="G473" s="153">
        <v>64</v>
      </c>
    </row>
    <row r="474" spans="2:7" ht="10.5" customHeight="1">
      <c r="B474" s="49"/>
    </row>
    <row r="475" spans="2:7" ht="11.45" customHeight="1">
      <c r="B475" s="62" t="s">
        <v>806</v>
      </c>
    </row>
    <row r="476" spans="2:7" ht="11.25" customHeight="1">
      <c r="B476" s="1353" t="s">
        <v>1034</v>
      </c>
      <c r="C476" s="1418" t="s">
        <v>1176</v>
      </c>
      <c r="D476" s="1419"/>
      <c r="E476" s="1420"/>
      <c r="F476" s="1341" t="s">
        <v>1281</v>
      </c>
      <c r="G476" s="1335" t="s">
        <v>1177</v>
      </c>
    </row>
    <row r="477" spans="2:7" ht="11.25" customHeight="1">
      <c r="B477" s="1422"/>
      <c r="C477" s="323" t="s">
        <v>1178</v>
      </c>
      <c r="D477" s="279" t="s">
        <v>1179</v>
      </c>
      <c r="E477" s="278" t="s">
        <v>37</v>
      </c>
      <c r="F477" s="1412"/>
      <c r="G477" s="1336"/>
    </row>
    <row r="478" spans="2:7" ht="11.25" customHeight="1">
      <c r="B478" s="280" t="s">
        <v>1035</v>
      </c>
      <c r="C478" s="1418" t="s">
        <v>286</v>
      </c>
      <c r="D478" s="1419"/>
      <c r="E478" s="1420"/>
      <c r="F478" s="1342"/>
      <c r="G478" s="276" t="s">
        <v>286</v>
      </c>
    </row>
    <row r="479" spans="2:7" ht="10.5" customHeight="1">
      <c r="B479" s="438" t="s">
        <v>156</v>
      </c>
      <c r="C479" s="1049">
        <v>79.7</v>
      </c>
      <c r="D479" s="1050">
        <v>16.399999999999999</v>
      </c>
      <c r="E479" s="1024">
        <f>+C479+D479</f>
        <v>96.1</v>
      </c>
      <c r="F479" s="656" t="s">
        <v>1552</v>
      </c>
      <c r="G479" s="1023">
        <v>4.0999999999999996</v>
      </c>
    </row>
    <row r="480" spans="2:7" ht="10.5" customHeight="1">
      <c r="B480" s="438" t="s">
        <v>157</v>
      </c>
      <c r="C480" s="1049">
        <v>73.2</v>
      </c>
      <c r="D480" s="1050">
        <v>18.899999999999999</v>
      </c>
      <c r="E480" s="1024">
        <f t="shared" ref="E480:E519" si="1">+C480+D480</f>
        <v>92.1</v>
      </c>
      <c r="F480" s="656">
        <v>1977</v>
      </c>
      <c r="G480" s="1023">
        <v>4.5999999999999996</v>
      </c>
    </row>
    <row r="481" spans="2:7" ht="10.5" customHeight="1">
      <c r="B481" s="438" t="s">
        <v>158</v>
      </c>
      <c r="C481" s="1049">
        <v>73.5</v>
      </c>
      <c r="D481" s="1050">
        <v>21.9</v>
      </c>
      <c r="E481" s="1024">
        <f t="shared" si="1"/>
        <v>95.4</v>
      </c>
      <c r="F481" s="656">
        <v>1978</v>
      </c>
      <c r="G481" s="1023">
        <v>4.9000000000000004</v>
      </c>
    </row>
    <row r="482" spans="2:7" ht="10.5" customHeight="1">
      <c r="B482" s="438" t="s">
        <v>768</v>
      </c>
      <c r="C482" s="1049">
        <v>68.2</v>
      </c>
      <c r="D482" s="1050">
        <v>23.5</v>
      </c>
      <c r="E482" s="1024">
        <f t="shared" si="1"/>
        <v>91.7</v>
      </c>
      <c r="F482" s="656">
        <v>1979</v>
      </c>
      <c r="G482" s="1023">
        <v>5.4</v>
      </c>
    </row>
    <row r="483" spans="2:7" ht="10.5" customHeight="1">
      <c r="B483" s="438" t="s">
        <v>769</v>
      </c>
      <c r="C483" s="1049">
        <v>68.5</v>
      </c>
      <c r="D483" s="1050">
        <v>26.8</v>
      </c>
      <c r="E483" s="1024">
        <f t="shared" si="1"/>
        <v>95.3</v>
      </c>
      <c r="F483" s="656">
        <v>1980</v>
      </c>
      <c r="G483" s="1049">
        <v>6.1</v>
      </c>
    </row>
    <row r="484" spans="2:7" ht="10.5" customHeight="1">
      <c r="B484" s="438"/>
      <c r="C484" s="1049"/>
      <c r="D484" s="1050"/>
      <c r="E484" s="1024"/>
      <c r="F484" s="656"/>
      <c r="G484" s="1023"/>
    </row>
    <row r="485" spans="2:7" ht="10.5" customHeight="1">
      <c r="B485" s="438" t="s">
        <v>770</v>
      </c>
      <c r="C485" s="1049">
        <v>70.2</v>
      </c>
      <c r="D485" s="1050">
        <v>24.5</v>
      </c>
      <c r="E485" s="1024">
        <f t="shared" si="1"/>
        <v>94.7</v>
      </c>
      <c r="F485" s="656">
        <v>1981</v>
      </c>
      <c r="G485" s="1049">
        <v>6.9</v>
      </c>
    </row>
    <row r="486" spans="2:7" ht="10.5" customHeight="1">
      <c r="B486" s="438" t="s">
        <v>771</v>
      </c>
      <c r="C486" s="1049">
        <v>75.599999999999994</v>
      </c>
      <c r="D486" s="1050">
        <v>24</v>
      </c>
      <c r="E486" s="1024">
        <f t="shared" si="1"/>
        <v>99.6</v>
      </c>
      <c r="F486" s="656">
        <v>1982</v>
      </c>
      <c r="G486" s="1049">
        <v>7.6</v>
      </c>
    </row>
    <row r="487" spans="2:7" ht="10.5" customHeight="1">
      <c r="B487" s="438" t="s">
        <v>772</v>
      </c>
      <c r="C487" s="1049">
        <v>76.3</v>
      </c>
      <c r="D487" s="1050">
        <v>28.4</v>
      </c>
      <c r="E487" s="1024">
        <f t="shared" si="1"/>
        <v>104.69999999999999</v>
      </c>
      <c r="F487" s="656">
        <v>1983</v>
      </c>
      <c r="G487" s="1049">
        <v>7.2</v>
      </c>
    </row>
    <row r="488" spans="2:7" ht="10.5" customHeight="1">
      <c r="B488" s="438" t="s">
        <v>773</v>
      </c>
      <c r="C488" s="1049">
        <v>71.599999999999994</v>
      </c>
      <c r="D488" s="1050">
        <v>24.8</v>
      </c>
      <c r="E488" s="1024">
        <f t="shared" si="1"/>
        <v>96.399999999999991</v>
      </c>
      <c r="F488" s="656">
        <v>1984</v>
      </c>
      <c r="G488" s="1049">
        <v>8.1</v>
      </c>
    </row>
    <row r="489" spans="2:7" ht="10.5" customHeight="1">
      <c r="B489" s="438" t="s">
        <v>774</v>
      </c>
      <c r="C489" s="1049">
        <v>69.599999999999994</v>
      </c>
      <c r="D489" s="1050">
        <v>23.4</v>
      </c>
      <c r="E489" s="1024">
        <f t="shared" si="1"/>
        <v>93</v>
      </c>
      <c r="F489" s="656">
        <v>1985</v>
      </c>
      <c r="G489" s="1023">
        <v>9.1999999999999993</v>
      </c>
    </row>
    <row r="490" spans="2:7" ht="10.5" customHeight="1">
      <c r="B490" s="438"/>
      <c r="C490" s="1049"/>
      <c r="D490" s="1050"/>
      <c r="E490" s="1024"/>
      <c r="F490" s="656"/>
      <c r="G490" s="1023"/>
    </row>
    <row r="491" spans="2:7" ht="10.5" customHeight="1">
      <c r="B491" s="438" t="s">
        <v>775</v>
      </c>
      <c r="C491" s="1049">
        <v>65.5</v>
      </c>
      <c r="D491" s="1050">
        <v>21.4</v>
      </c>
      <c r="E491" s="1024">
        <f t="shared" si="1"/>
        <v>86.9</v>
      </c>
      <c r="F491" s="656">
        <v>1986</v>
      </c>
      <c r="G491" s="1023">
        <v>11</v>
      </c>
    </row>
    <row r="492" spans="2:7" ht="10.5" customHeight="1">
      <c r="B492" s="438" t="s">
        <v>776</v>
      </c>
      <c r="C492" s="1049">
        <v>60.8</v>
      </c>
      <c r="D492" s="1050">
        <v>20.2</v>
      </c>
      <c r="E492" s="1024">
        <f t="shared" si="1"/>
        <v>81</v>
      </c>
      <c r="F492" s="656">
        <v>1987</v>
      </c>
      <c r="G492" s="1023">
        <v>11.5</v>
      </c>
    </row>
    <row r="493" spans="2:7" ht="10.5" customHeight="1">
      <c r="B493" s="438" t="s">
        <v>777</v>
      </c>
      <c r="C493" s="1049">
        <v>61.3</v>
      </c>
      <c r="D493" s="1050">
        <v>21.1</v>
      </c>
      <c r="E493" s="1024">
        <f t="shared" si="1"/>
        <v>82.4</v>
      </c>
      <c r="F493" s="656">
        <v>1988</v>
      </c>
      <c r="G493" s="1023">
        <v>12.2</v>
      </c>
    </row>
    <row r="494" spans="2:7" ht="10.5" customHeight="1">
      <c r="B494" s="438" t="s">
        <v>778</v>
      </c>
      <c r="C494" s="1049">
        <v>65.599999999999994</v>
      </c>
      <c r="D494" s="1050">
        <v>22.7</v>
      </c>
      <c r="E494" s="1024">
        <f t="shared" si="1"/>
        <v>88.3</v>
      </c>
      <c r="F494" s="656">
        <v>1989</v>
      </c>
      <c r="G494" s="1023">
        <v>11.7</v>
      </c>
    </row>
    <row r="495" spans="2:7" ht="10.5" customHeight="1">
      <c r="B495" s="438" t="s">
        <v>779</v>
      </c>
      <c r="C495" s="1049">
        <v>68.900000000000006</v>
      </c>
      <c r="D495" s="1050">
        <v>23.3</v>
      </c>
      <c r="E495" s="1024">
        <f t="shared" si="1"/>
        <v>92.2</v>
      </c>
      <c r="F495" s="656">
        <v>1990</v>
      </c>
      <c r="G495" s="1023">
        <v>10.1</v>
      </c>
    </row>
    <row r="496" spans="2:7" ht="10.5" customHeight="1">
      <c r="B496" s="438"/>
      <c r="C496" s="1049"/>
      <c r="D496" s="1050"/>
      <c r="E496" s="1024"/>
      <c r="F496" s="656"/>
      <c r="G496" s="1023"/>
    </row>
    <row r="497" spans="2:7" ht="10.5" customHeight="1">
      <c r="B497" s="438" t="s">
        <v>780</v>
      </c>
      <c r="C497" s="1049">
        <v>74.599999999999994</v>
      </c>
      <c r="D497" s="1050">
        <v>22.9</v>
      </c>
      <c r="E497" s="1024">
        <f t="shared" si="1"/>
        <v>97.5</v>
      </c>
      <c r="F497" s="656">
        <v>1991</v>
      </c>
      <c r="G497" s="1023">
        <v>7.6</v>
      </c>
    </row>
    <row r="498" spans="2:7" ht="10.5" customHeight="1">
      <c r="B498" s="438" t="s">
        <v>781</v>
      </c>
      <c r="C498" s="1049">
        <v>58.4</v>
      </c>
      <c r="D498" s="1050">
        <v>16.7</v>
      </c>
      <c r="E498" s="1024">
        <f t="shared" si="1"/>
        <v>75.099999999999994</v>
      </c>
      <c r="F498" s="656">
        <v>1992</v>
      </c>
      <c r="G498" s="1023">
        <v>6.7</v>
      </c>
    </row>
    <row r="499" spans="2:7" ht="10.5" customHeight="1">
      <c r="B499" s="438" t="s">
        <v>465</v>
      </c>
      <c r="C499" s="1049">
        <v>53.7</v>
      </c>
      <c r="D499" s="1050">
        <v>13.3</v>
      </c>
      <c r="E499" s="1024">
        <f t="shared" si="1"/>
        <v>67</v>
      </c>
      <c r="F499" s="656">
        <v>1993</v>
      </c>
      <c r="G499" s="1023">
        <v>6</v>
      </c>
    </row>
    <row r="500" spans="2:7" ht="10.5" customHeight="1">
      <c r="B500" s="438" t="s">
        <v>466</v>
      </c>
      <c r="C500" s="1049">
        <v>50.3</v>
      </c>
      <c r="D500" s="1050">
        <v>12.1</v>
      </c>
      <c r="E500" s="1024">
        <f t="shared" si="1"/>
        <v>62.4</v>
      </c>
      <c r="F500" s="656">
        <v>1994</v>
      </c>
      <c r="G500" s="1023">
        <v>5.7</v>
      </c>
    </row>
    <row r="501" spans="2:7" ht="10.5" customHeight="1">
      <c r="B501" s="438" t="s">
        <v>467</v>
      </c>
      <c r="C501" s="1049">
        <v>43.6</v>
      </c>
      <c r="D501" s="1050">
        <v>11.8</v>
      </c>
      <c r="E501" s="1024">
        <f t="shared" si="1"/>
        <v>55.400000000000006</v>
      </c>
      <c r="F501" s="656">
        <v>1995</v>
      </c>
      <c r="G501" s="1023">
        <v>5.4</v>
      </c>
    </row>
    <row r="502" spans="2:7" ht="10.5" customHeight="1">
      <c r="B502" s="438"/>
      <c r="C502" s="1049"/>
      <c r="D502" s="1050"/>
      <c r="E502" s="1024"/>
      <c r="F502" s="656"/>
      <c r="G502" s="1023"/>
    </row>
    <row r="503" spans="2:7" ht="10.5" customHeight="1">
      <c r="B503" s="438" t="s">
        <v>330</v>
      </c>
      <c r="C503" s="1049">
        <v>45.2</v>
      </c>
      <c r="D503" s="1050">
        <v>9.8000000000000007</v>
      </c>
      <c r="E503" s="1024">
        <f t="shared" si="1"/>
        <v>55</v>
      </c>
      <c r="F503" s="656">
        <v>1996</v>
      </c>
      <c r="G503" s="1023">
        <v>5.6</v>
      </c>
    </row>
    <row r="504" spans="2:7" ht="10.5" customHeight="1">
      <c r="B504" s="438" t="s">
        <v>331</v>
      </c>
      <c r="C504" s="1049">
        <v>43</v>
      </c>
      <c r="D504" s="1050">
        <v>7.8</v>
      </c>
      <c r="E504" s="1024">
        <f t="shared" si="1"/>
        <v>50.8</v>
      </c>
      <c r="F504" s="656">
        <v>1997</v>
      </c>
      <c r="G504" s="1023">
        <v>5.2</v>
      </c>
    </row>
    <row r="505" spans="2:7" ht="10.5" customHeight="1">
      <c r="B505" s="438" t="s">
        <v>332</v>
      </c>
      <c r="C505" s="1049">
        <v>39.799999999999997</v>
      </c>
      <c r="D505" s="1050">
        <v>7.8</v>
      </c>
      <c r="E505" s="1024">
        <f t="shared" si="1"/>
        <v>47.599999999999994</v>
      </c>
      <c r="F505" s="656">
        <v>1998</v>
      </c>
      <c r="G505" s="1023">
        <v>5</v>
      </c>
    </row>
    <row r="506" spans="2:7" ht="10.5" customHeight="1">
      <c r="B506" s="438" t="s">
        <v>333</v>
      </c>
      <c r="C506" s="1049">
        <v>39.4</v>
      </c>
      <c r="D506" s="1050">
        <v>8.3000000000000007</v>
      </c>
      <c r="E506" s="1024">
        <f t="shared" si="1"/>
        <v>47.7</v>
      </c>
      <c r="F506" s="656">
        <v>1999</v>
      </c>
      <c r="G506" s="1023">
        <v>4.5</v>
      </c>
    </row>
    <row r="507" spans="2:7" ht="10.5" customHeight="1">
      <c r="B507" s="438" t="s">
        <v>289</v>
      </c>
      <c r="C507" s="1049">
        <v>35.299999999999997</v>
      </c>
      <c r="D507" s="1050">
        <v>7.8</v>
      </c>
      <c r="E507" s="1024">
        <f t="shared" si="1"/>
        <v>43.099999999999994</v>
      </c>
      <c r="F507" s="656">
        <v>2000</v>
      </c>
      <c r="G507" s="1023">
        <v>4.3</v>
      </c>
    </row>
    <row r="508" spans="2:7" ht="10.5" customHeight="1">
      <c r="B508" s="438"/>
      <c r="C508" s="1049"/>
      <c r="D508" s="1050"/>
      <c r="E508" s="1024"/>
      <c r="F508" s="656"/>
      <c r="G508" s="1054"/>
    </row>
    <row r="509" spans="2:7" ht="10.5" customHeight="1">
      <c r="B509" s="438" t="s">
        <v>334</v>
      </c>
      <c r="C509" s="1049">
        <v>33.5</v>
      </c>
      <c r="D509" s="1050">
        <v>7.8</v>
      </c>
      <c r="E509" s="1024">
        <f t="shared" si="1"/>
        <v>41.3</v>
      </c>
      <c r="F509" s="656">
        <v>2001</v>
      </c>
      <c r="G509" s="1023">
        <v>4.2</v>
      </c>
    </row>
    <row r="510" spans="2:7" ht="10.5" customHeight="1">
      <c r="B510" s="438" t="s">
        <v>335</v>
      </c>
      <c r="C510" s="1049">
        <v>33.200000000000003</v>
      </c>
      <c r="D510" s="1050">
        <v>7.7</v>
      </c>
      <c r="E510" s="1024">
        <f t="shared" si="1"/>
        <v>40.900000000000006</v>
      </c>
      <c r="F510" s="656">
        <v>2002</v>
      </c>
      <c r="G510" s="1023">
        <v>4.2</v>
      </c>
    </row>
    <row r="511" spans="2:7" ht="10.5" customHeight="1">
      <c r="B511" s="438" t="s">
        <v>288</v>
      </c>
      <c r="C511" s="1049">
        <v>31.5</v>
      </c>
      <c r="D511" s="1050">
        <v>7.7</v>
      </c>
      <c r="E511" s="1024">
        <f t="shared" si="1"/>
        <v>39.200000000000003</v>
      </c>
      <c r="F511" s="657">
        <v>2003</v>
      </c>
      <c r="G511" s="1024">
        <v>4</v>
      </c>
    </row>
    <row r="512" spans="2:7" ht="10.5" customHeight="1">
      <c r="B512" s="438" t="s">
        <v>735</v>
      </c>
      <c r="C512" s="1049">
        <v>32.799999999999997</v>
      </c>
      <c r="D512" s="1050">
        <v>8.9</v>
      </c>
      <c r="E512" s="1024">
        <f t="shared" si="1"/>
        <v>41.699999999999996</v>
      </c>
      <c r="F512" s="657">
        <v>2004</v>
      </c>
      <c r="G512" s="1024">
        <v>3.7</v>
      </c>
    </row>
    <row r="513" spans="2:7" ht="10.5" customHeight="1">
      <c r="B513" s="438" t="s">
        <v>763</v>
      </c>
      <c r="C513" s="1049">
        <v>32.5</v>
      </c>
      <c r="D513" s="1050">
        <v>8.6</v>
      </c>
      <c r="E513" s="1024">
        <f t="shared" si="1"/>
        <v>41.1</v>
      </c>
      <c r="F513" s="657">
        <v>2005</v>
      </c>
      <c r="G513" s="1024">
        <v>3.6</v>
      </c>
    </row>
    <row r="514" spans="2:7" ht="10.5" customHeight="1">
      <c r="B514" s="438"/>
      <c r="C514" s="1049"/>
      <c r="D514" s="1050"/>
      <c r="E514" s="1024"/>
      <c r="F514" s="657"/>
      <c r="G514" s="1024"/>
    </row>
    <row r="515" spans="2:7" ht="10.5" customHeight="1">
      <c r="B515" s="438" t="s">
        <v>512</v>
      </c>
      <c r="C515" s="1049">
        <v>31.8</v>
      </c>
      <c r="D515" s="1050">
        <v>6.4</v>
      </c>
      <c r="E515" s="1024">
        <f t="shared" si="1"/>
        <v>38.200000000000003</v>
      </c>
      <c r="F515" s="657">
        <v>2006</v>
      </c>
      <c r="G515" s="1024">
        <v>3.4</v>
      </c>
    </row>
    <row r="516" spans="2:7" ht="10.5" customHeight="1">
      <c r="B516" s="438" t="s">
        <v>396</v>
      </c>
      <c r="C516" s="1049">
        <v>32.799999999999997</v>
      </c>
      <c r="D516" s="1051">
        <v>9.5</v>
      </c>
      <c r="E516" s="1024">
        <f t="shared" si="1"/>
        <v>42.3</v>
      </c>
      <c r="F516" s="657">
        <v>2007</v>
      </c>
      <c r="G516" s="1024">
        <v>3</v>
      </c>
    </row>
    <row r="517" spans="2:7" ht="10.5" customHeight="1">
      <c r="B517" s="327">
        <v>39295</v>
      </c>
      <c r="C517" s="1049">
        <v>32.5</v>
      </c>
      <c r="D517" s="1051">
        <v>14.3</v>
      </c>
      <c r="E517" s="1024">
        <f t="shared" si="1"/>
        <v>46.8</v>
      </c>
      <c r="F517" s="657">
        <v>2008</v>
      </c>
      <c r="G517" s="1024">
        <v>2.9</v>
      </c>
    </row>
    <row r="518" spans="2:7" ht="10.5" customHeight="1">
      <c r="B518" s="327">
        <v>39692</v>
      </c>
      <c r="C518" s="1049">
        <v>31.5</v>
      </c>
      <c r="D518" s="1049">
        <v>13.8</v>
      </c>
      <c r="E518" s="1024">
        <f t="shared" si="1"/>
        <v>45.3</v>
      </c>
      <c r="F518" s="657">
        <v>2009</v>
      </c>
      <c r="G518" s="1024">
        <v>2.6</v>
      </c>
    </row>
    <row r="519" spans="2:7" ht="10.5" customHeight="1">
      <c r="B519" s="537" t="s">
        <v>729</v>
      </c>
      <c r="C519" s="1049">
        <v>32.9</v>
      </c>
      <c r="D519" s="1049">
        <v>13.7</v>
      </c>
      <c r="E519" s="1024">
        <f t="shared" si="1"/>
        <v>46.599999999999994</v>
      </c>
      <c r="F519" s="657">
        <v>2010</v>
      </c>
      <c r="G519" s="1024">
        <v>2.2999999999999998</v>
      </c>
    </row>
    <row r="520" spans="2:7" ht="10.5" customHeight="1">
      <c r="B520" s="537"/>
      <c r="C520" s="1049"/>
      <c r="D520" s="1049"/>
      <c r="E520" s="1024"/>
      <c r="F520" s="657"/>
      <c r="G520" s="1024"/>
    </row>
    <row r="521" spans="2:7" ht="10.5" customHeight="1">
      <c r="B521" s="537" t="s">
        <v>344</v>
      </c>
      <c r="C521" s="1049">
        <v>31.5</v>
      </c>
      <c r="D521" s="1049">
        <v>13.6</v>
      </c>
      <c r="E521" s="1024">
        <f>+C521+D521</f>
        <v>45.1</v>
      </c>
      <c r="F521" s="657" t="s">
        <v>1456</v>
      </c>
      <c r="G521" s="1024">
        <v>2.2000000000000002</v>
      </c>
    </row>
    <row r="522" spans="2:7" ht="10.5" customHeight="1">
      <c r="B522" s="537" t="s">
        <v>347</v>
      </c>
      <c r="C522" s="1049">
        <v>30.1</v>
      </c>
      <c r="D522" s="1049">
        <v>13.5</v>
      </c>
      <c r="E522" s="1024">
        <v>43.6</v>
      </c>
      <c r="F522" s="657" t="s">
        <v>1452</v>
      </c>
      <c r="G522" s="1024">
        <v>2.2999999999999998</v>
      </c>
    </row>
    <row r="523" spans="2:7" ht="10.5" customHeight="1">
      <c r="B523" s="538" t="s">
        <v>1455</v>
      </c>
      <c r="C523" s="1052">
        <v>33.1</v>
      </c>
      <c r="D523" s="1052">
        <v>14.4</v>
      </c>
      <c r="E523" s="1053">
        <v>47.5</v>
      </c>
      <c r="F523" s="731" t="s">
        <v>1500</v>
      </c>
      <c r="G523" s="1053">
        <v>2.4</v>
      </c>
    </row>
    <row r="524" spans="2:7" ht="14.25" customHeight="1">
      <c r="B524" s="716" t="s">
        <v>1488</v>
      </c>
      <c r="C524" s="236" t="s">
        <v>357</v>
      </c>
      <c r="D524" s="233"/>
    </row>
    <row r="525" spans="2:7" ht="10.5" customHeight="1">
      <c r="B525" s="233"/>
      <c r="C525" s="236" t="s">
        <v>805</v>
      </c>
      <c r="D525" s="233"/>
    </row>
    <row r="526" spans="2:7" ht="10.5" customHeight="1">
      <c r="B526" s="716" t="s">
        <v>1029</v>
      </c>
      <c r="C526" s="233"/>
      <c r="D526" s="233"/>
    </row>
    <row r="527" spans="2:7" ht="10.5" customHeight="1">
      <c r="B527" s="716" t="s">
        <v>1489</v>
      </c>
      <c r="C527" s="233"/>
      <c r="D527" s="233"/>
    </row>
    <row r="528" spans="2:7" ht="10.5" customHeight="1">
      <c r="B528" s="716" t="s">
        <v>1490</v>
      </c>
      <c r="C528" s="233"/>
      <c r="D528" s="233"/>
    </row>
    <row r="529" spans="2:9" ht="10.5" customHeight="1">
      <c r="B529" s="716" t="s">
        <v>1491</v>
      </c>
      <c r="C529" s="233"/>
      <c r="D529" s="233"/>
    </row>
    <row r="530" spans="2:9" ht="10.5" customHeight="1">
      <c r="B530" s="49"/>
      <c r="C530" s="53"/>
      <c r="D530" s="53"/>
      <c r="E530" s="53"/>
      <c r="F530" s="53"/>
      <c r="G530" s="53"/>
      <c r="H530" s="53"/>
      <c r="I530" s="53"/>
    </row>
    <row r="531" spans="2:9" ht="10.5" customHeight="1">
      <c r="B531" s="49"/>
      <c r="C531" s="53"/>
      <c r="D531" s="53"/>
      <c r="E531" s="53"/>
      <c r="F531" s="53"/>
      <c r="G531" s="53"/>
      <c r="H531" s="53"/>
      <c r="I531" s="53"/>
    </row>
    <row r="532" spans="2:9" ht="10.5" customHeight="1">
      <c r="B532" s="49"/>
    </row>
    <row r="533" spans="2:9" ht="10.5" customHeight="1">
      <c r="B533" s="49"/>
    </row>
    <row r="534" spans="2:9" ht="10.5" customHeight="1">
      <c r="B534" s="49"/>
    </row>
    <row r="535" spans="2:9" ht="10.5" customHeight="1">
      <c r="B535" s="49"/>
    </row>
    <row r="536" spans="2:9" ht="10.5" customHeight="1">
      <c r="B536" s="49"/>
    </row>
    <row r="537" spans="2:9" ht="10.5" customHeight="1">
      <c r="B537" s="49"/>
    </row>
    <row r="538" spans="2:9" ht="10.5" customHeight="1">
      <c r="B538" s="49"/>
    </row>
    <row r="539" spans="2:9" ht="10.5" customHeight="1">
      <c r="B539" s="49"/>
    </row>
    <row r="540" spans="2:9" ht="10.5" customHeight="1">
      <c r="B540" s="49"/>
    </row>
    <row r="541" spans="2:9" ht="10.5" customHeight="1">
      <c r="B541" s="49"/>
    </row>
    <row r="542" spans="2:9" ht="10.5" customHeight="1">
      <c r="B542" s="49"/>
    </row>
    <row r="543" spans="2:9" ht="10.5" customHeight="1">
      <c r="B543" s="49"/>
    </row>
    <row r="544" spans="2:9" ht="10.5" customHeight="1">
      <c r="B544" s="49"/>
      <c r="G544" s="153">
        <v>65</v>
      </c>
    </row>
    <row r="545" spans="2:17" ht="10.5" customHeight="1"/>
    <row r="546" spans="2:17" ht="11.45" customHeight="1">
      <c r="B546" s="62" t="s">
        <v>987</v>
      </c>
      <c r="C546" s="74"/>
      <c r="D546" s="74"/>
      <c r="E546" s="74"/>
      <c r="F546" s="74"/>
      <c r="J546" s="61"/>
    </row>
    <row r="547" spans="2:17" ht="11.25" customHeight="1">
      <c r="B547" s="1353" t="s">
        <v>1036</v>
      </c>
      <c r="C547" s="1427" t="s">
        <v>906</v>
      </c>
      <c r="D547" s="1618"/>
      <c r="E547" s="1607"/>
      <c r="F547" s="1616" t="s">
        <v>65</v>
      </c>
      <c r="G547" s="1607"/>
      <c r="H547" s="44"/>
      <c r="I547" s="44"/>
      <c r="J547" s="44"/>
      <c r="K547" s="141"/>
      <c r="L547" s="141"/>
      <c r="M547" s="141"/>
      <c r="N547" s="141"/>
      <c r="O547" s="141"/>
      <c r="P547" s="44"/>
    </row>
    <row r="548" spans="2:17" ht="11.25" customHeight="1">
      <c r="B548" s="1422"/>
      <c r="C548" s="323" t="s">
        <v>1180</v>
      </c>
      <c r="D548" s="323" t="s">
        <v>1181</v>
      </c>
      <c r="E548" s="279" t="s">
        <v>150</v>
      </c>
      <c r="F548" s="323" t="s">
        <v>1180</v>
      </c>
      <c r="G548" s="323" t="s">
        <v>1181</v>
      </c>
      <c r="H548" s="80"/>
      <c r="I548" s="44"/>
      <c r="J548" s="44"/>
      <c r="K548" s="44"/>
      <c r="L548" s="44"/>
      <c r="M548" s="44"/>
      <c r="N548" s="44"/>
      <c r="O548" s="44"/>
      <c r="P548" s="66"/>
      <c r="Q548" s="76"/>
    </row>
    <row r="549" spans="2:17" ht="11.25" customHeight="1">
      <c r="B549" s="367" t="s">
        <v>1037</v>
      </c>
      <c r="C549" s="1617">
        <v>1000</v>
      </c>
      <c r="D549" s="1428"/>
      <c r="E549" s="1429"/>
      <c r="F549" s="1403" t="s">
        <v>1386</v>
      </c>
      <c r="G549" s="1404"/>
      <c r="H549" s="140"/>
      <c r="I549" s="1"/>
      <c r="J549" s="1"/>
      <c r="K549" s="1"/>
      <c r="L549" s="1"/>
      <c r="M549" s="1"/>
      <c r="N549" s="1"/>
      <c r="O549" s="1"/>
      <c r="P549" s="138"/>
    </row>
    <row r="550" spans="2:17" ht="10.5" customHeight="1">
      <c r="B550" s="41" t="s">
        <v>156</v>
      </c>
      <c r="C550" s="804">
        <v>120773.6</v>
      </c>
      <c r="D550" s="805">
        <v>16109.7</v>
      </c>
      <c r="E550" s="809">
        <f>+D550+C550</f>
        <v>136883.30000000002</v>
      </c>
      <c r="F550" s="1055">
        <v>1.52</v>
      </c>
      <c r="G550" s="1036">
        <v>0.98</v>
      </c>
      <c r="H550" s="40"/>
      <c r="I550" s="139"/>
      <c r="J550" s="139"/>
      <c r="K550" s="139"/>
      <c r="L550" s="139"/>
      <c r="M550" s="139"/>
      <c r="N550" s="139"/>
      <c r="O550" s="139"/>
    </row>
    <row r="551" spans="2:17" ht="10.5" customHeight="1">
      <c r="B551" s="41" t="s">
        <v>157</v>
      </c>
      <c r="C551" s="804">
        <v>132803.29999999999</v>
      </c>
      <c r="D551" s="805">
        <v>19858.900000000001</v>
      </c>
      <c r="E551" s="809">
        <f>+D551+C551</f>
        <v>152662.19999999998</v>
      </c>
      <c r="F551" s="1055">
        <v>1.81</v>
      </c>
      <c r="G551" s="1036">
        <v>1.05</v>
      </c>
      <c r="H551" s="40"/>
      <c r="I551" s="139"/>
      <c r="J551" s="139"/>
      <c r="K551" s="139"/>
      <c r="L551" s="139"/>
      <c r="M551" s="139"/>
      <c r="N551" s="139"/>
      <c r="O551" s="139"/>
    </row>
    <row r="552" spans="2:17" ht="10.5" customHeight="1">
      <c r="B552" s="41" t="s">
        <v>158</v>
      </c>
      <c r="C552" s="804">
        <v>135328.20000000001</v>
      </c>
      <c r="D552" s="805">
        <v>24127.200000000001</v>
      </c>
      <c r="E552" s="809">
        <f>+D552+C552</f>
        <v>159455.40000000002</v>
      </c>
      <c r="F552" s="1055">
        <v>1.84</v>
      </c>
      <c r="G552" s="1036">
        <v>1.1000000000000001</v>
      </c>
      <c r="H552" s="40"/>
      <c r="I552" s="139"/>
      <c r="J552" s="139"/>
      <c r="K552" s="139"/>
      <c r="L552" s="139"/>
      <c r="M552" s="139"/>
      <c r="N552" s="139"/>
      <c r="O552" s="139"/>
    </row>
    <row r="553" spans="2:17" ht="10.5" customHeight="1">
      <c r="B553" s="41" t="s">
        <v>768</v>
      </c>
      <c r="C553" s="804">
        <v>139715.20000000001</v>
      </c>
      <c r="D553" s="805">
        <v>31142</v>
      </c>
      <c r="E553" s="809">
        <f>+D553+C553</f>
        <v>170857.2</v>
      </c>
      <c r="F553" s="1055">
        <v>2.0499999999999998</v>
      </c>
      <c r="G553" s="1036">
        <v>1.33</v>
      </c>
      <c r="H553" s="40"/>
      <c r="I553" s="139"/>
      <c r="J553" s="139"/>
      <c r="K553" s="139"/>
      <c r="L553" s="139"/>
      <c r="M553" s="139"/>
      <c r="N553" s="139"/>
      <c r="O553" s="139"/>
    </row>
    <row r="554" spans="2:17" ht="10.5" customHeight="1">
      <c r="B554" s="41" t="s">
        <v>769</v>
      </c>
      <c r="C554" s="804">
        <v>157886.70000000001</v>
      </c>
      <c r="D554" s="805">
        <v>39029.1</v>
      </c>
      <c r="E554" s="809">
        <f>+D554+C554</f>
        <v>196915.80000000002</v>
      </c>
      <c r="F554" s="1055">
        <v>2.2999999999999998</v>
      </c>
      <c r="G554" s="1036">
        <v>1.46</v>
      </c>
      <c r="H554" s="40"/>
      <c r="I554" s="139"/>
      <c r="J554" s="139"/>
      <c r="K554" s="139"/>
      <c r="L554" s="139"/>
      <c r="M554" s="139"/>
      <c r="N554" s="139"/>
      <c r="O554" s="139"/>
    </row>
    <row r="555" spans="2:17" ht="10.5" customHeight="1">
      <c r="B555" s="41"/>
      <c r="C555" s="804"/>
      <c r="D555" s="804"/>
      <c r="E555" s="810"/>
      <c r="F555" s="1055"/>
      <c r="G555" s="1036"/>
      <c r="H555" s="40"/>
      <c r="I555" s="139"/>
      <c r="J555" s="139"/>
      <c r="K555" s="139"/>
      <c r="L555" s="139"/>
      <c r="M555" s="139"/>
      <c r="N555" s="139"/>
      <c r="O555" s="139"/>
    </row>
    <row r="556" spans="2:17" ht="10.5" customHeight="1">
      <c r="B556" s="41" t="s">
        <v>770</v>
      </c>
      <c r="C556" s="804">
        <v>161099.29999999999</v>
      </c>
      <c r="D556" s="805">
        <v>35638.9</v>
      </c>
      <c r="E556" s="809">
        <f>+D556+C556</f>
        <v>196738.19999999998</v>
      </c>
      <c r="F556" s="1055">
        <v>2.29</v>
      </c>
      <c r="G556" s="1036">
        <v>1.45</v>
      </c>
      <c r="H556" s="40"/>
      <c r="I556" s="139"/>
      <c r="J556" s="139"/>
      <c r="K556" s="139"/>
      <c r="L556" s="139"/>
      <c r="M556" s="139"/>
      <c r="N556" s="139"/>
      <c r="O556" s="139"/>
    </row>
    <row r="557" spans="2:17" ht="10.5" customHeight="1">
      <c r="B557" s="41" t="s">
        <v>771</v>
      </c>
      <c r="C557" s="804">
        <v>222385.1</v>
      </c>
      <c r="D557" s="805">
        <v>42022</v>
      </c>
      <c r="E557" s="809">
        <f>+D557+C557</f>
        <v>264407.09999999998</v>
      </c>
      <c r="F557" s="1055">
        <v>2.94</v>
      </c>
      <c r="G557" s="1036">
        <v>1.75</v>
      </c>
      <c r="H557" s="40"/>
      <c r="I557" s="139"/>
      <c r="J557" s="139"/>
      <c r="K557" s="139"/>
      <c r="L557" s="139"/>
      <c r="M557" s="139"/>
      <c r="N557" s="139"/>
      <c r="O557" s="139"/>
    </row>
    <row r="558" spans="2:17" ht="10.5" customHeight="1">
      <c r="B558" s="41" t="s">
        <v>772</v>
      </c>
      <c r="C558" s="804">
        <v>214381.6</v>
      </c>
      <c r="D558" s="805">
        <v>44561.4</v>
      </c>
      <c r="E558" s="809">
        <f>+D558+C558</f>
        <v>258943</v>
      </c>
      <c r="F558" s="1055">
        <v>2.81</v>
      </c>
      <c r="G558" s="1036">
        <v>1.57</v>
      </c>
      <c r="H558" s="40"/>
      <c r="I558" s="139"/>
      <c r="J558" s="139"/>
      <c r="K558" s="139"/>
      <c r="L558" s="139"/>
      <c r="M558" s="139"/>
      <c r="N558" s="139"/>
      <c r="O558" s="139"/>
    </row>
    <row r="559" spans="2:17" ht="10.5" customHeight="1">
      <c r="B559" s="41" t="s">
        <v>773</v>
      </c>
      <c r="C559" s="804">
        <v>230485.9</v>
      </c>
      <c r="D559" s="805">
        <v>51575.6</v>
      </c>
      <c r="E559" s="809">
        <f>+D559+C559</f>
        <v>282061.5</v>
      </c>
      <c r="F559" s="1055">
        <v>3.22</v>
      </c>
      <c r="G559" s="1036">
        <v>2.0699999999999998</v>
      </c>
      <c r="H559" s="40"/>
      <c r="I559" s="139"/>
      <c r="J559" s="139"/>
      <c r="K559" s="139"/>
      <c r="L559" s="139"/>
      <c r="M559" s="139"/>
      <c r="N559" s="139"/>
      <c r="O559" s="139"/>
    </row>
    <row r="560" spans="2:17" ht="10.5" customHeight="1">
      <c r="B560" s="41" t="s">
        <v>774</v>
      </c>
      <c r="C560" s="804">
        <v>320593</v>
      </c>
      <c r="D560" s="805">
        <v>69165.8</v>
      </c>
      <c r="E560" s="809">
        <f>+D560+C560</f>
        <v>389758.8</v>
      </c>
      <c r="F560" s="1055">
        <v>4.5999999999999996</v>
      </c>
      <c r="G560" s="1036">
        <v>2.96</v>
      </c>
      <c r="H560" s="40"/>
      <c r="I560" s="139"/>
      <c r="J560" s="139"/>
      <c r="K560" s="139"/>
      <c r="L560" s="139"/>
      <c r="M560" s="139"/>
      <c r="N560" s="139"/>
      <c r="O560" s="139"/>
    </row>
    <row r="561" spans="2:15" ht="10.5" customHeight="1">
      <c r="B561" s="41"/>
      <c r="C561" s="804"/>
      <c r="D561" s="804"/>
      <c r="E561" s="810"/>
      <c r="F561" s="1055"/>
      <c r="G561" s="1036"/>
      <c r="H561" s="40"/>
      <c r="I561" s="139"/>
      <c r="J561" s="139"/>
      <c r="K561" s="139"/>
      <c r="L561" s="139"/>
      <c r="M561" s="139"/>
      <c r="N561" s="139"/>
      <c r="O561" s="139"/>
    </row>
    <row r="562" spans="2:15" ht="10.5" customHeight="1">
      <c r="B562" s="41" t="s">
        <v>775</v>
      </c>
      <c r="C562" s="804">
        <v>339631.3</v>
      </c>
      <c r="D562" s="805">
        <v>71753.5</v>
      </c>
      <c r="E562" s="809">
        <f>+D562+C562</f>
        <v>411384.8</v>
      </c>
      <c r="F562" s="1055">
        <v>5.18</v>
      </c>
      <c r="G562" s="1036">
        <v>3.35</v>
      </c>
      <c r="H562" s="40"/>
      <c r="I562" s="139"/>
      <c r="J562" s="139"/>
      <c r="K562" s="139"/>
      <c r="L562" s="139"/>
      <c r="M562" s="139"/>
      <c r="N562" s="139"/>
      <c r="O562" s="139"/>
    </row>
    <row r="563" spans="2:15" ht="10.5" customHeight="1">
      <c r="B563" s="41" t="s">
        <v>776</v>
      </c>
      <c r="C563" s="804">
        <v>325002.7</v>
      </c>
      <c r="D563" s="805">
        <v>75356.600000000006</v>
      </c>
      <c r="E563" s="809">
        <f>+D563+C563</f>
        <v>400359.30000000005</v>
      </c>
      <c r="F563" s="1055">
        <v>5.35</v>
      </c>
      <c r="G563" s="1036">
        <v>3.73</v>
      </c>
      <c r="H563" s="40"/>
      <c r="I563" s="139"/>
      <c r="J563" s="139"/>
      <c r="K563" s="139"/>
      <c r="L563" s="139"/>
      <c r="M563" s="139"/>
      <c r="N563" s="139"/>
      <c r="O563" s="139"/>
    </row>
    <row r="564" spans="2:15" ht="10.5" customHeight="1">
      <c r="B564" s="41" t="s">
        <v>777</v>
      </c>
      <c r="C564" s="804">
        <v>575905.69999999995</v>
      </c>
      <c r="D564" s="805">
        <v>128735.5</v>
      </c>
      <c r="E564" s="809">
        <f>+D564+C564</f>
        <v>704641.2</v>
      </c>
      <c r="F564" s="1055">
        <v>9.39</v>
      </c>
      <c r="G564" s="1036">
        <v>6.09</v>
      </c>
      <c r="H564" s="40"/>
      <c r="I564" s="139"/>
      <c r="J564" s="139"/>
      <c r="K564" s="139"/>
      <c r="L564" s="139"/>
      <c r="M564" s="139"/>
      <c r="N564" s="139"/>
      <c r="O564" s="139"/>
    </row>
    <row r="565" spans="2:15" ht="10.5" customHeight="1">
      <c r="B565" s="41" t="s">
        <v>778</v>
      </c>
      <c r="C565" s="804">
        <v>785480.4</v>
      </c>
      <c r="D565" s="805">
        <v>165936.6</v>
      </c>
      <c r="E565" s="809">
        <f>+D565+C565</f>
        <v>951417</v>
      </c>
      <c r="F565" s="1055">
        <v>11.98</v>
      </c>
      <c r="G565" s="1036">
        <v>7.3</v>
      </c>
      <c r="H565" s="40"/>
      <c r="I565" s="139"/>
      <c r="J565" s="139"/>
      <c r="K565" s="139"/>
      <c r="L565" s="139"/>
      <c r="M565" s="139"/>
      <c r="N565" s="139"/>
      <c r="O565" s="139"/>
    </row>
    <row r="566" spans="2:15" ht="10.5" customHeight="1">
      <c r="B566" s="41" t="s">
        <v>779</v>
      </c>
      <c r="C566" s="804">
        <v>699624.2</v>
      </c>
      <c r="D566" s="805">
        <v>131892</v>
      </c>
      <c r="E566" s="809">
        <f>+D566+C566</f>
        <v>831516.2</v>
      </c>
      <c r="F566" s="1055">
        <v>10.15</v>
      </c>
      <c r="G566" s="1036">
        <v>5.66</v>
      </c>
      <c r="H566" s="40"/>
      <c r="I566" s="139"/>
      <c r="J566" s="139"/>
      <c r="K566" s="139"/>
      <c r="L566" s="139"/>
      <c r="M566" s="139"/>
      <c r="N566" s="139"/>
      <c r="O566" s="139"/>
    </row>
    <row r="567" spans="2:15" ht="10.5" customHeight="1">
      <c r="B567" s="41"/>
      <c r="C567" s="804"/>
      <c r="D567" s="804"/>
      <c r="E567" s="810"/>
      <c r="F567" s="1055"/>
      <c r="G567" s="1036"/>
      <c r="H567" s="40"/>
      <c r="I567" s="139"/>
      <c r="J567" s="139"/>
      <c r="K567" s="139"/>
      <c r="L567" s="139"/>
      <c r="M567" s="139"/>
      <c r="N567" s="139"/>
      <c r="O567" s="139"/>
    </row>
    <row r="568" spans="2:15" ht="10.5" customHeight="1">
      <c r="B568" s="41" t="s">
        <v>780</v>
      </c>
      <c r="C568" s="804">
        <v>521393</v>
      </c>
      <c r="D568" s="805">
        <v>80748.800000000003</v>
      </c>
      <c r="E568" s="809">
        <f>+D568+C568</f>
        <v>602141.80000000005</v>
      </c>
      <c r="F568" s="1055">
        <v>6.98</v>
      </c>
      <c r="G568" s="1036">
        <v>3.53</v>
      </c>
      <c r="H568" s="40"/>
      <c r="I568" s="139"/>
      <c r="J568" s="139"/>
      <c r="K568" s="139"/>
      <c r="L568" s="139"/>
      <c r="M568" s="139"/>
      <c r="N568" s="139"/>
      <c r="O568" s="139"/>
    </row>
    <row r="569" spans="2:15" ht="10.5" customHeight="1">
      <c r="B569" s="41" t="s">
        <v>781</v>
      </c>
      <c r="C569" s="804">
        <v>441703.7</v>
      </c>
      <c r="D569" s="805">
        <v>78136.100000000006</v>
      </c>
      <c r="E569" s="809">
        <f>+D569+C569</f>
        <v>519839.80000000005</v>
      </c>
      <c r="F569" s="1055">
        <v>7.56</v>
      </c>
      <c r="G569" s="1036">
        <v>4.67</v>
      </c>
      <c r="H569" s="40"/>
      <c r="I569" s="139"/>
      <c r="J569" s="139"/>
      <c r="K569" s="139"/>
      <c r="L569" s="139"/>
      <c r="M569" s="139"/>
      <c r="N569" s="139"/>
      <c r="O569" s="139"/>
    </row>
    <row r="570" spans="2:15" ht="10.5" customHeight="1">
      <c r="B570" s="41" t="s">
        <v>465</v>
      </c>
      <c r="C570" s="804">
        <v>340583.6</v>
      </c>
      <c r="D570" s="805">
        <v>55503.9</v>
      </c>
      <c r="E570" s="809">
        <f>+D570+C570</f>
        <v>396087.5</v>
      </c>
      <c r="F570" s="1055">
        <v>6.34</v>
      </c>
      <c r="G570" s="1036">
        <v>4.16</v>
      </c>
      <c r="H570" s="40"/>
      <c r="I570" s="139"/>
      <c r="J570" s="139"/>
      <c r="K570" s="139"/>
      <c r="L570" s="139"/>
      <c r="M570" s="139"/>
      <c r="N570" s="139"/>
      <c r="O570" s="139"/>
    </row>
    <row r="571" spans="2:15" ht="10.5" customHeight="1">
      <c r="B571" s="41" t="s">
        <v>466</v>
      </c>
      <c r="C571" s="804">
        <v>343572.1</v>
      </c>
      <c r="D571" s="805">
        <v>54516.5</v>
      </c>
      <c r="E571" s="809">
        <f>+D571+C571</f>
        <v>398088.6</v>
      </c>
      <c r="F571" s="1055">
        <v>6.83</v>
      </c>
      <c r="G571" s="1036">
        <v>4.5199999999999996</v>
      </c>
      <c r="H571" s="40"/>
      <c r="I571" s="139"/>
      <c r="J571" s="139"/>
      <c r="K571" s="139"/>
      <c r="L571" s="139"/>
      <c r="M571" s="139"/>
      <c r="N571" s="139"/>
      <c r="O571" s="139"/>
    </row>
    <row r="572" spans="2:15" ht="10.5" customHeight="1">
      <c r="B572" s="41" t="s">
        <v>467</v>
      </c>
      <c r="C572" s="804">
        <v>521725.2</v>
      </c>
      <c r="D572" s="805">
        <v>80567.199999999997</v>
      </c>
      <c r="E572" s="809">
        <f>+D572+C572</f>
        <v>602292.4</v>
      </c>
      <c r="F572" s="1055">
        <v>11.97</v>
      </c>
      <c r="G572" s="1036">
        <v>6.81</v>
      </c>
      <c r="H572" s="40"/>
      <c r="I572" s="139"/>
      <c r="J572" s="139"/>
      <c r="K572" s="139"/>
      <c r="L572" s="139"/>
      <c r="M572" s="139"/>
      <c r="N572" s="139"/>
      <c r="O572" s="139"/>
    </row>
    <row r="573" spans="2:15" ht="10.5" customHeight="1">
      <c r="B573" s="41"/>
      <c r="C573" s="804"/>
      <c r="D573" s="804"/>
      <c r="E573" s="810"/>
      <c r="F573" s="1055"/>
      <c r="G573" s="1036"/>
      <c r="H573" s="40"/>
      <c r="I573" s="139"/>
      <c r="J573" s="139"/>
      <c r="K573" s="139"/>
      <c r="L573" s="139"/>
      <c r="M573" s="139"/>
      <c r="N573" s="139"/>
      <c r="O573" s="139"/>
    </row>
    <row r="574" spans="2:15" ht="10.5" customHeight="1">
      <c r="B574" s="41" t="s">
        <v>330</v>
      </c>
      <c r="C574" s="804">
        <v>452139.7</v>
      </c>
      <c r="D574" s="805">
        <v>59496.4</v>
      </c>
      <c r="E574" s="809">
        <f t="shared" ref="E574:E590" si="2">+D574+C574</f>
        <v>511636.10000000003</v>
      </c>
      <c r="F574" s="1055">
        <v>10.01</v>
      </c>
      <c r="G574" s="1036">
        <v>6.05</v>
      </c>
      <c r="H574" s="40"/>
      <c r="I574" s="139"/>
      <c r="J574" s="139"/>
      <c r="K574" s="139"/>
      <c r="L574" s="139"/>
      <c r="M574" s="139"/>
      <c r="N574" s="139"/>
      <c r="O574" s="139"/>
    </row>
    <row r="575" spans="2:15" ht="10.5" customHeight="1">
      <c r="B575" s="41" t="s">
        <v>331</v>
      </c>
      <c r="C575" s="804">
        <v>545368.69999999995</v>
      </c>
      <c r="D575" s="805">
        <v>62813.2</v>
      </c>
      <c r="E575" s="809">
        <f t="shared" si="2"/>
        <v>608181.89999999991</v>
      </c>
      <c r="F575" s="1055">
        <v>12.68</v>
      </c>
      <c r="G575" s="1036">
        <v>8.0299999999999994</v>
      </c>
      <c r="H575" s="40"/>
      <c r="I575" s="139"/>
      <c r="J575" s="139"/>
      <c r="K575" s="139"/>
      <c r="L575" s="139"/>
      <c r="M575" s="139"/>
      <c r="N575" s="139"/>
      <c r="O575" s="139"/>
    </row>
    <row r="576" spans="2:15" ht="10.5" customHeight="1">
      <c r="B576" s="41" t="s">
        <v>332</v>
      </c>
      <c r="C576" s="804">
        <v>524802.4</v>
      </c>
      <c r="D576" s="805">
        <v>60487.3</v>
      </c>
      <c r="E576" s="809">
        <f t="shared" si="2"/>
        <v>585289.70000000007</v>
      </c>
      <c r="F576" s="1055">
        <v>13.19</v>
      </c>
      <c r="G576" s="1036">
        <v>7.77</v>
      </c>
      <c r="H576" s="40"/>
      <c r="I576" s="139"/>
      <c r="J576" s="139"/>
      <c r="K576" s="139"/>
      <c r="L576" s="139"/>
      <c r="M576" s="139"/>
      <c r="N576" s="139"/>
      <c r="O576" s="139"/>
    </row>
    <row r="577" spans="2:15" ht="10.5" customHeight="1">
      <c r="B577" s="41" t="s">
        <v>333</v>
      </c>
      <c r="C577" s="804">
        <v>411997.2</v>
      </c>
      <c r="D577" s="805">
        <v>45558.6</v>
      </c>
      <c r="E577" s="809">
        <f t="shared" si="2"/>
        <v>457555.8</v>
      </c>
      <c r="F577" s="1055">
        <v>10.45</v>
      </c>
      <c r="G577" s="1036">
        <v>5.49</v>
      </c>
      <c r="H577" s="40"/>
      <c r="I577" s="139"/>
      <c r="J577" s="139"/>
      <c r="K577" s="139"/>
      <c r="L577" s="139"/>
      <c r="M577" s="139"/>
      <c r="N577" s="139"/>
      <c r="O577" s="139"/>
    </row>
    <row r="578" spans="2:15" ht="10.5" customHeight="1">
      <c r="B578" s="41" t="s">
        <v>289</v>
      </c>
      <c r="C578" s="804">
        <v>439955.3</v>
      </c>
      <c r="D578" s="805">
        <v>50803.4</v>
      </c>
      <c r="E578" s="809">
        <f t="shared" si="2"/>
        <v>490758.7</v>
      </c>
      <c r="F578" s="1055">
        <v>12.45</v>
      </c>
      <c r="G578" s="1036">
        <v>6.52</v>
      </c>
      <c r="H578" s="40"/>
      <c r="I578" s="139"/>
      <c r="J578" s="139"/>
      <c r="K578" s="139"/>
      <c r="L578" s="139"/>
      <c r="M578" s="139"/>
      <c r="N578" s="139"/>
      <c r="O578" s="139"/>
    </row>
    <row r="579" spans="2:15" ht="10.5" customHeight="1">
      <c r="B579" s="41"/>
      <c r="C579" s="804"/>
      <c r="D579" s="804"/>
      <c r="E579" s="810"/>
      <c r="F579" s="1055"/>
      <c r="G579" s="1036"/>
      <c r="H579" s="40"/>
      <c r="I579" s="139"/>
      <c r="J579" s="139"/>
      <c r="K579" s="139"/>
      <c r="L579" s="139"/>
      <c r="M579" s="139"/>
      <c r="N579" s="139"/>
      <c r="O579" s="139"/>
    </row>
    <row r="580" spans="2:15" ht="10.5" customHeight="1">
      <c r="B580" s="41" t="s">
        <v>334</v>
      </c>
      <c r="C580" s="804">
        <v>519995.9</v>
      </c>
      <c r="D580" s="805">
        <v>64735.7</v>
      </c>
      <c r="E580" s="809">
        <f t="shared" si="2"/>
        <v>584731.6</v>
      </c>
      <c r="F580" s="1055">
        <v>15.52</v>
      </c>
      <c r="G580" s="1036">
        <v>8.32</v>
      </c>
      <c r="H580" s="40"/>
      <c r="I580" s="139"/>
      <c r="J580" s="139"/>
      <c r="K580" s="139"/>
      <c r="L580" s="139"/>
      <c r="M580" s="139"/>
      <c r="N580" s="139"/>
      <c r="O580" s="139"/>
    </row>
    <row r="581" spans="2:15" ht="10.5" customHeight="1">
      <c r="B581" s="41" t="s">
        <v>335</v>
      </c>
      <c r="C581" s="804">
        <v>798693.4</v>
      </c>
      <c r="D581" s="805">
        <v>115225.1</v>
      </c>
      <c r="E581" s="809">
        <f t="shared" si="2"/>
        <v>913918.5</v>
      </c>
      <c r="F581" s="1055">
        <v>24.05</v>
      </c>
      <c r="G581" s="1036">
        <v>14.83</v>
      </c>
      <c r="H581" s="40"/>
      <c r="I581" s="139"/>
      <c r="J581" s="139"/>
      <c r="K581" s="139"/>
      <c r="L581" s="139"/>
      <c r="M581" s="139"/>
      <c r="N581" s="139"/>
      <c r="O581" s="139"/>
    </row>
    <row r="582" spans="2:15" ht="10.5" customHeight="1">
      <c r="B582" s="41" t="s">
        <v>288</v>
      </c>
      <c r="C582" s="804">
        <v>1069361.2</v>
      </c>
      <c r="D582" s="805">
        <v>148437.4</v>
      </c>
      <c r="E582" s="809">
        <f t="shared" si="2"/>
        <v>1217798.5999999999</v>
      </c>
      <c r="F582" s="1055">
        <v>34</v>
      </c>
      <c r="G582" s="1036">
        <v>19.25</v>
      </c>
      <c r="H582" s="40"/>
      <c r="I582" s="139"/>
      <c r="J582" s="139"/>
      <c r="K582" s="139"/>
      <c r="L582" s="139"/>
      <c r="M582" s="139"/>
      <c r="N582" s="139"/>
      <c r="O582" s="139"/>
    </row>
    <row r="583" spans="2:15" ht="10.5" customHeight="1">
      <c r="B583" s="41" t="s">
        <v>735</v>
      </c>
      <c r="C583" s="804">
        <v>769658.9</v>
      </c>
      <c r="D583" s="805">
        <v>115930.6</v>
      </c>
      <c r="E583" s="809">
        <f t="shared" si="2"/>
        <v>885589.5</v>
      </c>
      <c r="F583" s="1055">
        <v>23.49</v>
      </c>
      <c r="G583" s="1036">
        <v>13.01</v>
      </c>
      <c r="H583" s="40"/>
      <c r="I583" s="139"/>
      <c r="J583" s="139"/>
      <c r="K583" s="139"/>
      <c r="L583" s="139"/>
      <c r="M583" s="139"/>
      <c r="N583" s="139"/>
      <c r="O583" s="139"/>
    </row>
    <row r="584" spans="2:15" ht="10.5" customHeight="1">
      <c r="B584" s="41" t="s">
        <v>763</v>
      </c>
      <c r="C584" s="804">
        <v>646769.4</v>
      </c>
      <c r="D584" s="805">
        <v>90843</v>
      </c>
      <c r="E584" s="809">
        <f t="shared" si="2"/>
        <v>737612.4</v>
      </c>
      <c r="F584" s="1055">
        <v>19.920000000000002</v>
      </c>
      <c r="G584" s="1036">
        <v>10.56</v>
      </c>
      <c r="H584" s="40"/>
      <c r="I584" s="139"/>
      <c r="J584" s="139"/>
      <c r="K584" s="139"/>
      <c r="L584" s="139"/>
      <c r="M584" s="139"/>
      <c r="N584" s="139"/>
      <c r="O584" s="139"/>
    </row>
    <row r="585" spans="2:15" ht="10.5" customHeight="1">
      <c r="B585" s="41"/>
      <c r="C585" s="804"/>
      <c r="D585" s="805"/>
      <c r="E585" s="809"/>
      <c r="F585" s="1055"/>
      <c r="G585" s="1036"/>
      <c r="H585" s="40"/>
      <c r="I585" s="139"/>
      <c r="J585" s="139"/>
      <c r="K585" s="139"/>
      <c r="L585" s="139"/>
      <c r="M585" s="139"/>
      <c r="N585" s="139"/>
      <c r="O585" s="139"/>
    </row>
    <row r="586" spans="2:15" ht="10.5" customHeight="1">
      <c r="B586" s="41" t="s">
        <v>512</v>
      </c>
      <c r="C586" s="804">
        <v>614924.80000000005</v>
      </c>
      <c r="D586" s="805">
        <v>68560.5</v>
      </c>
      <c r="E586" s="809">
        <f t="shared" si="2"/>
        <v>683485.3</v>
      </c>
      <c r="F586" s="1055">
        <v>19.36</v>
      </c>
      <c r="G586" s="1036">
        <v>10.69</v>
      </c>
      <c r="H586" s="40"/>
      <c r="I586" s="139"/>
      <c r="J586" s="139"/>
      <c r="K586" s="139"/>
      <c r="L586" s="139"/>
      <c r="M586" s="139"/>
      <c r="N586" s="139"/>
      <c r="O586" s="139"/>
    </row>
    <row r="587" spans="2:15" ht="10.5" customHeight="1">
      <c r="B587" s="41" t="s">
        <v>396</v>
      </c>
      <c r="C587" s="804">
        <v>951667.9</v>
      </c>
      <c r="D587" s="805">
        <v>146474.9</v>
      </c>
      <c r="E587" s="809">
        <f t="shared" si="2"/>
        <v>1098142.8</v>
      </c>
      <c r="F587" s="1055">
        <v>29</v>
      </c>
      <c r="G587" s="1036">
        <v>15.48</v>
      </c>
      <c r="H587" s="40"/>
      <c r="I587" s="139"/>
      <c r="J587" s="139"/>
      <c r="K587" s="139"/>
      <c r="L587" s="139"/>
      <c r="M587" s="139"/>
      <c r="N587" s="139"/>
      <c r="O587" s="139"/>
    </row>
    <row r="588" spans="2:15" ht="10.5" customHeight="1">
      <c r="B588" s="321" t="s">
        <v>815</v>
      </c>
      <c r="C588" s="804">
        <v>1212695.3</v>
      </c>
      <c r="D588" s="805">
        <v>326544.09999999998</v>
      </c>
      <c r="E588" s="809">
        <f t="shared" si="2"/>
        <v>1539239.4</v>
      </c>
      <c r="F588" s="1055">
        <v>37.31</v>
      </c>
      <c r="G588" s="1036">
        <v>22.87</v>
      </c>
      <c r="H588" s="40"/>
      <c r="I588" s="139"/>
      <c r="J588" s="139"/>
      <c r="K588" s="139"/>
      <c r="L588" s="139"/>
      <c r="M588" s="139"/>
      <c r="N588" s="139"/>
      <c r="O588" s="139"/>
    </row>
    <row r="589" spans="2:15" ht="10.5" customHeight="1">
      <c r="B589" s="321" t="s">
        <v>506</v>
      </c>
      <c r="C589" s="804">
        <v>931277.7</v>
      </c>
      <c r="D589" s="805">
        <v>218578.9</v>
      </c>
      <c r="E589" s="809">
        <f t="shared" si="2"/>
        <v>1149856.5999999999</v>
      </c>
      <c r="F589" s="1055">
        <v>29.56</v>
      </c>
      <c r="G589" s="1036">
        <v>15.85</v>
      </c>
      <c r="H589" s="40"/>
      <c r="I589" s="139"/>
      <c r="J589" s="139"/>
      <c r="K589" s="139"/>
      <c r="L589" s="139"/>
      <c r="M589" s="139"/>
      <c r="N589" s="139"/>
      <c r="O589" s="139"/>
    </row>
    <row r="590" spans="2:15" ht="10.5" customHeight="1">
      <c r="B590" s="321" t="s">
        <v>729</v>
      </c>
      <c r="C590" s="804">
        <v>1178772.8999999999</v>
      </c>
      <c r="D590" s="805">
        <v>337709</v>
      </c>
      <c r="E590" s="809">
        <f t="shared" si="2"/>
        <v>1516481.9</v>
      </c>
      <c r="F590" s="1055">
        <v>35.840000000000003</v>
      </c>
      <c r="G590" s="1036">
        <v>24.64</v>
      </c>
      <c r="H590" s="40"/>
      <c r="I590" s="139"/>
      <c r="J590" s="139"/>
      <c r="K590" s="139"/>
      <c r="L590" s="139"/>
      <c r="M590" s="139"/>
      <c r="N590" s="139"/>
      <c r="O590" s="139"/>
    </row>
    <row r="591" spans="2:15" ht="10.5" customHeight="1">
      <c r="B591" s="321"/>
      <c r="C591" s="804"/>
      <c r="D591" s="805"/>
      <c r="E591" s="809"/>
      <c r="F591" s="1055"/>
      <c r="G591" s="1036"/>
      <c r="H591" s="40"/>
      <c r="I591" s="139"/>
      <c r="J591" s="139"/>
      <c r="K591" s="139"/>
      <c r="L591" s="139"/>
      <c r="M591" s="139"/>
      <c r="N591" s="139"/>
      <c r="O591" s="139"/>
    </row>
    <row r="592" spans="2:15" ht="10.5" customHeight="1">
      <c r="B592" s="537" t="s">
        <v>344</v>
      </c>
      <c r="C592" s="804">
        <v>1373248.7</v>
      </c>
      <c r="D592" s="806">
        <v>385398</v>
      </c>
      <c r="E592" s="809">
        <f>+C592+D592</f>
        <v>1758646.7</v>
      </c>
      <c r="F592" s="1055">
        <v>43.58</v>
      </c>
      <c r="G592" s="1036">
        <v>28.46</v>
      </c>
      <c r="H592" s="40"/>
      <c r="I592" s="139"/>
      <c r="J592" s="139"/>
      <c r="K592" s="139"/>
      <c r="L592" s="139"/>
      <c r="M592" s="139"/>
      <c r="N592" s="139"/>
      <c r="O592" s="139"/>
    </row>
    <row r="593" spans="2:15" ht="10.5" customHeight="1">
      <c r="B593" s="537" t="s">
        <v>347</v>
      </c>
      <c r="C593" s="859">
        <v>1788030.3</v>
      </c>
      <c r="D593" s="808">
        <v>494276.9</v>
      </c>
      <c r="E593" s="1235">
        <f>+C593+D593</f>
        <v>2282307.2000000002</v>
      </c>
      <c r="F593" s="1055">
        <v>59.38</v>
      </c>
      <c r="G593" s="1055">
        <v>36.549999999999997</v>
      </c>
      <c r="H593" s="40"/>
      <c r="I593" s="139"/>
      <c r="J593" s="139"/>
      <c r="K593" s="139"/>
      <c r="L593" s="139"/>
      <c r="M593" s="139"/>
      <c r="N593" s="139"/>
      <c r="O593" s="139"/>
    </row>
    <row r="594" spans="2:15" ht="10.5" customHeight="1">
      <c r="B594" s="538" t="s">
        <v>1455</v>
      </c>
      <c r="C594" s="807">
        <v>2048430.2</v>
      </c>
      <c r="D594" s="808">
        <v>611551.6</v>
      </c>
      <c r="E594" s="811">
        <f>+C594+D594</f>
        <v>2659981.7999999998</v>
      </c>
      <c r="F594" s="1236">
        <v>61.88</v>
      </c>
      <c r="G594" s="1236">
        <v>42.48</v>
      </c>
      <c r="H594" s="40"/>
      <c r="I594" s="139"/>
      <c r="J594" s="139"/>
      <c r="K594" s="139"/>
      <c r="L594" s="139"/>
      <c r="M594" s="139"/>
      <c r="N594" s="139"/>
      <c r="O594" s="139"/>
    </row>
    <row r="595" spans="2:15" ht="14.25" customHeight="1">
      <c r="B595" s="378" t="s">
        <v>988</v>
      </c>
      <c r="C595" s="379" t="s">
        <v>310</v>
      </c>
      <c r="D595" s="380"/>
      <c r="E595" s="380"/>
      <c r="F595" s="380"/>
      <c r="G595" s="380"/>
      <c r="H595" s="233"/>
      <c r="I595" s="233"/>
      <c r="J595" s="233"/>
    </row>
    <row r="596" spans="2:15" ht="10.5" customHeight="1">
      <c r="B596" s="381"/>
      <c r="C596" s="236" t="s">
        <v>805</v>
      </c>
      <c r="D596" s="382"/>
      <c r="E596" s="382"/>
      <c r="F596" s="382"/>
      <c r="G596" s="382"/>
      <c r="H596" s="233"/>
      <c r="I596" s="233"/>
      <c r="J596" s="233"/>
    </row>
    <row r="597" spans="2:15" ht="10.5" customHeight="1">
      <c r="B597" s="236" t="s">
        <v>1029</v>
      </c>
      <c r="C597" s="236"/>
      <c r="D597" s="382"/>
      <c r="E597" s="382"/>
      <c r="F597" s="382"/>
      <c r="G597" s="382"/>
      <c r="H597" s="233"/>
      <c r="I597" s="233"/>
      <c r="J597" s="233"/>
    </row>
    <row r="598" spans="2:15" ht="10.5" customHeight="1">
      <c r="B598" s="503"/>
      <c r="C598" s="503"/>
      <c r="D598" s="382"/>
      <c r="E598" s="382"/>
      <c r="F598" s="382"/>
      <c r="G598" s="382"/>
      <c r="H598" s="233"/>
      <c r="I598" s="233"/>
      <c r="J598" s="233"/>
    </row>
    <row r="599" spans="2:15" ht="10.5" customHeight="1">
      <c r="B599" s="1410" t="s">
        <v>1182</v>
      </c>
      <c r="C599" s="1430"/>
      <c r="D599" s="1430"/>
      <c r="E599" s="1430"/>
      <c r="F599" s="1430"/>
      <c r="G599" s="1430"/>
      <c r="H599" s="1430"/>
      <c r="I599" s="1430"/>
      <c r="J599" s="1430"/>
    </row>
    <row r="600" spans="2:15" ht="10.5" customHeight="1">
      <c r="B600" s="1410" t="s">
        <v>1183</v>
      </c>
      <c r="C600" s="1430"/>
      <c r="D600" s="1430"/>
      <c r="E600" s="1430"/>
      <c r="F600" s="1430"/>
      <c r="G600" s="1430"/>
      <c r="H600" s="1430"/>
      <c r="I600" s="1430"/>
      <c r="J600" s="1430"/>
    </row>
    <row r="601" spans="2:15" ht="10.5" customHeight="1">
      <c r="B601" s="49"/>
      <c r="C601" s="200"/>
      <c r="D601" s="200"/>
      <c r="E601" s="200"/>
      <c r="F601" s="200"/>
      <c r="G601" s="200"/>
      <c r="H601" s="200"/>
    </row>
    <row r="602" spans="2:15" ht="10.5" customHeight="1">
      <c r="B602" s="49"/>
    </row>
    <row r="603" spans="2:15" ht="10.5" customHeight="1">
      <c r="B603" s="49"/>
      <c r="C603" s="750"/>
      <c r="D603" s="750"/>
    </row>
    <row r="604" spans="2:15" ht="10.5" customHeight="1">
      <c r="B604" s="49"/>
    </row>
    <row r="605" spans="2:15" ht="10.5" customHeight="1">
      <c r="B605" s="49"/>
    </row>
    <row r="606" spans="2:15" ht="10.5" customHeight="1">
      <c r="B606" s="49"/>
    </row>
    <row r="607" spans="2:15" ht="10.5" customHeight="1">
      <c r="B607" s="49"/>
    </row>
    <row r="608" spans="2:15" ht="10.5" customHeight="1">
      <c r="B608" s="49"/>
    </row>
    <row r="609" spans="2:11" ht="10.5" customHeight="1">
      <c r="B609" s="49"/>
    </row>
    <row r="610" spans="2:11" ht="10.5" customHeight="1">
      <c r="B610" s="49"/>
    </row>
    <row r="611" spans="2:11" ht="10.5" customHeight="1">
      <c r="B611" s="49"/>
    </row>
    <row r="612" spans="2:11" ht="10.5" customHeight="1">
      <c r="B612" s="49"/>
    </row>
    <row r="613" spans="2:11" ht="10.5" customHeight="1">
      <c r="B613" s="49"/>
    </row>
    <row r="614" spans="2:11" ht="10.5" customHeight="1">
      <c r="B614" s="49"/>
    </row>
    <row r="615" spans="2:11" ht="10.5" customHeight="1">
      <c r="B615" s="49"/>
      <c r="G615" s="153">
        <v>66</v>
      </c>
    </row>
    <row r="616" spans="2:11" ht="10.5" customHeight="1"/>
    <row r="617" spans="2:11" ht="11.45" customHeight="1">
      <c r="B617" s="62" t="s">
        <v>64</v>
      </c>
    </row>
    <row r="618" spans="2:11" ht="11.25" customHeight="1">
      <c r="B618" s="1353" t="s">
        <v>530</v>
      </c>
      <c r="C618" s="1418" t="s">
        <v>1184</v>
      </c>
      <c r="D618" s="1419"/>
      <c r="E618" s="1419"/>
      <c r="F618" s="1420"/>
      <c r="G618" s="1418" t="s">
        <v>1185</v>
      </c>
      <c r="H618" s="1419"/>
      <c r="I618" s="1419"/>
      <c r="J618" s="1420"/>
      <c r="K618" s="1341" t="s">
        <v>1186</v>
      </c>
    </row>
    <row r="619" spans="2:11" ht="11.45" customHeight="1">
      <c r="B619" s="1422"/>
      <c r="C619" s="1418" t="s">
        <v>501</v>
      </c>
      <c r="D619" s="1419"/>
      <c r="E619" s="1419" t="s">
        <v>502</v>
      </c>
      <c r="F619" s="1420"/>
      <c r="G619" s="1418" t="s">
        <v>83</v>
      </c>
      <c r="H619" s="1419"/>
      <c r="I619" s="1418" t="s">
        <v>61</v>
      </c>
      <c r="J619" s="1420"/>
      <c r="K619" s="1412"/>
    </row>
    <row r="620" spans="2:11" ht="24.75" customHeight="1">
      <c r="B620" s="1422"/>
      <c r="C620" s="383" t="s">
        <v>604</v>
      </c>
      <c r="D620" s="383" t="s">
        <v>605</v>
      </c>
      <c r="E620" s="383" t="s">
        <v>604</v>
      </c>
      <c r="F620" s="323" t="s">
        <v>605</v>
      </c>
      <c r="G620" s="281" t="s">
        <v>604</v>
      </c>
      <c r="H620" s="323" t="s">
        <v>605</v>
      </c>
      <c r="I620" s="281" t="s">
        <v>604</v>
      </c>
      <c r="J620" s="323" t="s">
        <v>605</v>
      </c>
      <c r="K620" s="1342"/>
    </row>
    <row r="621" spans="2:11" ht="11.45" customHeight="1">
      <c r="B621" s="1354"/>
      <c r="C621" s="1329" t="s">
        <v>1383</v>
      </c>
      <c r="D621" s="1337"/>
      <c r="E621" s="1337"/>
      <c r="F621" s="1337"/>
      <c r="G621" s="1337"/>
      <c r="H621" s="1337"/>
      <c r="I621" s="1337"/>
      <c r="J621" s="1330"/>
      <c r="K621" s="65" t="s">
        <v>84</v>
      </c>
    </row>
    <row r="622" spans="2:11" ht="10.5" customHeight="1">
      <c r="B622" s="325" t="s">
        <v>156</v>
      </c>
      <c r="C622" s="575">
        <v>15413</v>
      </c>
      <c r="D622" s="575">
        <v>10318</v>
      </c>
      <c r="E622" s="548">
        <v>580</v>
      </c>
      <c r="F622" s="546">
        <v>738</v>
      </c>
      <c r="G622" s="546">
        <v>342</v>
      </c>
      <c r="H622" s="546">
        <v>51</v>
      </c>
      <c r="I622" s="546">
        <v>1250</v>
      </c>
      <c r="J622" s="546">
        <v>178</v>
      </c>
      <c r="K622" s="762">
        <v>1675737</v>
      </c>
    </row>
    <row r="623" spans="2:11" ht="10.5" customHeight="1">
      <c r="B623" s="325" t="s">
        <v>157</v>
      </c>
      <c r="C623" s="575">
        <v>14282</v>
      </c>
      <c r="D623" s="575">
        <v>9987</v>
      </c>
      <c r="E623" s="548">
        <v>654</v>
      </c>
      <c r="F623" s="546">
        <v>740</v>
      </c>
      <c r="G623" s="546">
        <v>196</v>
      </c>
      <c r="H623" s="546">
        <v>26</v>
      </c>
      <c r="I623" s="546">
        <v>1068</v>
      </c>
      <c r="J623" s="546">
        <v>133</v>
      </c>
      <c r="K623" s="762">
        <v>1866005</v>
      </c>
    </row>
    <row r="624" spans="2:11" ht="10.5" customHeight="1">
      <c r="B624" s="325" t="s">
        <v>158</v>
      </c>
      <c r="C624" s="575">
        <v>13954</v>
      </c>
      <c r="D624" s="575">
        <v>11296</v>
      </c>
      <c r="E624" s="548">
        <v>545</v>
      </c>
      <c r="F624" s="546">
        <v>811</v>
      </c>
      <c r="G624" s="546">
        <v>111</v>
      </c>
      <c r="H624" s="546">
        <v>23</v>
      </c>
      <c r="I624" s="546">
        <v>963</v>
      </c>
      <c r="J624" s="546">
        <v>134</v>
      </c>
      <c r="K624" s="762">
        <v>1730630</v>
      </c>
    </row>
    <row r="625" spans="2:11" ht="10.5" customHeight="1">
      <c r="B625" s="325" t="s">
        <v>768</v>
      </c>
      <c r="C625" s="575">
        <v>12862</v>
      </c>
      <c r="D625" s="575">
        <v>12185</v>
      </c>
      <c r="E625" s="548">
        <v>626</v>
      </c>
      <c r="F625" s="546">
        <v>848</v>
      </c>
      <c r="G625" s="546">
        <v>115</v>
      </c>
      <c r="H625" s="546">
        <v>27</v>
      </c>
      <c r="I625" s="546">
        <v>197</v>
      </c>
      <c r="J625" s="546">
        <v>105</v>
      </c>
      <c r="K625" s="762">
        <v>1811546</v>
      </c>
    </row>
    <row r="626" spans="2:11" ht="10.5" customHeight="1">
      <c r="B626" s="325" t="s">
        <v>769</v>
      </c>
      <c r="C626" s="575">
        <v>11961</v>
      </c>
      <c r="D626" s="575">
        <v>12036</v>
      </c>
      <c r="E626" s="548">
        <v>583</v>
      </c>
      <c r="F626" s="546">
        <v>1015</v>
      </c>
      <c r="G626" s="546">
        <v>87</v>
      </c>
      <c r="H626" s="546">
        <v>6</v>
      </c>
      <c r="I626" s="546">
        <v>828</v>
      </c>
      <c r="J626" s="546">
        <v>194</v>
      </c>
      <c r="K626" s="762">
        <v>1780295</v>
      </c>
    </row>
    <row r="627" spans="2:11" ht="10.5" customHeight="1">
      <c r="B627" s="325"/>
      <c r="C627" s="575"/>
      <c r="D627" s="575"/>
      <c r="E627" s="548"/>
      <c r="F627" s="546"/>
      <c r="G627" s="546"/>
      <c r="H627" s="546"/>
      <c r="I627" s="546"/>
      <c r="J627" s="546"/>
      <c r="K627" s="762"/>
    </row>
    <row r="628" spans="2:11" ht="10.5" customHeight="1">
      <c r="B628" s="325" t="s">
        <v>770</v>
      </c>
      <c r="C628" s="575">
        <v>9299</v>
      </c>
      <c r="D628" s="575">
        <v>15311</v>
      </c>
      <c r="E628" s="548">
        <v>398</v>
      </c>
      <c r="F628" s="546">
        <v>1049</v>
      </c>
      <c r="G628" s="546">
        <v>25</v>
      </c>
      <c r="H628" s="546">
        <v>37</v>
      </c>
      <c r="I628" s="546">
        <v>558</v>
      </c>
      <c r="J628" s="546">
        <v>327</v>
      </c>
      <c r="K628" s="762">
        <v>1538609</v>
      </c>
    </row>
    <row r="629" spans="2:11" ht="10.5" customHeight="1">
      <c r="B629" s="325" t="s">
        <v>771</v>
      </c>
      <c r="C629" s="575">
        <v>9692</v>
      </c>
      <c r="D629" s="575">
        <v>15207</v>
      </c>
      <c r="E629" s="548">
        <v>483</v>
      </c>
      <c r="F629" s="546">
        <v>790</v>
      </c>
      <c r="G629" s="546">
        <v>128</v>
      </c>
      <c r="H629" s="546">
        <v>21</v>
      </c>
      <c r="I629" s="546">
        <v>606</v>
      </c>
      <c r="J629" s="546">
        <v>360</v>
      </c>
      <c r="K629" s="762">
        <v>793015</v>
      </c>
    </row>
    <row r="630" spans="2:11" ht="10.5" customHeight="1">
      <c r="B630" s="325" t="s">
        <v>772</v>
      </c>
      <c r="C630" s="575">
        <v>11051</v>
      </c>
      <c r="D630" s="575">
        <v>18030</v>
      </c>
      <c r="E630" s="548">
        <v>519</v>
      </c>
      <c r="F630" s="546">
        <v>1548</v>
      </c>
      <c r="G630" s="546">
        <v>250</v>
      </c>
      <c r="H630" s="546">
        <v>43</v>
      </c>
      <c r="I630" s="546">
        <v>519</v>
      </c>
      <c r="J630" s="546">
        <v>235</v>
      </c>
      <c r="K630" s="762">
        <v>460499</v>
      </c>
    </row>
    <row r="631" spans="2:11" ht="10.5" customHeight="1">
      <c r="B631" s="325" t="s">
        <v>773</v>
      </c>
      <c r="C631" s="575">
        <v>14249</v>
      </c>
      <c r="D631" s="575">
        <v>14691</v>
      </c>
      <c r="E631" s="548">
        <v>517</v>
      </c>
      <c r="F631" s="546">
        <v>1193</v>
      </c>
      <c r="G631" s="546">
        <v>284</v>
      </c>
      <c r="H631" s="546">
        <v>29</v>
      </c>
      <c r="I631" s="546">
        <v>437</v>
      </c>
      <c r="J631" s="546">
        <v>275</v>
      </c>
      <c r="K631" s="762">
        <v>456392</v>
      </c>
    </row>
    <row r="632" spans="2:11" ht="10.5" customHeight="1">
      <c r="B632" s="325" t="s">
        <v>774</v>
      </c>
      <c r="C632" s="575">
        <v>16129</v>
      </c>
      <c r="D632" s="575">
        <v>15414</v>
      </c>
      <c r="E632" s="548">
        <v>527</v>
      </c>
      <c r="F632" s="546">
        <v>1758</v>
      </c>
      <c r="G632" s="546">
        <v>297</v>
      </c>
      <c r="H632" s="546">
        <v>35</v>
      </c>
      <c r="I632" s="546">
        <v>487</v>
      </c>
      <c r="J632" s="546">
        <v>269</v>
      </c>
      <c r="K632" s="762">
        <v>379889</v>
      </c>
    </row>
    <row r="633" spans="2:11" ht="10.5" customHeight="1">
      <c r="B633" s="325"/>
      <c r="C633" s="575"/>
      <c r="D633" s="575"/>
      <c r="E633" s="548"/>
      <c r="F633" s="546"/>
      <c r="G633" s="546"/>
      <c r="H633" s="546"/>
      <c r="I633" s="546"/>
      <c r="J633" s="546"/>
      <c r="K633" s="762"/>
    </row>
    <row r="634" spans="2:11" ht="10.5" customHeight="1">
      <c r="B634" s="325" t="s">
        <v>775</v>
      </c>
      <c r="C634" s="575">
        <v>13702</v>
      </c>
      <c r="D634" s="575">
        <v>13595</v>
      </c>
      <c r="E634" s="548">
        <v>556</v>
      </c>
      <c r="F634" s="546">
        <v>1896</v>
      </c>
      <c r="G634" s="546">
        <v>115</v>
      </c>
      <c r="H634" s="546">
        <v>16</v>
      </c>
      <c r="I634" s="546">
        <v>565</v>
      </c>
      <c r="J634" s="546">
        <v>336</v>
      </c>
      <c r="K634" s="762">
        <v>323269</v>
      </c>
    </row>
    <row r="635" spans="2:11" ht="10.5" customHeight="1">
      <c r="B635" s="325" t="s">
        <v>776</v>
      </c>
      <c r="C635" s="575">
        <v>10996</v>
      </c>
      <c r="D635" s="575">
        <v>13445</v>
      </c>
      <c r="E635" s="548">
        <v>401</v>
      </c>
      <c r="F635" s="546">
        <v>1183</v>
      </c>
      <c r="G635" s="546">
        <v>304</v>
      </c>
      <c r="H635" s="546">
        <v>25</v>
      </c>
      <c r="I635" s="546">
        <v>561</v>
      </c>
      <c r="J635" s="546">
        <v>324</v>
      </c>
      <c r="K635" s="762">
        <v>175400</v>
      </c>
    </row>
    <row r="636" spans="2:11" ht="10.5" customHeight="1">
      <c r="B636" s="325" t="s">
        <v>777</v>
      </c>
      <c r="C636" s="575">
        <v>10585</v>
      </c>
      <c r="D636" s="575">
        <v>13230</v>
      </c>
      <c r="E636" s="548">
        <v>464</v>
      </c>
      <c r="F636" s="546">
        <v>1709</v>
      </c>
      <c r="G636" s="546">
        <v>561</v>
      </c>
      <c r="H636" s="546">
        <v>62</v>
      </c>
      <c r="I636" s="546">
        <v>632</v>
      </c>
      <c r="J636" s="546">
        <v>307</v>
      </c>
      <c r="K636" s="762">
        <v>163009</v>
      </c>
    </row>
    <row r="637" spans="2:11" ht="10.5" customHeight="1">
      <c r="B637" s="325" t="s">
        <v>778</v>
      </c>
      <c r="C637" s="575">
        <v>10983</v>
      </c>
      <c r="D637" s="575">
        <v>12091</v>
      </c>
      <c r="E637" s="548">
        <v>472</v>
      </c>
      <c r="F637" s="546">
        <v>1751</v>
      </c>
      <c r="G637" s="546">
        <v>1128</v>
      </c>
      <c r="H637" s="546">
        <v>57</v>
      </c>
      <c r="I637" s="546">
        <v>554</v>
      </c>
      <c r="J637" s="546">
        <v>145</v>
      </c>
      <c r="K637" s="762">
        <v>160997</v>
      </c>
    </row>
    <row r="638" spans="2:11" ht="10.5" customHeight="1">
      <c r="B638" s="325" t="s">
        <v>779</v>
      </c>
      <c r="C638" s="575">
        <v>10156</v>
      </c>
      <c r="D638" s="575">
        <v>11634</v>
      </c>
      <c r="E638" s="548">
        <v>388</v>
      </c>
      <c r="F638" s="546">
        <v>2249</v>
      </c>
      <c r="G638" s="546">
        <v>1105</v>
      </c>
      <c r="H638" s="546">
        <v>52</v>
      </c>
      <c r="I638" s="546">
        <v>477</v>
      </c>
      <c r="J638" s="546">
        <v>283</v>
      </c>
      <c r="K638" s="762">
        <v>127478</v>
      </c>
    </row>
    <row r="639" spans="2:11" ht="10.5" customHeight="1">
      <c r="B639" s="325"/>
      <c r="C639" s="575"/>
      <c r="D639" s="575"/>
      <c r="E639" s="548"/>
      <c r="F639" s="546"/>
      <c r="G639" s="546"/>
      <c r="H639" s="546"/>
      <c r="I639" s="546"/>
      <c r="J639" s="546"/>
      <c r="K639" s="762"/>
    </row>
    <row r="640" spans="2:11" ht="10.5" customHeight="1">
      <c r="B640" s="325" t="s">
        <v>780</v>
      </c>
      <c r="C640" s="575">
        <v>10787</v>
      </c>
      <c r="D640" s="575">
        <v>12950</v>
      </c>
      <c r="E640" s="548">
        <v>496</v>
      </c>
      <c r="F640" s="546">
        <v>2264</v>
      </c>
      <c r="G640" s="546">
        <v>517</v>
      </c>
      <c r="H640" s="546">
        <v>45</v>
      </c>
      <c r="I640" s="546">
        <v>320</v>
      </c>
      <c r="J640" s="546">
        <v>71</v>
      </c>
      <c r="K640" s="762">
        <v>48715</v>
      </c>
    </row>
    <row r="641" spans="1:11" ht="10.5" customHeight="1">
      <c r="B641" s="325" t="s">
        <v>781</v>
      </c>
      <c r="C641" s="575">
        <v>13810</v>
      </c>
      <c r="D641" s="575">
        <v>14545</v>
      </c>
      <c r="E641" s="548">
        <v>532</v>
      </c>
      <c r="F641" s="546">
        <v>1942</v>
      </c>
      <c r="G641" s="546">
        <v>741</v>
      </c>
      <c r="H641" s="546">
        <v>115</v>
      </c>
      <c r="I641" s="546">
        <v>409</v>
      </c>
      <c r="J641" s="546">
        <v>59</v>
      </c>
      <c r="K641" s="762">
        <v>56205</v>
      </c>
    </row>
    <row r="642" spans="1:11" ht="10.5" customHeight="1">
      <c r="B642" s="325" t="s">
        <v>465</v>
      </c>
      <c r="C642" s="575">
        <v>8862</v>
      </c>
      <c r="D642" s="575">
        <v>14880</v>
      </c>
      <c r="E642" s="548">
        <v>407</v>
      </c>
      <c r="F642" s="546">
        <v>2242</v>
      </c>
      <c r="G642" s="546">
        <v>385</v>
      </c>
      <c r="H642" s="546">
        <v>52</v>
      </c>
      <c r="I642" s="546">
        <v>311</v>
      </c>
      <c r="J642" s="546">
        <v>112</v>
      </c>
      <c r="K642" s="762">
        <v>49859</v>
      </c>
    </row>
    <row r="643" spans="1:11" ht="10.5" customHeight="1">
      <c r="B643" s="325" t="s">
        <v>466</v>
      </c>
      <c r="C643" s="575">
        <v>10230</v>
      </c>
      <c r="D643" s="575">
        <v>11613</v>
      </c>
      <c r="E643" s="548">
        <v>299</v>
      </c>
      <c r="F643" s="546">
        <v>2678</v>
      </c>
      <c r="G643" s="546">
        <v>542</v>
      </c>
      <c r="H643" s="546">
        <v>27</v>
      </c>
      <c r="I643" s="546">
        <v>257</v>
      </c>
      <c r="J643" s="546">
        <v>166</v>
      </c>
      <c r="K643" s="762">
        <v>22721</v>
      </c>
    </row>
    <row r="644" spans="1:11" ht="10.5" customHeight="1">
      <c r="A644" s="1553"/>
      <c r="B644" s="325" t="s">
        <v>467</v>
      </c>
      <c r="C644" s="575">
        <v>7085</v>
      </c>
      <c r="D644" s="575">
        <v>7024</v>
      </c>
      <c r="E644" s="548">
        <v>138</v>
      </c>
      <c r="F644" s="546">
        <v>3994</v>
      </c>
      <c r="G644" s="546">
        <v>214</v>
      </c>
      <c r="H644" s="546">
        <v>19</v>
      </c>
      <c r="I644" s="546">
        <v>385</v>
      </c>
      <c r="J644" s="546">
        <v>92</v>
      </c>
      <c r="K644" s="762">
        <v>20557</v>
      </c>
    </row>
    <row r="645" spans="1:11" ht="10.5" customHeight="1">
      <c r="A645" s="1553"/>
      <c r="B645" s="325"/>
      <c r="C645" s="575"/>
      <c r="D645" s="575"/>
      <c r="E645" s="548"/>
      <c r="F645" s="546"/>
      <c r="G645" s="546"/>
      <c r="H645" s="546"/>
      <c r="I645" s="546"/>
      <c r="J645" s="546"/>
      <c r="K645" s="762"/>
    </row>
    <row r="646" spans="1:11" ht="10.5" customHeight="1">
      <c r="B646" s="325" t="s">
        <v>330</v>
      </c>
      <c r="C646" s="575">
        <v>7469</v>
      </c>
      <c r="D646" s="575">
        <v>10795</v>
      </c>
      <c r="E646" s="548">
        <v>192</v>
      </c>
      <c r="F646" s="546">
        <v>2911</v>
      </c>
      <c r="G646" s="546">
        <v>235</v>
      </c>
      <c r="H646" s="546" t="s">
        <v>381</v>
      </c>
      <c r="I646" s="546">
        <v>339</v>
      </c>
      <c r="J646" s="546">
        <v>42</v>
      </c>
      <c r="K646" s="762">
        <v>17698</v>
      </c>
    </row>
    <row r="647" spans="1:11" ht="10.5" customHeight="1">
      <c r="B647" s="325" t="s">
        <v>331</v>
      </c>
      <c r="C647" s="575">
        <v>10151</v>
      </c>
      <c r="D647" s="575">
        <v>3999</v>
      </c>
      <c r="E647" s="548">
        <v>189</v>
      </c>
      <c r="F647" s="546">
        <v>1535</v>
      </c>
      <c r="G647" s="546">
        <v>220</v>
      </c>
      <c r="H647" s="546" t="s">
        <v>381</v>
      </c>
      <c r="I647" s="546">
        <v>353</v>
      </c>
      <c r="J647" s="546" t="s">
        <v>381</v>
      </c>
      <c r="K647" s="762">
        <v>18516</v>
      </c>
    </row>
    <row r="648" spans="1:11" ht="10.5" customHeight="1">
      <c r="B648" s="325" t="s">
        <v>332</v>
      </c>
      <c r="C648" s="575" t="s">
        <v>468</v>
      </c>
      <c r="D648" s="575" t="s">
        <v>468</v>
      </c>
      <c r="E648" s="548" t="s">
        <v>468</v>
      </c>
      <c r="F648" s="546" t="s">
        <v>468</v>
      </c>
      <c r="G648" s="546" t="s">
        <v>468</v>
      </c>
      <c r="H648" s="546" t="s">
        <v>468</v>
      </c>
      <c r="I648" s="546" t="s">
        <v>468</v>
      </c>
      <c r="J648" s="546" t="s">
        <v>468</v>
      </c>
      <c r="K648" s="762">
        <v>12858</v>
      </c>
    </row>
    <row r="649" spans="1:11" ht="10.5" customHeight="1">
      <c r="B649" s="325" t="s">
        <v>333</v>
      </c>
      <c r="C649" s="575" t="s">
        <v>468</v>
      </c>
      <c r="D649" s="575" t="s">
        <v>468</v>
      </c>
      <c r="E649" s="548" t="s">
        <v>468</v>
      </c>
      <c r="F649" s="546" t="s">
        <v>468</v>
      </c>
      <c r="G649" s="546" t="s">
        <v>468</v>
      </c>
      <c r="H649" s="546" t="s">
        <v>468</v>
      </c>
      <c r="I649" s="546" t="s">
        <v>468</v>
      </c>
      <c r="J649" s="546" t="s">
        <v>468</v>
      </c>
      <c r="K649" s="762">
        <v>15283</v>
      </c>
    </row>
    <row r="650" spans="1:11" ht="10.5" customHeight="1">
      <c r="B650" s="325" t="s">
        <v>289</v>
      </c>
      <c r="C650" s="575" t="s">
        <v>468</v>
      </c>
      <c r="D650" s="575" t="s">
        <v>468</v>
      </c>
      <c r="E650" s="548" t="s">
        <v>468</v>
      </c>
      <c r="F650" s="546" t="s">
        <v>468</v>
      </c>
      <c r="G650" s="546" t="s">
        <v>468</v>
      </c>
      <c r="H650" s="546" t="s">
        <v>468</v>
      </c>
      <c r="I650" s="546" t="s">
        <v>468</v>
      </c>
      <c r="J650" s="546" t="s">
        <v>468</v>
      </c>
      <c r="K650" s="762">
        <v>19260</v>
      </c>
    </row>
    <row r="651" spans="1:11" ht="10.5" customHeight="1">
      <c r="B651" s="325"/>
      <c r="C651" s="575"/>
      <c r="D651" s="575"/>
      <c r="E651" s="548"/>
      <c r="F651" s="546"/>
      <c r="G651" s="546"/>
      <c r="H651" s="546"/>
      <c r="I651" s="546"/>
      <c r="J651" s="546"/>
      <c r="K651" s="762"/>
    </row>
    <row r="652" spans="1:11" ht="10.5" customHeight="1">
      <c r="B652" s="325" t="s">
        <v>334</v>
      </c>
      <c r="C652" s="949">
        <v>14405</v>
      </c>
      <c r="D652" s="575" t="s">
        <v>468</v>
      </c>
      <c r="E652" s="548" t="s">
        <v>468</v>
      </c>
      <c r="F652" s="546" t="s">
        <v>468</v>
      </c>
      <c r="G652" s="546" t="s">
        <v>468</v>
      </c>
      <c r="H652" s="546" t="s">
        <v>468</v>
      </c>
      <c r="I652" s="546" t="s">
        <v>468</v>
      </c>
      <c r="J652" s="546" t="s">
        <v>468</v>
      </c>
      <c r="K652" s="762">
        <v>14878</v>
      </c>
    </row>
    <row r="653" spans="1:11" ht="10.5" customHeight="1">
      <c r="B653" s="325" t="s">
        <v>335</v>
      </c>
      <c r="C653" s="949">
        <v>15932</v>
      </c>
      <c r="D653" s="575" t="s">
        <v>468</v>
      </c>
      <c r="E653" s="575" t="s">
        <v>468</v>
      </c>
      <c r="F653" s="548" t="s">
        <v>468</v>
      </c>
      <c r="G653" s="548" t="s">
        <v>468</v>
      </c>
      <c r="H653" s="548" t="s">
        <v>468</v>
      </c>
      <c r="I653" s="548" t="s">
        <v>468</v>
      </c>
      <c r="J653" s="548" t="s">
        <v>468</v>
      </c>
      <c r="K653" s="940">
        <v>18042</v>
      </c>
    </row>
    <row r="654" spans="1:11" ht="10.5" customHeight="1">
      <c r="B654" s="623" t="s">
        <v>288</v>
      </c>
      <c r="C654" s="949">
        <v>14348</v>
      </c>
      <c r="D654" s="575" t="s">
        <v>468</v>
      </c>
      <c r="E654" s="575" t="s">
        <v>468</v>
      </c>
      <c r="F654" s="548" t="s">
        <v>468</v>
      </c>
      <c r="G654" s="548" t="s">
        <v>468</v>
      </c>
      <c r="H654" s="548" t="s">
        <v>468</v>
      </c>
      <c r="I654" s="548" t="s">
        <v>468</v>
      </c>
      <c r="J654" s="548" t="s">
        <v>468</v>
      </c>
      <c r="K654" s="940">
        <v>20173</v>
      </c>
    </row>
    <row r="655" spans="1:11" ht="10.5" customHeight="1">
      <c r="B655" s="623" t="s">
        <v>735</v>
      </c>
      <c r="C655" s="949">
        <v>17534</v>
      </c>
      <c r="D655" s="575" t="s">
        <v>468</v>
      </c>
      <c r="E655" s="575" t="s">
        <v>468</v>
      </c>
      <c r="F655" s="548" t="s">
        <v>468</v>
      </c>
      <c r="G655" s="548" t="s">
        <v>468</v>
      </c>
      <c r="H655" s="548" t="s">
        <v>468</v>
      </c>
      <c r="I655" s="548" t="s">
        <v>468</v>
      </c>
      <c r="J655" s="548" t="s">
        <v>468</v>
      </c>
      <c r="K655" s="940">
        <v>20985</v>
      </c>
    </row>
    <row r="656" spans="1:11" ht="10.5" customHeight="1">
      <c r="B656" s="623" t="s">
        <v>763</v>
      </c>
      <c r="C656" s="950">
        <v>18398</v>
      </c>
      <c r="D656" s="683" t="s">
        <v>468</v>
      </c>
      <c r="E656" s="683" t="s">
        <v>468</v>
      </c>
      <c r="F656" s="548" t="s">
        <v>468</v>
      </c>
      <c r="G656" s="548" t="s">
        <v>468</v>
      </c>
      <c r="H656" s="548" t="s">
        <v>468</v>
      </c>
      <c r="I656" s="548" t="s">
        <v>468</v>
      </c>
      <c r="J656" s="548" t="s">
        <v>468</v>
      </c>
      <c r="K656" s="940">
        <v>27514</v>
      </c>
    </row>
    <row r="657" spans="2:15" ht="10.5" customHeight="1">
      <c r="B657" s="623"/>
      <c r="C657" s="950"/>
      <c r="D657" s="683"/>
      <c r="E657" s="683"/>
      <c r="F657" s="548"/>
      <c r="G657" s="548"/>
      <c r="H657" s="548"/>
      <c r="I657" s="548"/>
      <c r="J657" s="548"/>
      <c r="K657" s="940"/>
    </row>
    <row r="658" spans="2:15" ht="10.5" customHeight="1">
      <c r="B658" s="623" t="s">
        <v>512</v>
      </c>
      <c r="C658" s="707">
        <v>18990</v>
      </c>
      <c r="D658" s="683" t="s">
        <v>468</v>
      </c>
      <c r="E658" s="683" t="s">
        <v>468</v>
      </c>
      <c r="F658" s="548" t="s">
        <v>468</v>
      </c>
      <c r="G658" s="548" t="s">
        <v>468</v>
      </c>
      <c r="H658" s="548" t="s">
        <v>468</v>
      </c>
      <c r="I658" s="548" t="s">
        <v>468</v>
      </c>
      <c r="J658" s="548" t="s">
        <v>468</v>
      </c>
      <c r="K658" s="951">
        <v>13611</v>
      </c>
    </row>
    <row r="659" spans="2:15" ht="10.5" customHeight="1">
      <c r="B659" s="623" t="s">
        <v>396</v>
      </c>
      <c r="C659" s="707">
        <v>18539</v>
      </c>
      <c r="D659" s="683" t="s">
        <v>468</v>
      </c>
      <c r="E659" s="683" t="s">
        <v>468</v>
      </c>
      <c r="F659" s="548" t="s">
        <v>468</v>
      </c>
      <c r="G659" s="548" t="s">
        <v>468</v>
      </c>
      <c r="H659" s="548" t="s">
        <v>468</v>
      </c>
      <c r="I659" s="548" t="s">
        <v>468</v>
      </c>
      <c r="J659" s="548" t="s">
        <v>468</v>
      </c>
      <c r="K659" s="951">
        <v>16901</v>
      </c>
    </row>
    <row r="660" spans="2:15" ht="10.5" customHeight="1">
      <c r="B660" s="623" t="s">
        <v>815</v>
      </c>
      <c r="C660" s="707">
        <v>17949</v>
      </c>
      <c r="D660" s="683" t="s">
        <v>468</v>
      </c>
      <c r="E660" s="683" t="s">
        <v>468</v>
      </c>
      <c r="F660" s="548" t="s">
        <v>468</v>
      </c>
      <c r="G660" s="548" t="s">
        <v>468</v>
      </c>
      <c r="H660" s="548" t="s">
        <v>468</v>
      </c>
      <c r="I660" s="548" t="s">
        <v>468</v>
      </c>
      <c r="J660" s="548" t="s">
        <v>468</v>
      </c>
      <c r="K660" s="951">
        <v>20761</v>
      </c>
    </row>
    <row r="661" spans="2:15" ht="10.5" customHeight="1">
      <c r="B661" s="327">
        <v>39692</v>
      </c>
      <c r="C661" s="707">
        <v>19542</v>
      </c>
      <c r="D661" s="683" t="s">
        <v>468</v>
      </c>
      <c r="E661" s="683" t="s">
        <v>468</v>
      </c>
      <c r="F661" s="548" t="s">
        <v>468</v>
      </c>
      <c r="G661" s="548" t="s">
        <v>468</v>
      </c>
      <c r="H661" s="548" t="s">
        <v>468</v>
      </c>
      <c r="I661" s="548" t="s">
        <v>468</v>
      </c>
      <c r="J661" s="548" t="s">
        <v>468</v>
      </c>
      <c r="K661" s="951">
        <v>21430</v>
      </c>
    </row>
    <row r="662" spans="2:15" ht="10.5" customHeight="1">
      <c r="B662" s="327">
        <v>40087</v>
      </c>
      <c r="C662" s="707">
        <v>19500</v>
      </c>
      <c r="D662" s="683" t="s">
        <v>468</v>
      </c>
      <c r="E662" s="683" t="s">
        <v>468</v>
      </c>
      <c r="F662" s="548" t="s">
        <v>468</v>
      </c>
      <c r="G662" s="548" t="s">
        <v>468</v>
      </c>
      <c r="H662" s="548" t="s">
        <v>468</v>
      </c>
      <c r="I662" s="548" t="s">
        <v>468</v>
      </c>
      <c r="J662" s="548" t="s">
        <v>468</v>
      </c>
      <c r="K662" s="951">
        <v>21857</v>
      </c>
    </row>
    <row r="663" spans="2:15" ht="10.5" customHeight="1">
      <c r="B663" s="327"/>
      <c r="C663" s="633"/>
      <c r="D663" s="633"/>
      <c r="E663" s="633"/>
      <c r="F663" s="548"/>
      <c r="G663" s="548"/>
      <c r="H663" s="548"/>
      <c r="I663" s="548"/>
      <c r="J663" s="548"/>
      <c r="K663" s="951"/>
    </row>
    <row r="664" spans="2:15" ht="10.5" customHeight="1">
      <c r="B664" s="537" t="s">
        <v>344</v>
      </c>
      <c r="C664" s="683">
        <v>19195</v>
      </c>
      <c r="D664" s="633" t="s">
        <v>468</v>
      </c>
      <c r="E664" s="633" t="s">
        <v>468</v>
      </c>
      <c r="F664" s="548" t="s">
        <v>468</v>
      </c>
      <c r="G664" s="548" t="s">
        <v>468</v>
      </c>
      <c r="H664" s="548" t="s">
        <v>468</v>
      </c>
      <c r="I664" s="548" t="s">
        <v>468</v>
      </c>
      <c r="J664" s="548" t="s">
        <v>468</v>
      </c>
      <c r="K664" s="951">
        <v>19646</v>
      </c>
    </row>
    <row r="665" spans="2:15" ht="10.5" customHeight="1">
      <c r="B665" s="538" t="s">
        <v>347</v>
      </c>
      <c r="C665" s="634">
        <v>16564</v>
      </c>
      <c r="D665" s="684" t="s">
        <v>468</v>
      </c>
      <c r="E665" s="684" t="s">
        <v>468</v>
      </c>
      <c r="F665" s="566" t="s">
        <v>468</v>
      </c>
      <c r="G665" s="566" t="s">
        <v>468</v>
      </c>
      <c r="H665" s="566" t="s">
        <v>468</v>
      </c>
      <c r="I665" s="566" t="s">
        <v>468</v>
      </c>
      <c r="J665" s="566" t="s">
        <v>468</v>
      </c>
      <c r="K665" s="952">
        <v>14579</v>
      </c>
    </row>
    <row r="666" spans="2:15" ht="14.25" customHeight="1">
      <c r="B666" s="468" t="s">
        <v>1399</v>
      </c>
    </row>
    <row r="667" spans="2:15" ht="10.5" customHeight="1">
      <c r="B667" s="468" t="s">
        <v>1400</v>
      </c>
    </row>
    <row r="668" spans="2:15" ht="10.5" customHeight="1">
      <c r="B668" s="62"/>
      <c r="C668" s="51"/>
      <c r="D668" s="51"/>
      <c r="E668" s="51"/>
      <c r="F668" s="51"/>
      <c r="G668" s="51"/>
      <c r="H668" s="51"/>
      <c r="I668" s="51"/>
      <c r="J668" s="51"/>
      <c r="K668" s="51"/>
      <c r="L668" s="51"/>
      <c r="M668" s="51"/>
      <c r="N668" s="51"/>
      <c r="O668" s="51"/>
    </row>
    <row r="669" spans="2:15" ht="10.5" customHeight="1">
      <c r="B669" s="62"/>
      <c r="C669" s="51"/>
      <c r="D669" s="51"/>
      <c r="E669" s="51"/>
      <c r="F669" s="51"/>
      <c r="G669" s="51"/>
      <c r="H669" s="51"/>
      <c r="I669" s="51"/>
      <c r="J669" s="51"/>
      <c r="K669" s="51"/>
      <c r="L669" s="51"/>
      <c r="M669" s="51"/>
      <c r="N669" s="51"/>
      <c r="O669" s="51"/>
    </row>
    <row r="670" spans="2:15" ht="10.5" customHeight="1">
      <c r="B670" s="62"/>
      <c r="C670" s="51"/>
      <c r="D670" s="51"/>
      <c r="E670" s="51"/>
      <c r="F670" s="51"/>
      <c r="G670" s="51"/>
      <c r="H670" s="51"/>
      <c r="I670" s="51"/>
      <c r="J670" s="51"/>
      <c r="K670" s="51"/>
      <c r="L670" s="51"/>
      <c r="M670" s="51"/>
      <c r="N670" s="51"/>
      <c r="O670" s="51"/>
    </row>
    <row r="671" spans="2:15" ht="10.5" customHeight="1">
      <c r="B671" s="62"/>
      <c r="C671" s="51"/>
      <c r="D671" s="51"/>
      <c r="E671" s="51"/>
      <c r="F671" s="51"/>
      <c r="G671" s="51"/>
      <c r="H671" s="51"/>
      <c r="I671" s="51"/>
      <c r="J671" s="51"/>
      <c r="K671" s="51"/>
      <c r="L671" s="51"/>
      <c r="M671" s="51"/>
      <c r="N671" s="51"/>
      <c r="O671" s="51"/>
    </row>
    <row r="672" spans="2:15" ht="10.5" customHeight="1">
      <c r="B672" s="62"/>
      <c r="C672" s="51"/>
      <c r="D672" s="51"/>
      <c r="E672" s="51"/>
      <c r="F672" s="51"/>
      <c r="G672" s="51"/>
      <c r="H672" s="51"/>
      <c r="I672" s="51"/>
      <c r="J672" s="51"/>
      <c r="K672" s="51"/>
      <c r="L672" s="51"/>
      <c r="M672" s="51"/>
      <c r="N672" s="51"/>
      <c r="O672" s="51"/>
    </row>
    <row r="673" spans="2:15" ht="10.5" customHeight="1">
      <c r="B673" s="62"/>
      <c r="C673" s="51"/>
      <c r="D673" s="51"/>
      <c r="E673" s="51"/>
      <c r="F673" s="51"/>
      <c r="G673" s="51"/>
      <c r="H673" s="51"/>
      <c r="I673" s="51"/>
      <c r="J673" s="51"/>
      <c r="K673" s="51"/>
      <c r="L673" s="51"/>
      <c r="M673" s="51"/>
      <c r="N673" s="51"/>
      <c r="O673" s="51"/>
    </row>
    <row r="674" spans="2:15" ht="10.5" customHeight="1">
      <c r="B674" s="62"/>
      <c r="C674" s="51"/>
      <c r="D674" s="51"/>
      <c r="E674" s="51"/>
      <c r="F674" s="51"/>
      <c r="G674" s="51"/>
      <c r="H674" s="51"/>
      <c r="I674" s="51"/>
      <c r="J674" s="51"/>
      <c r="K674" s="51"/>
      <c r="L674" s="51"/>
      <c r="M674" s="51"/>
      <c r="N674" s="51"/>
      <c r="O674" s="51"/>
    </row>
    <row r="675" spans="2:15" ht="10.5" customHeight="1">
      <c r="B675" s="62"/>
      <c r="C675" s="51"/>
      <c r="D675" s="51"/>
      <c r="E675" s="51"/>
      <c r="F675" s="51"/>
      <c r="G675" s="51"/>
      <c r="H675" s="51"/>
      <c r="I675" s="51"/>
      <c r="J675" s="51"/>
      <c r="K675" s="51"/>
      <c r="L675" s="51"/>
      <c r="M675" s="51"/>
      <c r="N675" s="51"/>
      <c r="O675" s="51"/>
    </row>
    <row r="676" spans="2:15" ht="10.5" customHeight="1">
      <c r="B676" s="62"/>
      <c r="C676" s="51"/>
      <c r="D676" s="51"/>
      <c r="E676" s="51"/>
      <c r="F676" s="51"/>
      <c r="G676" s="51"/>
      <c r="H676" s="51"/>
      <c r="I676" s="51"/>
      <c r="J676" s="51"/>
      <c r="K676" s="51"/>
      <c r="L676" s="51"/>
      <c r="M676" s="51"/>
      <c r="N676" s="51"/>
      <c r="O676" s="51"/>
    </row>
    <row r="677" spans="2:15" ht="10.5" customHeight="1">
      <c r="B677" s="62"/>
      <c r="C677" s="51"/>
      <c r="D677" s="51"/>
      <c r="E677" s="51"/>
      <c r="F677" s="51"/>
      <c r="G677" s="51"/>
      <c r="H677" s="51"/>
      <c r="I677" s="51"/>
      <c r="J677" s="51"/>
      <c r="K677" s="51"/>
      <c r="L677" s="51"/>
      <c r="M677" s="51"/>
      <c r="N677" s="51"/>
      <c r="O677" s="51"/>
    </row>
    <row r="678" spans="2:15" ht="10.5" customHeight="1">
      <c r="B678" s="62"/>
      <c r="C678" s="51"/>
      <c r="D678" s="51"/>
      <c r="E678" s="51"/>
      <c r="F678" s="51"/>
      <c r="G678" s="51"/>
      <c r="H678" s="51"/>
      <c r="I678" s="51"/>
      <c r="J678" s="51"/>
      <c r="K678" s="51"/>
      <c r="L678" s="51"/>
      <c r="M678" s="51"/>
      <c r="N678" s="51"/>
      <c r="O678" s="51"/>
    </row>
    <row r="679" spans="2:15" ht="10.5" customHeight="1">
      <c r="B679" s="62"/>
      <c r="C679" s="51"/>
      <c r="D679" s="51"/>
      <c r="E679" s="51"/>
      <c r="F679" s="51"/>
      <c r="G679" s="51"/>
      <c r="H679" s="51"/>
      <c r="I679" s="51"/>
      <c r="J679" s="51"/>
      <c r="K679" s="51"/>
      <c r="L679" s="51"/>
      <c r="M679" s="51"/>
      <c r="N679" s="51"/>
      <c r="O679" s="51"/>
    </row>
    <row r="680" spans="2:15" ht="10.5" customHeight="1">
      <c r="B680" s="62"/>
      <c r="C680" s="51"/>
      <c r="D680" s="51"/>
      <c r="E680" s="51"/>
      <c r="F680" s="51"/>
      <c r="G680" s="51"/>
      <c r="H680" s="51"/>
      <c r="I680" s="51"/>
      <c r="J680" s="51"/>
      <c r="K680" s="51"/>
      <c r="L680" s="51"/>
      <c r="M680" s="51"/>
      <c r="N680" s="51"/>
      <c r="O680" s="51"/>
    </row>
    <row r="681" spans="2:15" ht="10.5" customHeight="1">
      <c r="B681" s="62"/>
      <c r="C681" s="51"/>
      <c r="D681" s="51"/>
      <c r="E681" s="51"/>
      <c r="F681" s="51"/>
      <c r="G681" s="157">
        <v>67</v>
      </c>
      <c r="H681" s="51"/>
      <c r="I681" s="51"/>
      <c r="J681" s="51"/>
      <c r="K681" s="51"/>
      <c r="L681" s="51"/>
      <c r="M681" s="51"/>
      <c r="N681" s="51"/>
      <c r="O681" s="51"/>
    </row>
    <row r="682" spans="2:15" ht="10.5" customHeight="1"/>
    <row r="683" spans="2:15" ht="11.45" customHeight="1">
      <c r="B683" s="62" t="s">
        <v>28</v>
      </c>
    </row>
    <row r="684" spans="2:15" ht="11.45" customHeight="1">
      <c r="B684" s="1331" t="s">
        <v>85</v>
      </c>
      <c r="C684" s="1332"/>
      <c r="D684" s="279">
        <v>1978</v>
      </c>
      <c r="E684" s="279">
        <v>1980</v>
      </c>
      <c r="F684" s="279">
        <v>1981</v>
      </c>
      <c r="G684" s="279">
        <v>1983</v>
      </c>
      <c r="H684" s="279">
        <v>1988</v>
      </c>
      <c r="I684" s="279">
        <v>1993</v>
      </c>
      <c r="J684" s="279">
        <v>1996</v>
      </c>
      <c r="K684" s="384" t="s">
        <v>1187</v>
      </c>
    </row>
    <row r="685" spans="2:15" ht="14.25" customHeight="1">
      <c r="B685" s="1387" t="s">
        <v>989</v>
      </c>
      <c r="C685" s="1603"/>
      <c r="D685" s="1603"/>
      <c r="E685" s="1603"/>
      <c r="F685" s="1603"/>
      <c r="G685" s="1603"/>
      <c r="H685" s="1603"/>
      <c r="I685" s="1603"/>
      <c r="J685" s="1603"/>
      <c r="K685" s="1388"/>
    </row>
    <row r="686" spans="2:15" ht="10.5" customHeight="1">
      <c r="B686" s="1325" t="s">
        <v>751</v>
      </c>
      <c r="C686" s="1326"/>
      <c r="D686" s="953">
        <v>8734</v>
      </c>
      <c r="E686" s="953">
        <v>7944</v>
      </c>
      <c r="F686" s="953">
        <v>7526</v>
      </c>
      <c r="G686" s="953">
        <v>7407</v>
      </c>
      <c r="H686" s="953">
        <v>6539</v>
      </c>
      <c r="I686" s="953">
        <v>6275</v>
      </c>
      <c r="J686" s="953">
        <v>6116</v>
      </c>
      <c r="K686" s="954">
        <v>4367</v>
      </c>
    </row>
    <row r="687" spans="2:15" ht="10.5" customHeight="1">
      <c r="B687" s="1325" t="s">
        <v>86</v>
      </c>
      <c r="C687" s="1326"/>
      <c r="D687" s="953">
        <v>28602</v>
      </c>
      <c r="E687" s="953">
        <v>28291</v>
      </c>
      <c r="F687" s="953">
        <v>28456</v>
      </c>
      <c r="G687" s="953">
        <v>26932</v>
      </c>
      <c r="H687" s="953">
        <v>24083</v>
      </c>
      <c r="I687" s="953">
        <v>19834</v>
      </c>
      <c r="J687" s="953">
        <v>14047</v>
      </c>
      <c r="K687" s="954">
        <v>10896</v>
      </c>
    </row>
    <row r="688" spans="2:15" ht="10.5" customHeight="1">
      <c r="B688" s="1325" t="s">
        <v>87</v>
      </c>
      <c r="C688" s="1326"/>
      <c r="D688" s="953">
        <v>2445</v>
      </c>
      <c r="E688" s="953">
        <v>2615</v>
      </c>
      <c r="F688" s="953">
        <v>2551</v>
      </c>
      <c r="G688" s="953">
        <v>2768</v>
      </c>
      <c r="H688" s="953">
        <v>3458</v>
      </c>
      <c r="I688" s="953">
        <v>2071</v>
      </c>
      <c r="J688" s="953">
        <v>1563</v>
      </c>
      <c r="K688" s="954">
        <v>988</v>
      </c>
    </row>
    <row r="689" spans="2:11" ht="10.5" customHeight="1">
      <c r="B689" s="1325" t="s">
        <v>100</v>
      </c>
      <c r="C689" s="1326"/>
      <c r="D689" s="953">
        <v>895</v>
      </c>
      <c r="E689" s="953">
        <v>831</v>
      </c>
      <c r="F689" s="953">
        <v>792</v>
      </c>
      <c r="G689" s="953">
        <v>850</v>
      </c>
      <c r="H689" s="953">
        <v>931</v>
      </c>
      <c r="I689" s="953">
        <v>945</v>
      </c>
      <c r="J689" s="953">
        <v>1164</v>
      </c>
      <c r="K689" s="954">
        <v>723</v>
      </c>
    </row>
    <row r="690" spans="2:11" ht="10.5" customHeight="1">
      <c r="B690" s="1325" t="s">
        <v>1188</v>
      </c>
      <c r="C690" s="1326"/>
      <c r="D690" s="953" t="s">
        <v>468</v>
      </c>
      <c r="E690" s="953" t="s">
        <v>468</v>
      </c>
      <c r="F690" s="953">
        <v>114</v>
      </c>
      <c r="G690" s="953" t="s">
        <v>468</v>
      </c>
      <c r="H690" s="953">
        <v>77</v>
      </c>
      <c r="I690" s="953" t="s">
        <v>468</v>
      </c>
      <c r="J690" s="953"/>
      <c r="K690" s="954">
        <v>21</v>
      </c>
    </row>
    <row r="691" spans="2:11" ht="10.5" customHeight="1">
      <c r="B691" s="1325" t="s">
        <v>1189</v>
      </c>
      <c r="C691" s="1326"/>
      <c r="D691" s="953" t="s">
        <v>468</v>
      </c>
      <c r="E691" s="953" t="s">
        <v>468</v>
      </c>
      <c r="F691" s="953">
        <v>5</v>
      </c>
      <c r="G691" s="953" t="s">
        <v>468</v>
      </c>
      <c r="H691" s="953">
        <v>2</v>
      </c>
      <c r="I691" s="953" t="s">
        <v>468</v>
      </c>
      <c r="J691" s="953">
        <v>40</v>
      </c>
      <c r="K691" s="954" t="s">
        <v>468</v>
      </c>
    </row>
    <row r="692" spans="2:11" ht="10.5" customHeight="1">
      <c r="B692" s="1325" t="s">
        <v>1190</v>
      </c>
      <c r="C692" s="1326"/>
      <c r="D692" s="953" t="s">
        <v>468</v>
      </c>
      <c r="E692" s="953" t="s">
        <v>468</v>
      </c>
      <c r="F692" s="953">
        <v>25</v>
      </c>
      <c r="G692" s="953" t="s">
        <v>468</v>
      </c>
      <c r="H692" s="953">
        <v>13</v>
      </c>
      <c r="I692" s="953" t="s">
        <v>468</v>
      </c>
      <c r="J692" s="953"/>
      <c r="K692" s="954">
        <v>7</v>
      </c>
    </row>
    <row r="693" spans="2:11" ht="10.5" customHeight="1">
      <c r="B693" s="1325" t="s">
        <v>101</v>
      </c>
      <c r="C693" s="1326"/>
      <c r="D693" s="953" t="s">
        <v>468</v>
      </c>
      <c r="E693" s="953" t="s">
        <v>468</v>
      </c>
      <c r="F693" s="953">
        <v>107</v>
      </c>
      <c r="G693" s="953" t="s">
        <v>468</v>
      </c>
      <c r="H693" s="953">
        <v>251</v>
      </c>
      <c r="I693" s="953" t="s">
        <v>468</v>
      </c>
      <c r="J693" s="953">
        <v>459</v>
      </c>
      <c r="K693" s="954">
        <v>338</v>
      </c>
    </row>
    <row r="694" spans="2:11" ht="10.5" customHeight="1">
      <c r="B694" s="1325" t="s">
        <v>102</v>
      </c>
      <c r="C694" s="1326"/>
      <c r="D694" s="953" t="s">
        <v>468</v>
      </c>
      <c r="E694" s="953">
        <v>28186</v>
      </c>
      <c r="F694" s="953">
        <v>36291</v>
      </c>
      <c r="G694" s="953">
        <v>47047</v>
      </c>
      <c r="H694" s="953">
        <v>51787</v>
      </c>
      <c r="I694" s="953" t="s">
        <v>468</v>
      </c>
      <c r="J694" s="953" t="s">
        <v>468</v>
      </c>
      <c r="K694" s="954">
        <v>185073</v>
      </c>
    </row>
    <row r="695" spans="2:11" ht="10.5" customHeight="1">
      <c r="B695" s="1347" t="s">
        <v>1191</v>
      </c>
      <c r="C695" s="1348"/>
      <c r="D695" s="955" t="s">
        <v>468</v>
      </c>
      <c r="E695" s="955" t="s">
        <v>468</v>
      </c>
      <c r="F695" s="955">
        <v>12642</v>
      </c>
      <c r="G695" s="955" t="s">
        <v>468</v>
      </c>
      <c r="H695" s="955">
        <v>11320</v>
      </c>
      <c r="I695" s="955" t="s">
        <v>468</v>
      </c>
      <c r="J695" s="955" t="s">
        <v>468</v>
      </c>
      <c r="K695" s="956" t="s">
        <v>468</v>
      </c>
    </row>
    <row r="696" spans="2:11" ht="14.25" customHeight="1">
      <c r="B696" s="1387" t="s">
        <v>103</v>
      </c>
      <c r="C696" s="1603"/>
      <c r="D696" s="1603"/>
      <c r="E696" s="1603"/>
      <c r="F696" s="1603"/>
      <c r="G696" s="1603"/>
      <c r="H696" s="1603"/>
      <c r="I696" s="1603"/>
      <c r="J696" s="1603"/>
      <c r="K696" s="1388"/>
    </row>
    <row r="697" spans="2:11" ht="10.5" customHeight="1">
      <c r="B697" s="1325" t="s">
        <v>990</v>
      </c>
      <c r="C697" s="1326"/>
      <c r="D697" s="957" t="s">
        <v>468</v>
      </c>
      <c r="E697" s="957" t="s">
        <v>468</v>
      </c>
      <c r="F697" s="957">
        <v>280</v>
      </c>
      <c r="G697" s="957">
        <v>342</v>
      </c>
      <c r="H697" s="957" t="s">
        <v>468</v>
      </c>
      <c r="I697" s="957" t="s">
        <v>468</v>
      </c>
      <c r="J697" s="957" t="s">
        <v>468</v>
      </c>
      <c r="K697" s="958" t="s">
        <v>468</v>
      </c>
    </row>
    <row r="698" spans="2:11" ht="10.5" customHeight="1">
      <c r="B698" s="1347" t="s">
        <v>991</v>
      </c>
      <c r="C698" s="1348"/>
      <c r="D698" s="959" t="s">
        <v>468</v>
      </c>
      <c r="E698" s="959" t="s">
        <v>468</v>
      </c>
      <c r="F698" s="959">
        <v>3.7</v>
      </c>
      <c r="G698" s="959">
        <v>4.5999999999999996</v>
      </c>
      <c r="H698" s="959" t="s">
        <v>468</v>
      </c>
      <c r="I698" s="959" t="s">
        <v>468</v>
      </c>
      <c r="J698" s="959" t="s">
        <v>468</v>
      </c>
      <c r="K698" s="960" t="s">
        <v>468</v>
      </c>
    </row>
    <row r="699" spans="2:11" ht="14.25" customHeight="1">
      <c r="B699" s="236" t="s">
        <v>231</v>
      </c>
      <c r="C699" s="233"/>
      <c r="D699" s="233"/>
      <c r="E699" s="233"/>
      <c r="F699" s="233"/>
      <c r="G699" s="233"/>
      <c r="H699" s="233"/>
      <c r="I699" s="233"/>
      <c r="J699" s="233"/>
    </row>
    <row r="700" spans="2:11" ht="10.5" customHeight="1">
      <c r="B700" s="236"/>
      <c r="C700" s="233"/>
      <c r="D700" s="233"/>
      <c r="E700" s="233"/>
      <c r="F700" s="233"/>
      <c r="G700" s="233"/>
      <c r="H700" s="233"/>
      <c r="I700" s="233"/>
      <c r="J700" s="233"/>
    </row>
    <row r="701" spans="2:11" ht="10.5" customHeight="1">
      <c r="B701" s="236" t="s">
        <v>1192</v>
      </c>
      <c r="C701" s="233"/>
      <c r="D701" s="233"/>
      <c r="E701" s="233"/>
      <c r="F701" s="233"/>
      <c r="G701" s="233"/>
      <c r="H701" s="233"/>
      <c r="I701" s="233"/>
      <c r="J701" s="233"/>
    </row>
    <row r="702" spans="2:11" ht="10.5" customHeight="1">
      <c r="B702" s="236" t="s">
        <v>1193</v>
      </c>
      <c r="C702" s="233"/>
      <c r="D702" s="233"/>
      <c r="E702" s="233"/>
      <c r="F702" s="233"/>
      <c r="G702" s="233"/>
      <c r="H702" s="233"/>
      <c r="I702" s="233"/>
      <c r="J702" s="233"/>
    </row>
    <row r="703" spans="2:11" ht="10.5" customHeight="1">
      <c r="B703" s="1543" t="s">
        <v>1194</v>
      </c>
      <c r="C703" s="1544"/>
      <c r="D703" s="1544"/>
      <c r="E703" s="1544"/>
      <c r="F703" s="1544"/>
      <c r="G703" s="1544"/>
      <c r="H703" s="1544"/>
      <c r="I703" s="1544"/>
      <c r="J703" s="1544"/>
    </row>
    <row r="704" spans="2:11" ht="10.5" customHeight="1">
      <c r="B704" s="233" t="s">
        <v>992</v>
      </c>
      <c r="C704" s="233"/>
      <c r="D704" s="233"/>
      <c r="E704" s="233"/>
      <c r="F704" s="233"/>
      <c r="G704" s="233"/>
      <c r="H704" s="233"/>
      <c r="I704" s="233"/>
      <c r="J704" s="233"/>
    </row>
    <row r="705" spans="2:11" ht="10.5" customHeight="1">
      <c r="C705" s="52"/>
      <c r="D705" s="52"/>
      <c r="E705" s="52"/>
      <c r="F705" s="52"/>
      <c r="G705" s="52"/>
      <c r="H705" s="52"/>
      <c r="I705" s="52"/>
      <c r="J705" s="52"/>
      <c r="K705" s="52"/>
    </row>
    <row r="706" spans="2:11" ht="10.5" customHeight="1">
      <c r="B706" s="62"/>
    </row>
    <row r="707" spans="2:11" ht="10.5" customHeight="1">
      <c r="G707" s="153">
        <v>68</v>
      </c>
    </row>
    <row r="708" spans="2:11" ht="10.5" customHeight="1"/>
    <row r="709" spans="2:11" ht="11.45" customHeight="1">
      <c r="B709" s="62" t="s">
        <v>276</v>
      </c>
    </row>
    <row r="710" spans="2:11" ht="23.25" customHeight="1">
      <c r="B710" s="1450" t="s">
        <v>610</v>
      </c>
      <c r="C710" s="1341" t="s">
        <v>429</v>
      </c>
      <c r="D710" s="1418" t="s">
        <v>1529</v>
      </c>
      <c r="E710" s="1420"/>
      <c r="F710" s="1418" t="s">
        <v>1530</v>
      </c>
      <c r="G710" s="1420"/>
      <c r="H710" s="1341" t="s">
        <v>537</v>
      </c>
      <c r="I710" s="1418" t="s">
        <v>538</v>
      </c>
      <c r="J710" s="1420"/>
    </row>
    <row r="711" spans="2:11" ht="11.45" customHeight="1">
      <c r="B711" s="1479"/>
      <c r="C711" s="1342"/>
      <c r="D711" s="296" t="s">
        <v>150</v>
      </c>
      <c r="E711" s="376" t="s">
        <v>598</v>
      </c>
      <c r="F711" s="296" t="s">
        <v>150</v>
      </c>
      <c r="G711" s="376" t="s">
        <v>598</v>
      </c>
      <c r="H711" s="1342"/>
      <c r="I711" s="296" t="s">
        <v>150</v>
      </c>
      <c r="J711" s="376" t="s">
        <v>598</v>
      </c>
    </row>
    <row r="712" spans="2:11" ht="11.45" customHeight="1">
      <c r="B712" s="1451"/>
      <c r="C712" s="1372" t="s">
        <v>286</v>
      </c>
      <c r="D712" s="1376"/>
      <c r="E712" s="505" t="s">
        <v>433</v>
      </c>
      <c r="F712" s="505" t="s">
        <v>286</v>
      </c>
      <c r="G712" s="505" t="s">
        <v>433</v>
      </c>
      <c r="H712" s="505" t="s">
        <v>286</v>
      </c>
      <c r="I712" s="505" t="s">
        <v>286</v>
      </c>
      <c r="J712" s="505" t="s">
        <v>433</v>
      </c>
    </row>
    <row r="713" spans="2:11" ht="10.5" customHeight="1">
      <c r="B713" s="325" t="s">
        <v>151</v>
      </c>
      <c r="C713" s="615">
        <v>121</v>
      </c>
      <c r="D713" s="615">
        <v>120</v>
      </c>
      <c r="E713" s="559">
        <v>6.24</v>
      </c>
      <c r="F713" s="546">
        <v>840</v>
      </c>
      <c r="G713" s="1056">
        <v>36.945552892739421</v>
      </c>
      <c r="H713" s="957">
        <v>103</v>
      </c>
      <c r="I713" s="957">
        <v>93</v>
      </c>
      <c r="J713" s="147">
        <v>4.07</v>
      </c>
    </row>
    <row r="714" spans="2:11" ht="10.5" customHeight="1">
      <c r="B714" s="325" t="s">
        <v>152</v>
      </c>
      <c r="C714" s="615">
        <v>160</v>
      </c>
      <c r="D714" s="615">
        <v>158</v>
      </c>
      <c r="E714" s="559">
        <v>8.07</v>
      </c>
      <c r="F714" s="546">
        <v>860</v>
      </c>
      <c r="G714" s="1056">
        <v>36.986093272768258</v>
      </c>
      <c r="H714" s="957">
        <v>107</v>
      </c>
      <c r="I714" s="957">
        <v>95</v>
      </c>
      <c r="J714" s="147">
        <v>4.1100000000000003</v>
      </c>
    </row>
    <row r="715" spans="2:11" ht="10.5" customHeight="1">
      <c r="B715" s="325" t="s">
        <v>153</v>
      </c>
      <c r="C715" s="615">
        <v>194</v>
      </c>
      <c r="D715" s="615">
        <v>191</v>
      </c>
      <c r="E715" s="559">
        <v>9.51</v>
      </c>
      <c r="F715" s="546">
        <v>849</v>
      </c>
      <c r="G715" s="1056">
        <v>35.740114791712806</v>
      </c>
      <c r="H715" s="957">
        <v>115</v>
      </c>
      <c r="I715" s="957">
        <v>102</v>
      </c>
      <c r="J715" s="147">
        <v>4.2699999999999996</v>
      </c>
    </row>
    <row r="716" spans="2:11" ht="10.5" customHeight="1">
      <c r="B716" s="325" t="s">
        <v>154</v>
      </c>
      <c r="C716" s="615">
        <v>233</v>
      </c>
      <c r="D716" s="615">
        <v>230</v>
      </c>
      <c r="E716" s="559">
        <v>11.19</v>
      </c>
      <c r="F716" s="546">
        <v>814</v>
      </c>
      <c r="G716" s="1056">
        <v>33.487915117451287</v>
      </c>
      <c r="H716" s="957">
        <v>129</v>
      </c>
      <c r="I716" s="957">
        <v>108</v>
      </c>
      <c r="J716" s="147">
        <v>4.45</v>
      </c>
    </row>
    <row r="717" spans="2:11" ht="10.5" customHeight="1">
      <c r="B717" s="325" t="s">
        <v>155</v>
      </c>
      <c r="C717" s="615">
        <v>270</v>
      </c>
      <c r="D717" s="615">
        <v>266</v>
      </c>
      <c r="E717" s="559">
        <v>12.69</v>
      </c>
      <c r="F717" s="546">
        <v>798</v>
      </c>
      <c r="G717" s="1056">
        <v>32.140788875927505</v>
      </c>
      <c r="H717" s="957">
        <v>148</v>
      </c>
      <c r="I717" s="957">
        <v>124</v>
      </c>
      <c r="J717" s="147">
        <v>4.97</v>
      </c>
    </row>
    <row r="718" spans="2:11" ht="10.5" customHeight="1">
      <c r="B718" s="325"/>
      <c r="C718" s="615"/>
      <c r="D718" s="615"/>
      <c r="E718" s="559"/>
      <c r="F718" s="546"/>
      <c r="G718" s="1057"/>
      <c r="H718" s="957"/>
      <c r="I718" s="957"/>
      <c r="J718" s="147"/>
    </row>
    <row r="719" spans="2:11" ht="10.5" customHeight="1">
      <c r="B719" s="325" t="s">
        <v>156</v>
      </c>
      <c r="C719" s="615">
        <v>294</v>
      </c>
      <c r="D719" s="615">
        <v>290</v>
      </c>
      <c r="E719" s="559">
        <v>13.52</v>
      </c>
      <c r="F719" s="546">
        <v>832</v>
      </c>
      <c r="G719" s="1056">
        <v>32.739036675616454</v>
      </c>
      <c r="H719" s="957">
        <v>157</v>
      </c>
      <c r="I719" s="957">
        <v>129</v>
      </c>
      <c r="J719" s="147">
        <v>5.08</v>
      </c>
    </row>
    <row r="720" spans="2:11" ht="10.5" customHeight="1">
      <c r="B720" s="325" t="s">
        <v>157</v>
      </c>
      <c r="C720" s="615">
        <v>315</v>
      </c>
      <c r="D720" s="615">
        <v>290</v>
      </c>
      <c r="E720" s="559">
        <v>13.22</v>
      </c>
      <c r="F720" s="546">
        <v>856</v>
      </c>
      <c r="G720" s="1056">
        <v>32.981297069641137</v>
      </c>
      <c r="H720" s="957">
        <v>158</v>
      </c>
      <c r="I720" s="957">
        <v>132</v>
      </c>
      <c r="J720" s="147">
        <v>5.08</v>
      </c>
    </row>
    <row r="721" spans="2:10" ht="10.5" customHeight="1">
      <c r="B721" s="325" t="s">
        <v>158</v>
      </c>
      <c r="C721" s="615">
        <v>323</v>
      </c>
      <c r="D721" s="615">
        <v>299</v>
      </c>
      <c r="E721" s="559">
        <v>13.33</v>
      </c>
      <c r="F721" s="546">
        <v>886</v>
      </c>
      <c r="G721" s="1056">
        <v>33.373982796220751</v>
      </c>
      <c r="H721" s="957">
        <v>161</v>
      </c>
      <c r="I721" s="957">
        <v>129</v>
      </c>
      <c r="J721" s="147">
        <v>4.87</v>
      </c>
    </row>
    <row r="722" spans="2:10" ht="10.5" customHeight="1">
      <c r="B722" s="325" t="s">
        <v>768</v>
      </c>
      <c r="C722" s="615">
        <v>326</v>
      </c>
      <c r="D722" s="615">
        <v>291</v>
      </c>
      <c r="E722" s="559">
        <v>12.69</v>
      </c>
      <c r="F722" s="546">
        <v>920</v>
      </c>
      <c r="G722" s="1056">
        <v>33.874695533987683</v>
      </c>
      <c r="H722" s="957">
        <v>173</v>
      </c>
      <c r="I722" s="957">
        <v>137</v>
      </c>
      <c r="J722" s="147">
        <v>5.04</v>
      </c>
    </row>
    <row r="723" spans="2:10" ht="10.5" customHeight="1">
      <c r="B723" s="325" t="s">
        <v>769</v>
      </c>
      <c r="C723" s="615">
        <v>344</v>
      </c>
      <c r="D723" s="615">
        <v>312</v>
      </c>
      <c r="E723" s="559">
        <v>13.3</v>
      </c>
      <c r="F723" s="546">
        <v>987</v>
      </c>
      <c r="G723" s="1056">
        <v>35.563372072960654</v>
      </c>
      <c r="H723" s="957">
        <v>146</v>
      </c>
      <c r="I723" s="957">
        <v>124</v>
      </c>
      <c r="J723" s="147">
        <v>4.4800000000000004</v>
      </c>
    </row>
    <row r="724" spans="2:10" ht="10.5" customHeight="1">
      <c r="B724" s="325"/>
      <c r="C724" s="615"/>
      <c r="D724" s="615"/>
      <c r="E724" s="559"/>
      <c r="F724" s="546"/>
      <c r="G724" s="1057"/>
      <c r="H724" s="957"/>
      <c r="I724" s="957"/>
      <c r="J724" s="147"/>
    </row>
    <row r="725" spans="2:10" ht="10.5" customHeight="1">
      <c r="B725" s="325" t="s">
        <v>770</v>
      </c>
      <c r="C725" s="615">
        <v>364</v>
      </c>
      <c r="D725" s="615">
        <v>338</v>
      </c>
      <c r="E725" s="559">
        <v>14.1</v>
      </c>
      <c r="F725" s="546">
        <v>890</v>
      </c>
      <c r="G725" s="1056">
        <v>31.381514544220703</v>
      </c>
      <c r="H725" s="957">
        <v>145</v>
      </c>
      <c r="I725" s="957">
        <v>136</v>
      </c>
      <c r="J725" s="147">
        <v>4.8</v>
      </c>
    </row>
    <row r="726" spans="2:10" ht="10.5" customHeight="1">
      <c r="B726" s="325" t="s">
        <v>771</v>
      </c>
      <c r="C726" s="615">
        <v>402</v>
      </c>
      <c r="D726" s="615">
        <v>379</v>
      </c>
      <c r="E726" s="559">
        <v>15.41</v>
      </c>
      <c r="F726" s="546">
        <v>932</v>
      </c>
      <c r="G726" s="1056">
        <v>32.145326480621193</v>
      </c>
      <c r="H726" s="957">
        <v>161</v>
      </c>
      <c r="I726" s="957">
        <v>151</v>
      </c>
      <c r="J726" s="147">
        <v>5.2</v>
      </c>
    </row>
    <row r="727" spans="2:10" ht="10.5" customHeight="1">
      <c r="B727" s="325" t="s">
        <v>772</v>
      </c>
      <c r="C727" s="615">
        <v>457</v>
      </c>
      <c r="D727" s="615">
        <v>437</v>
      </c>
      <c r="E727" s="559">
        <v>17.350000000000001</v>
      </c>
      <c r="F727" s="546">
        <v>1003</v>
      </c>
      <c r="G727" s="1056">
        <v>33.809723105962583</v>
      </c>
      <c r="H727" s="957">
        <v>171</v>
      </c>
      <c r="I727" s="957">
        <v>152</v>
      </c>
      <c r="J727" s="147">
        <v>5.12</v>
      </c>
    </row>
    <row r="728" spans="2:10" ht="10.5" customHeight="1">
      <c r="B728" s="325" t="s">
        <v>773</v>
      </c>
      <c r="C728" s="615">
        <v>480</v>
      </c>
      <c r="D728" s="615">
        <v>460</v>
      </c>
      <c r="E728" s="559">
        <v>17.78</v>
      </c>
      <c r="F728" s="546">
        <v>1009</v>
      </c>
      <c r="G728" s="1056">
        <v>33.271655569200867</v>
      </c>
      <c r="H728" s="957">
        <v>169</v>
      </c>
      <c r="I728" s="957">
        <v>152</v>
      </c>
      <c r="J728" s="147">
        <v>5.0199999999999996</v>
      </c>
    </row>
    <row r="729" spans="2:10" ht="10.5" customHeight="1">
      <c r="B729" s="325" t="s">
        <v>774</v>
      </c>
      <c r="C729" s="615">
        <v>487</v>
      </c>
      <c r="D729" s="615">
        <v>485</v>
      </c>
      <c r="E729" s="559">
        <v>18.260000000000002</v>
      </c>
      <c r="F729" s="546">
        <v>1004</v>
      </c>
      <c r="G729" s="1056">
        <v>32.37412878533506</v>
      </c>
      <c r="H729" s="957">
        <v>167</v>
      </c>
      <c r="I729" s="957">
        <v>152</v>
      </c>
      <c r="J729" s="147">
        <v>4.91</v>
      </c>
    </row>
    <row r="730" spans="2:10" ht="10.5" customHeight="1">
      <c r="B730" s="325"/>
      <c r="C730" s="615"/>
      <c r="D730" s="615"/>
      <c r="E730" s="559"/>
      <c r="F730" s="546"/>
      <c r="G730" s="1057"/>
      <c r="H730" s="957"/>
      <c r="I730" s="957"/>
      <c r="J730" s="147"/>
    </row>
    <row r="731" spans="2:10" ht="10.5" customHeight="1">
      <c r="B731" s="325" t="s">
        <v>775</v>
      </c>
      <c r="C731" s="615">
        <v>474</v>
      </c>
      <c r="D731" s="615">
        <v>474</v>
      </c>
      <c r="E731" s="559">
        <v>17.41</v>
      </c>
      <c r="F731" s="546">
        <v>939</v>
      </c>
      <c r="G731" s="1056">
        <v>29.632740514708303</v>
      </c>
      <c r="H731" s="957">
        <v>167</v>
      </c>
      <c r="I731" s="957">
        <v>153</v>
      </c>
      <c r="J731" s="147">
        <v>4.84</v>
      </c>
    </row>
    <row r="732" spans="2:10" ht="10.5" customHeight="1">
      <c r="B732" s="325" t="s">
        <v>776</v>
      </c>
      <c r="C732" s="615">
        <v>498</v>
      </c>
      <c r="D732" s="615">
        <v>500</v>
      </c>
      <c r="E732" s="559">
        <v>17.91</v>
      </c>
      <c r="F732" s="546">
        <v>943</v>
      </c>
      <c r="G732" s="1056">
        <v>29.107600346926425</v>
      </c>
      <c r="H732" s="957">
        <v>171</v>
      </c>
      <c r="I732" s="957">
        <v>160</v>
      </c>
      <c r="J732" s="147">
        <v>4.9400000000000004</v>
      </c>
    </row>
    <row r="733" spans="2:10" ht="10.5" customHeight="1">
      <c r="B733" s="325" t="s">
        <v>777</v>
      </c>
      <c r="C733" s="615">
        <v>541</v>
      </c>
      <c r="D733" s="615">
        <v>539</v>
      </c>
      <c r="E733" s="559">
        <v>18.84</v>
      </c>
      <c r="F733" s="546">
        <v>896</v>
      </c>
      <c r="G733" s="1056">
        <v>27.056031558547794</v>
      </c>
      <c r="H733" s="957">
        <v>193</v>
      </c>
      <c r="I733" s="957">
        <v>183</v>
      </c>
      <c r="J733" s="147">
        <v>5.52</v>
      </c>
    </row>
    <row r="734" spans="2:10" ht="10.5" customHeight="1">
      <c r="B734" s="325" t="s">
        <v>778</v>
      </c>
      <c r="C734" s="615">
        <v>582</v>
      </c>
      <c r="D734" s="615">
        <v>581</v>
      </c>
      <c r="E734" s="559">
        <v>19.850000000000001</v>
      </c>
      <c r="F734" s="546">
        <v>899</v>
      </c>
      <c r="G734" s="1056">
        <v>26.532626857712572</v>
      </c>
      <c r="H734" s="957">
        <v>213</v>
      </c>
      <c r="I734" s="957">
        <v>201</v>
      </c>
      <c r="J734" s="147">
        <v>5.92</v>
      </c>
    </row>
    <row r="735" spans="2:10" ht="10.5" customHeight="1">
      <c r="B735" s="325" t="s">
        <v>779</v>
      </c>
      <c r="C735" s="615">
        <v>609</v>
      </c>
      <c r="D735" s="615">
        <v>605</v>
      </c>
      <c r="E735" s="559">
        <v>20.22</v>
      </c>
      <c r="F735" s="546">
        <v>977</v>
      </c>
      <c r="G735" s="1056">
        <v>28.218009548949905</v>
      </c>
      <c r="H735" s="957">
        <v>219</v>
      </c>
      <c r="I735" s="957">
        <v>205</v>
      </c>
      <c r="J735" s="147">
        <v>5.93</v>
      </c>
    </row>
    <row r="736" spans="2:10" ht="10.5" customHeight="1">
      <c r="B736" s="325"/>
      <c r="C736" s="615"/>
      <c r="D736" s="615"/>
      <c r="E736" s="559"/>
      <c r="F736" s="546"/>
      <c r="G736" s="1057"/>
      <c r="H736" s="957"/>
      <c r="I736" s="957"/>
      <c r="J736" s="147"/>
    </row>
    <row r="737" spans="2:10" ht="10.5" customHeight="1">
      <c r="B737" s="325" t="s">
        <v>780</v>
      </c>
      <c r="C737" s="615">
        <v>593</v>
      </c>
      <c r="D737" s="615">
        <v>593</v>
      </c>
      <c r="E737" s="559">
        <v>19.38</v>
      </c>
      <c r="F737" s="546">
        <v>1050</v>
      </c>
      <c r="G737" s="1056">
        <v>29.663939714770844</v>
      </c>
      <c r="H737" s="957">
        <v>224</v>
      </c>
      <c r="I737" s="957">
        <v>209</v>
      </c>
      <c r="J737" s="147">
        <v>5.91</v>
      </c>
    </row>
    <row r="738" spans="2:10" ht="10.5" customHeight="1">
      <c r="B738" s="325" t="s">
        <v>781</v>
      </c>
      <c r="C738" s="615">
        <v>564</v>
      </c>
      <c r="D738" s="615">
        <v>571</v>
      </c>
      <c r="E738" s="559">
        <v>15.77</v>
      </c>
      <c r="F738" s="546">
        <v>1052</v>
      </c>
      <c r="G738" s="1056">
        <v>29.055560809368519</v>
      </c>
      <c r="H738" s="957">
        <v>232</v>
      </c>
      <c r="I738" s="957">
        <v>214</v>
      </c>
      <c r="J738" s="147">
        <v>5.91</v>
      </c>
    </row>
    <row r="739" spans="2:10" ht="10.5" customHeight="1">
      <c r="B739" s="325" t="s">
        <v>465</v>
      </c>
      <c r="C739" s="615">
        <v>577</v>
      </c>
      <c r="D739" s="615">
        <v>580</v>
      </c>
      <c r="E739" s="559">
        <v>15.67</v>
      </c>
      <c r="F739" s="546">
        <v>1036</v>
      </c>
      <c r="G739" s="1056">
        <v>28.004554541533523</v>
      </c>
      <c r="H739" s="957">
        <v>238</v>
      </c>
      <c r="I739" s="957">
        <v>223</v>
      </c>
      <c r="J739" s="147">
        <v>6.02</v>
      </c>
    </row>
    <row r="740" spans="2:10" ht="10.5" customHeight="1">
      <c r="B740" s="325" t="s">
        <v>466</v>
      </c>
      <c r="C740" s="615">
        <v>607</v>
      </c>
      <c r="D740" s="615">
        <v>609</v>
      </c>
      <c r="E740" s="559">
        <v>16.11</v>
      </c>
      <c r="F740" s="546">
        <v>940</v>
      </c>
      <c r="G740" s="1056">
        <v>24.878423761679219</v>
      </c>
      <c r="H740" s="957">
        <v>235</v>
      </c>
      <c r="I740" s="957">
        <v>218</v>
      </c>
      <c r="J740" s="147">
        <v>5.76</v>
      </c>
    </row>
    <row r="741" spans="2:10" ht="10.5" customHeight="1">
      <c r="B741" s="325" t="s">
        <v>467</v>
      </c>
      <c r="C741" s="615">
        <v>647</v>
      </c>
      <c r="D741" s="615">
        <v>662</v>
      </c>
      <c r="E741" s="559">
        <v>17.13</v>
      </c>
      <c r="F741" s="546">
        <v>829</v>
      </c>
      <c r="G741" s="1056">
        <v>21.461882266311591</v>
      </c>
      <c r="H741" s="957">
        <v>251</v>
      </c>
      <c r="I741" s="957">
        <v>233</v>
      </c>
      <c r="J741" s="147">
        <v>6.04</v>
      </c>
    </row>
    <row r="742" spans="2:10" ht="10.5" customHeight="1">
      <c r="B742" s="325"/>
      <c r="C742" s="615"/>
      <c r="D742" s="615"/>
      <c r="E742" s="559"/>
      <c r="F742" s="546"/>
      <c r="G742" s="1057"/>
      <c r="H742" s="957"/>
      <c r="I742" s="957"/>
      <c r="J742" s="147"/>
    </row>
    <row r="743" spans="2:10" ht="10.5" customHeight="1">
      <c r="B743" s="325" t="s">
        <v>330</v>
      </c>
      <c r="C743" s="615">
        <v>699</v>
      </c>
      <c r="D743" s="615">
        <v>736</v>
      </c>
      <c r="E743" s="559">
        <v>18.649999999999999</v>
      </c>
      <c r="F743" s="546">
        <v>865</v>
      </c>
      <c r="G743" s="1056">
        <v>21.920984809383167</v>
      </c>
      <c r="H743" s="957">
        <v>290</v>
      </c>
      <c r="I743" s="957">
        <v>272</v>
      </c>
      <c r="J743" s="147">
        <v>6.9</v>
      </c>
    </row>
    <row r="744" spans="2:10" ht="10.5" customHeight="1">
      <c r="B744" s="325" t="s">
        <v>331</v>
      </c>
      <c r="C744" s="615">
        <v>753</v>
      </c>
      <c r="D744" s="615">
        <v>826</v>
      </c>
      <c r="E744" s="559">
        <v>20.34</v>
      </c>
      <c r="F744" s="546">
        <v>849</v>
      </c>
      <c r="G744" s="1056">
        <v>20.912709467319207</v>
      </c>
      <c r="H744" s="957">
        <v>282</v>
      </c>
      <c r="I744" s="957">
        <v>263</v>
      </c>
      <c r="J744" s="147">
        <v>6.49</v>
      </c>
    </row>
    <row r="745" spans="2:10" ht="10.5" customHeight="1">
      <c r="B745" s="325" t="s">
        <v>332</v>
      </c>
      <c r="C745" s="615">
        <v>777</v>
      </c>
      <c r="D745" s="615">
        <v>854</v>
      </c>
      <c r="E745" s="559">
        <v>20.72</v>
      </c>
      <c r="F745" s="546">
        <v>835</v>
      </c>
      <c r="G745" s="1056">
        <v>20.245760262293615</v>
      </c>
      <c r="H745" s="957">
        <v>314</v>
      </c>
      <c r="I745" s="957">
        <v>293</v>
      </c>
      <c r="J745" s="147">
        <v>7.11</v>
      </c>
    </row>
    <row r="746" spans="2:10" ht="10.5" customHeight="1">
      <c r="B746" s="325" t="s">
        <v>333</v>
      </c>
      <c r="C746" s="615">
        <v>803</v>
      </c>
      <c r="D746" s="615">
        <v>874</v>
      </c>
      <c r="E746" s="559">
        <v>20.74</v>
      </c>
      <c r="F746" s="546">
        <v>839</v>
      </c>
      <c r="G746" s="1056">
        <v>19.923566837053915</v>
      </c>
      <c r="H746" s="957">
        <v>323</v>
      </c>
      <c r="I746" s="957">
        <v>302</v>
      </c>
      <c r="J746" s="147">
        <v>7.16</v>
      </c>
    </row>
    <row r="747" spans="2:10" ht="10.5" customHeight="1">
      <c r="B747" s="325" t="s">
        <v>289</v>
      </c>
      <c r="C747" s="615">
        <v>850</v>
      </c>
      <c r="D747" s="615">
        <v>927</v>
      </c>
      <c r="E747" s="559">
        <v>21.53</v>
      </c>
      <c r="F747" s="546">
        <v>965</v>
      </c>
      <c r="G747" s="1056">
        <v>22.418141863787341</v>
      </c>
      <c r="H747" s="957">
        <v>318</v>
      </c>
      <c r="I747" s="957">
        <v>299</v>
      </c>
      <c r="J747" s="147">
        <v>6.95</v>
      </c>
    </row>
    <row r="748" spans="2:10" ht="10.5" customHeight="1">
      <c r="B748" s="325"/>
      <c r="C748" s="615"/>
      <c r="D748" s="615"/>
      <c r="E748" s="559"/>
      <c r="F748" s="546"/>
      <c r="G748" s="1057"/>
      <c r="H748" s="957"/>
      <c r="I748" s="957"/>
      <c r="J748" s="147"/>
    </row>
    <row r="749" spans="2:10" ht="10.5" customHeight="1">
      <c r="B749" s="325" t="s">
        <v>334</v>
      </c>
      <c r="C749" s="615">
        <v>869</v>
      </c>
      <c r="D749" s="615">
        <v>938</v>
      </c>
      <c r="E749" s="559">
        <v>21.48</v>
      </c>
      <c r="F749" s="546">
        <v>828</v>
      </c>
      <c r="G749" s="1056">
        <v>18.955396939614722</v>
      </c>
      <c r="H749" s="957">
        <v>329</v>
      </c>
      <c r="I749" s="957">
        <v>310</v>
      </c>
      <c r="J749" s="147">
        <v>7.09</v>
      </c>
    </row>
    <row r="750" spans="2:10" ht="10.5" customHeight="1">
      <c r="B750" s="325" t="s">
        <v>335</v>
      </c>
      <c r="C750" s="615">
        <v>896</v>
      </c>
      <c r="D750" s="608">
        <v>965</v>
      </c>
      <c r="E750" s="561">
        <v>21.65</v>
      </c>
      <c r="F750" s="548">
        <v>871</v>
      </c>
      <c r="G750" s="1056">
        <v>19.547310000179646</v>
      </c>
      <c r="H750" s="694">
        <v>330</v>
      </c>
      <c r="I750" s="694">
        <v>308</v>
      </c>
      <c r="J750" s="147">
        <v>6.92</v>
      </c>
    </row>
    <row r="751" spans="2:10" ht="10.5" customHeight="1">
      <c r="B751" s="325" t="s">
        <v>288</v>
      </c>
      <c r="C751" s="615">
        <v>925</v>
      </c>
      <c r="D751" s="608">
        <v>1032</v>
      </c>
      <c r="E751" s="561">
        <v>22.71</v>
      </c>
      <c r="F751" s="548">
        <v>935</v>
      </c>
      <c r="G751" s="1056">
        <v>20.57484201880683</v>
      </c>
      <c r="H751" s="694">
        <v>340</v>
      </c>
      <c r="I751" s="694">
        <v>313</v>
      </c>
      <c r="J751" s="147">
        <v>6.88</v>
      </c>
    </row>
    <row r="752" spans="2:10" ht="10.5" customHeight="1">
      <c r="B752" s="325" t="s">
        <v>735</v>
      </c>
      <c r="C752" s="608">
        <v>928</v>
      </c>
      <c r="D752" s="608">
        <v>1082</v>
      </c>
      <c r="E752" s="561">
        <v>23.3</v>
      </c>
      <c r="F752" s="548">
        <v>1002</v>
      </c>
      <c r="G752" s="1056">
        <v>21.587919789770648</v>
      </c>
      <c r="H752" s="694">
        <v>328</v>
      </c>
      <c r="I752" s="694">
        <v>305</v>
      </c>
      <c r="J752" s="147">
        <v>6.57</v>
      </c>
    </row>
    <row r="753" spans="2:11" ht="10.5" customHeight="1">
      <c r="B753" s="351" t="s">
        <v>763</v>
      </c>
      <c r="C753" s="608">
        <v>1019</v>
      </c>
      <c r="D753" s="608">
        <v>1204</v>
      </c>
      <c r="E753" s="561">
        <v>25.85</v>
      </c>
      <c r="F753" s="548">
        <v>1054</v>
      </c>
      <c r="G753" s="1056">
        <v>22.616389223535403</v>
      </c>
      <c r="H753" s="694">
        <v>348</v>
      </c>
      <c r="I753" s="694">
        <v>329</v>
      </c>
      <c r="J753" s="309">
        <v>7.06</v>
      </c>
    </row>
    <row r="754" spans="2:11" ht="10.5" customHeight="1">
      <c r="B754" s="325"/>
      <c r="C754" s="608"/>
      <c r="D754" s="608"/>
      <c r="E754" s="561"/>
      <c r="F754" s="548"/>
      <c r="G754" s="1058"/>
      <c r="H754" s="694"/>
      <c r="I754" s="694"/>
      <c r="J754" s="309"/>
    </row>
    <row r="755" spans="2:11" ht="10.5" customHeight="1">
      <c r="B755" s="325" t="s">
        <v>512</v>
      </c>
      <c r="C755" s="608">
        <v>1143</v>
      </c>
      <c r="D755" s="608">
        <v>1383</v>
      </c>
      <c r="E755" s="561">
        <v>29.49</v>
      </c>
      <c r="F755" s="548">
        <v>1162</v>
      </c>
      <c r="G755" s="1056">
        <v>24.78</v>
      </c>
      <c r="H755" s="694">
        <v>375</v>
      </c>
      <c r="I755" s="694">
        <v>357</v>
      </c>
      <c r="J755" s="309">
        <v>7.61</v>
      </c>
    </row>
    <row r="756" spans="2:11" ht="10.5" customHeight="1">
      <c r="B756" s="327">
        <v>38899</v>
      </c>
      <c r="C756" s="608">
        <v>1200</v>
      </c>
      <c r="D756" s="608">
        <v>1470</v>
      </c>
      <c r="E756" s="561">
        <v>31.03</v>
      </c>
      <c r="F756" s="548">
        <v>1240</v>
      </c>
      <c r="G756" s="1056">
        <v>26.16</v>
      </c>
      <c r="H756" s="694">
        <v>412</v>
      </c>
      <c r="I756" s="694">
        <v>392</v>
      </c>
      <c r="J756" s="309">
        <v>8.26</v>
      </c>
    </row>
    <row r="757" spans="2:11" ht="10.5" customHeight="1">
      <c r="B757" s="327">
        <v>39295</v>
      </c>
      <c r="C757" s="608">
        <v>1276</v>
      </c>
      <c r="D757" s="608">
        <v>1508</v>
      </c>
      <c r="E757" s="561">
        <v>31.52</v>
      </c>
      <c r="F757" s="548">
        <v>1113</v>
      </c>
      <c r="G757" s="1056">
        <v>23.268713829434311</v>
      </c>
      <c r="H757" s="694">
        <v>438</v>
      </c>
      <c r="I757" s="694">
        <v>416</v>
      </c>
      <c r="J757" s="309">
        <v>8.6999999999999993</v>
      </c>
    </row>
    <row r="758" spans="2:11" ht="10.5" customHeight="1">
      <c r="B758" s="327">
        <v>39692</v>
      </c>
      <c r="C758" s="608">
        <v>1358</v>
      </c>
      <c r="D758" s="608">
        <v>1558</v>
      </c>
      <c r="E758" s="561">
        <v>32.01</v>
      </c>
      <c r="F758" s="548">
        <v>1131</v>
      </c>
      <c r="G758" s="1056">
        <v>23.239634885460518</v>
      </c>
      <c r="H758" s="694">
        <v>473</v>
      </c>
      <c r="I758" s="694">
        <v>449</v>
      </c>
      <c r="J758" s="309">
        <v>9.2200000000000006</v>
      </c>
    </row>
    <row r="759" spans="2:11" ht="10.5" customHeight="1">
      <c r="B759" s="327">
        <v>40087</v>
      </c>
      <c r="C759" s="608">
        <v>1430</v>
      </c>
      <c r="D759" s="608">
        <v>1645</v>
      </c>
      <c r="E759" s="561">
        <v>33.36</v>
      </c>
      <c r="F759" s="548">
        <v>1231</v>
      </c>
      <c r="G759" s="1056">
        <v>24.959843052062439</v>
      </c>
      <c r="H759" s="694">
        <v>450</v>
      </c>
      <c r="I759" s="694">
        <v>424</v>
      </c>
      <c r="J759" s="309">
        <v>8.6</v>
      </c>
    </row>
    <row r="760" spans="2:11" ht="10.5" customHeight="1">
      <c r="B760" s="327"/>
      <c r="C760" s="608"/>
      <c r="D760" s="608"/>
      <c r="E760" s="561"/>
      <c r="F760" s="548"/>
      <c r="G760" s="1058"/>
      <c r="H760" s="694"/>
      <c r="I760" s="694"/>
      <c r="J760" s="309"/>
    </row>
    <row r="761" spans="2:11" ht="10.5" customHeight="1">
      <c r="B761" s="351" t="s">
        <v>344</v>
      </c>
      <c r="C761" s="608">
        <v>1474</v>
      </c>
      <c r="D761" s="608">
        <v>1753</v>
      </c>
      <c r="E761" s="561">
        <v>35.06</v>
      </c>
      <c r="F761" s="548">
        <v>1241</v>
      </c>
      <c r="G761" s="1059">
        <v>24.82</v>
      </c>
      <c r="H761" s="608">
        <v>472</v>
      </c>
      <c r="I761" s="608">
        <v>443</v>
      </c>
      <c r="J761" s="561">
        <v>8.86</v>
      </c>
    </row>
    <row r="762" spans="2:11" ht="10.5" customHeight="1">
      <c r="B762" s="351" t="s">
        <v>347</v>
      </c>
      <c r="C762" s="608">
        <v>1484</v>
      </c>
      <c r="D762" s="608">
        <v>1836</v>
      </c>
      <c r="E762" s="561">
        <v>35.46</v>
      </c>
      <c r="F762" s="548">
        <v>1242</v>
      </c>
      <c r="G762" s="1059">
        <v>23.99</v>
      </c>
      <c r="H762" s="608">
        <v>511</v>
      </c>
      <c r="I762" s="608">
        <v>482</v>
      </c>
      <c r="J762" s="561">
        <v>9.3000000000000007</v>
      </c>
    </row>
    <row r="763" spans="2:11" ht="10.5" customHeight="1">
      <c r="B763" s="352" t="s">
        <v>1504</v>
      </c>
      <c r="C763" s="609">
        <v>1529</v>
      </c>
      <c r="D763" s="609">
        <v>1899</v>
      </c>
      <c r="E763" s="569">
        <v>36.33</v>
      </c>
      <c r="F763" s="566">
        <v>1298</v>
      </c>
      <c r="G763" s="1060">
        <v>24.82</v>
      </c>
      <c r="H763" s="609">
        <v>535</v>
      </c>
      <c r="I763" s="609">
        <v>502</v>
      </c>
      <c r="J763" s="569">
        <v>9.6</v>
      </c>
      <c r="K763" s="59"/>
    </row>
    <row r="764" spans="2:11" ht="15" customHeight="1">
      <c r="B764" s="236" t="s">
        <v>1149</v>
      </c>
    </row>
    <row r="765" spans="2:11" ht="10.5" customHeight="1">
      <c r="B765" s="49"/>
      <c r="C765" s="52"/>
      <c r="D765" s="52"/>
      <c r="E765" s="52"/>
      <c r="F765" s="52"/>
      <c r="G765" s="52"/>
      <c r="H765" s="52"/>
      <c r="I765" s="52"/>
      <c r="J765" s="52"/>
    </row>
    <row r="766" spans="2:11" ht="10.5" customHeight="1">
      <c r="B766" s="49"/>
    </row>
    <row r="767" spans="2:11" ht="10.5" customHeight="1">
      <c r="B767" s="49"/>
    </row>
    <row r="768" spans="2:11" ht="10.5" customHeight="1">
      <c r="B768" s="49"/>
      <c r="C768" s="52"/>
      <c r="D768" s="52"/>
      <c r="E768" s="52"/>
      <c r="F768" s="52"/>
      <c r="G768" s="153">
        <v>69</v>
      </c>
      <c r="H768" s="52"/>
      <c r="I768" s="52"/>
      <c r="J768" s="52"/>
    </row>
    <row r="769" spans="2:12" ht="10.5" customHeight="1"/>
    <row r="770" spans="2:12" ht="11.45" customHeight="1">
      <c r="B770" s="62" t="s">
        <v>908</v>
      </c>
    </row>
    <row r="771" spans="2:12" ht="11.45" customHeight="1">
      <c r="B771" s="1450" t="s">
        <v>1486</v>
      </c>
      <c r="C771" s="1418" t="s">
        <v>1566</v>
      </c>
      <c r="D771" s="1419"/>
      <c r="E771" s="1419"/>
      <c r="F771" s="1420"/>
      <c r="G771" s="1436" t="s">
        <v>1553</v>
      </c>
      <c r="H771" s="1547"/>
      <c r="I771" s="1436" t="s">
        <v>150</v>
      </c>
      <c r="J771" s="1547"/>
    </row>
    <row r="772" spans="2:12" ht="23.25" customHeight="1">
      <c r="B772" s="1479"/>
      <c r="C772" s="1361" t="s">
        <v>1554</v>
      </c>
      <c r="D772" s="1362"/>
      <c r="E772" s="1361" t="s">
        <v>193</v>
      </c>
      <c r="F772" s="1362"/>
      <c r="G772" s="1528"/>
      <c r="H772" s="1537"/>
      <c r="I772" s="1528"/>
      <c r="J772" s="1537"/>
      <c r="K772" s="44"/>
    </row>
    <row r="773" spans="2:12" ht="11.25" customHeight="1">
      <c r="B773" s="1451"/>
      <c r="C773" s="1329" t="s">
        <v>1555</v>
      </c>
      <c r="D773" s="1533"/>
      <c r="E773" s="1533"/>
      <c r="F773" s="1533"/>
      <c r="G773" s="1533"/>
      <c r="H773" s="1533"/>
      <c r="I773" s="1533"/>
      <c r="J773" s="1534"/>
      <c r="K773" s="44"/>
    </row>
    <row r="774" spans="2:12" ht="10.5" customHeight="1">
      <c r="B774" s="325" t="s">
        <v>770</v>
      </c>
      <c r="C774" s="1588">
        <v>360</v>
      </c>
      <c r="D774" s="1589"/>
      <c r="E774" s="1588">
        <v>424</v>
      </c>
      <c r="F774" s="1589"/>
      <c r="G774" s="1588">
        <v>1155</v>
      </c>
      <c r="H774" s="1589"/>
      <c r="I774" s="1571">
        <f>SUM(C774:H774)</f>
        <v>1939</v>
      </c>
      <c r="J774" s="1572"/>
    </row>
    <row r="775" spans="2:12" ht="10.5" customHeight="1">
      <c r="B775" s="325" t="s">
        <v>771</v>
      </c>
      <c r="C775" s="1588">
        <v>386</v>
      </c>
      <c r="D775" s="1589"/>
      <c r="E775" s="1588">
        <v>425</v>
      </c>
      <c r="F775" s="1589"/>
      <c r="G775" s="1588">
        <v>1141</v>
      </c>
      <c r="H775" s="1589"/>
      <c r="I775" s="1571">
        <f>SUM(C775:H775)</f>
        <v>1952</v>
      </c>
      <c r="J775" s="1572"/>
    </row>
    <row r="776" spans="2:12" ht="10.5" customHeight="1">
      <c r="B776" s="325" t="s">
        <v>772</v>
      </c>
      <c r="C776" s="1588">
        <v>399</v>
      </c>
      <c r="D776" s="1589"/>
      <c r="E776" s="1588">
        <v>467</v>
      </c>
      <c r="F776" s="1589"/>
      <c r="G776" s="1588">
        <v>1153</v>
      </c>
      <c r="H776" s="1589"/>
      <c r="I776" s="1571">
        <f>SUM(C776:H776)</f>
        <v>2019</v>
      </c>
      <c r="J776" s="1572"/>
    </row>
    <row r="777" spans="2:12" ht="10.5" customHeight="1">
      <c r="B777" s="325" t="s">
        <v>773</v>
      </c>
      <c r="C777" s="1588">
        <v>403</v>
      </c>
      <c r="D777" s="1589"/>
      <c r="E777" s="1588">
        <v>469</v>
      </c>
      <c r="F777" s="1589"/>
      <c r="G777" s="1588">
        <v>1155</v>
      </c>
      <c r="H777" s="1589"/>
      <c r="I777" s="1571">
        <f>SUM(C777:H777)</f>
        <v>2027</v>
      </c>
      <c r="J777" s="1572"/>
    </row>
    <row r="778" spans="2:12" ht="10.5" customHeight="1">
      <c r="B778" s="325" t="s">
        <v>774</v>
      </c>
      <c r="C778" s="1588">
        <v>402</v>
      </c>
      <c r="D778" s="1589"/>
      <c r="E778" s="1588">
        <v>446</v>
      </c>
      <c r="F778" s="1589"/>
      <c r="G778" s="1588">
        <v>1195</v>
      </c>
      <c r="H778" s="1589"/>
      <c r="I778" s="1571">
        <f>SUM(C778:H778)</f>
        <v>2043</v>
      </c>
      <c r="J778" s="1572"/>
    </row>
    <row r="779" spans="2:12" ht="10.5" customHeight="1">
      <c r="B779" s="325"/>
      <c r="C779" s="1588"/>
      <c r="D779" s="1589"/>
      <c r="E779" s="1588"/>
      <c r="F779" s="1589"/>
      <c r="G779" s="1588"/>
      <c r="H779" s="1589"/>
      <c r="I779" s="1571"/>
      <c r="J779" s="1572"/>
    </row>
    <row r="780" spans="2:12" ht="10.5" customHeight="1">
      <c r="B780" s="325" t="s">
        <v>775</v>
      </c>
      <c r="C780" s="1588">
        <v>377</v>
      </c>
      <c r="D780" s="1589"/>
      <c r="E780" s="1588">
        <v>401</v>
      </c>
      <c r="F780" s="1589"/>
      <c r="G780" s="1588">
        <v>1002</v>
      </c>
      <c r="H780" s="1589"/>
      <c r="I780" s="1571">
        <f t="shared" ref="I780:I784" si="3">SUM(C780:H780)</f>
        <v>1780</v>
      </c>
      <c r="J780" s="1572"/>
    </row>
    <row r="781" spans="2:12" ht="10.5" customHeight="1">
      <c r="B781" s="325" t="s">
        <v>776</v>
      </c>
      <c r="C781" s="1588">
        <v>393</v>
      </c>
      <c r="D781" s="1589"/>
      <c r="E781" s="1588">
        <v>514</v>
      </c>
      <c r="F781" s="1589"/>
      <c r="G781" s="1588">
        <v>980</v>
      </c>
      <c r="H781" s="1589"/>
      <c r="I781" s="1571">
        <f t="shared" si="3"/>
        <v>1887</v>
      </c>
      <c r="J781" s="1572"/>
      <c r="K781" s="59"/>
      <c r="L781" s="61"/>
    </row>
    <row r="782" spans="2:12" ht="10.5" customHeight="1">
      <c r="B782" s="325" t="s">
        <v>777</v>
      </c>
      <c r="C782" s="1588">
        <v>449</v>
      </c>
      <c r="D782" s="1589"/>
      <c r="E782" s="1588">
        <v>561</v>
      </c>
      <c r="F782" s="1589"/>
      <c r="G782" s="1588">
        <v>1151</v>
      </c>
      <c r="H782" s="1589"/>
      <c r="I782" s="1571">
        <f t="shared" si="3"/>
        <v>2161</v>
      </c>
      <c r="J782" s="1572"/>
      <c r="K782" s="59"/>
    </row>
    <row r="783" spans="2:12" ht="10.5" customHeight="1">
      <c r="B783" s="325" t="s">
        <v>778</v>
      </c>
      <c r="C783" s="1588">
        <v>439</v>
      </c>
      <c r="D783" s="1589"/>
      <c r="E783" s="1588">
        <v>499</v>
      </c>
      <c r="F783" s="1589"/>
      <c r="G783" s="1588">
        <v>1126</v>
      </c>
      <c r="H783" s="1589"/>
      <c r="I783" s="1571">
        <f t="shared" si="3"/>
        <v>2064</v>
      </c>
      <c r="J783" s="1572"/>
    </row>
    <row r="784" spans="2:12" ht="12" customHeight="1">
      <c r="B784" s="325" t="s">
        <v>779</v>
      </c>
      <c r="C784" s="1588">
        <v>472</v>
      </c>
      <c r="D784" s="1589"/>
      <c r="E784" s="1588">
        <v>506</v>
      </c>
      <c r="F784" s="1589"/>
      <c r="G784" s="1588">
        <v>1141</v>
      </c>
      <c r="H784" s="1589"/>
      <c r="I784" s="1571">
        <f t="shared" si="3"/>
        <v>2119</v>
      </c>
      <c r="J784" s="1572"/>
    </row>
    <row r="785" spans="2:10" ht="10.5" customHeight="1">
      <c r="B785" s="325"/>
      <c r="C785" s="1588"/>
      <c r="D785" s="1589"/>
      <c r="E785" s="1588"/>
      <c r="F785" s="1589"/>
      <c r="G785" s="1588"/>
      <c r="H785" s="1589"/>
      <c r="I785" s="1571"/>
      <c r="J785" s="1572"/>
    </row>
    <row r="786" spans="2:10" ht="10.5" customHeight="1">
      <c r="B786" s="325" t="s">
        <v>780</v>
      </c>
      <c r="C786" s="1588">
        <v>471</v>
      </c>
      <c r="D786" s="1589"/>
      <c r="E786" s="1588">
        <v>564</v>
      </c>
      <c r="F786" s="1589"/>
      <c r="G786" s="1588">
        <v>1128</v>
      </c>
      <c r="H786" s="1589"/>
      <c r="I786" s="1571">
        <f t="shared" ref="I786:I790" si="4">SUM(C786:H786)</f>
        <v>2163</v>
      </c>
      <c r="J786" s="1572"/>
    </row>
    <row r="787" spans="2:10" ht="10.5" customHeight="1">
      <c r="B787" s="325" t="s">
        <v>781</v>
      </c>
      <c r="C787" s="1588">
        <v>436</v>
      </c>
      <c r="D787" s="1589"/>
      <c r="E787" s="1588">
        <v>522</v>
      </c>
      <c r="F787" s="1589"/>
      <c r="G787" s="1588">
        <v>1149</v>
      </c>
      <c r="H787" s="1589"/>
      <c r="I787" s="1571">
        <f t="shared" si="4"/>
        <v>2107</v>
      </c>
      <c r="J787" s="1572"/>
    </row>
    <row r="788" spans="2:10" ht="10.5" customHeight="1">
      <c r="B788" s="325" t="s">
        <v>465</v>
      </c>
      <c r="C788" s="1588">
        <v>362</v>
      </c>
      <c r="D788" s="1589"/>
      <c r="E788" s="1588">
        <v>572</v>
      </c>
      <c r="F788" s="1589"/>
      <c r="G788" s="1588">
        <v>1068</v>
      </c>
      <c r="H788" s="1589"/>
      <c r="I788" s="1571">
        <f t="shared" si="4"/>
        <v>2002</v>
      </c>
      <c r="J788" s="1572"/>
    </row>
    <row r="789" spans="2:10" ht="10.5" customHeight="1">
      <c r="B789" s="325" t="s">
        <v>466</v>
      </c>
      <c r="C789" s="1588">
        <v>395</v>
      </c>
      <c r="D789" s="1589"/>
      <c r="E789" s="1588">
        <v>547</v>
      </c>
      <c r="F789" s="1589"/>
      <c r="G789" s="1588">
        <v>1064</v>
      </c>
      <c r="H789" s="1589"/>
      <c r="I789" s="1571">
        <f t="shared" si="4"/>
        <v>2006</v>
      </c>
      <c r="J789" s="1572"/>
    </row>
    <row r="790" spans="2:10" ht="10.5" customHeight="1">
      <c r="B790" s="325" t="s">
        <v>467</v>
      </c>
      <c r="C790" s="1588">
        <v>432</v>
      </c>
      <c r="D790" s="1589"/>
      <c r="E790" s="1588">
        <v>498</v>
      </c>
      <c r="F790" s="1589"/>
      <c r="G790" s="1588">
        <v>1367</v>
      </c>
      <c r="H790" s="1589"/>
      <c r="I790" s="1571">
        <f t="shared" si="4"/>
        <v>2297</v>
      </c>
      <c r="J790" s="1572"/>
    </row>
    <row r="791" spans="2:10" ht="10.5" customHeight="1">
      <c r="B791" s="325"/>
      <c r="C791" s="1588"/>
      <c r="D791" s="1589"/>
      <c r="E791" s="1588"/>
      <c r="F791" s="1589"/>
      <c r="G791" s="1588"/>
      <c r="H791" s="1589"/>
      <c r="I791" s="1571"/>
      <c r="J791" s="1572"/>
    </row>
    <row r="792" spans="2:10" ht="10.5" customHeight="1">
      <c r="B792" s="325" t="s">
        <v>330</v>
      </c>
      <c r="C792" s="1588">
        <v>419</v>
      </c>
      <c r="D792" s="1589"/>
      <c r="E792" s="1588">
        <v>575</v>
      </c>
      <c r="F792" s="1589"/>
      <c r="G792" s="1588">
        <v>1456</v>
      </c>
      <c r="H792" s="1589"/>
      <c r="I792" s="1571">
        <f t="shared" ref="I792:I796" si="5">SUM(C792:H792)</f>
        <v>2450</v>
      </c>
      <c r="J792" s="1572"/>
    </row>
    <row r="793" spans="2:10" ht="10.5" customHeight="1">
      <c r="B793" s="325" t="s">
        <v>331</v>
      </c>
      <c r="C793" s="1588">
        <v>439</v>
      </c>
      <c r="D793" s="1589"/>
      <c r="E793" s="1588">
        <v>458</v>
      </c>
      <c r="F793" s="1589"/>
      <c r="G793" s="1588">
        <v>1540</v>
      </c>
      <c r="H793" s="1589"/>
      <c r="I793" s="1571">
        <f t="shared" si="5"/>
        <v>2437</v>
      </c>
      <c r="J793" s="1572"/>
    </row>
    <row r="794" spans="2:10" ht="10.5" customHeight="1">
      <c r="B794" s="325" t="s">
        <v>332</v>
      </c>
      <c r="C794" s="1588">
        <v>398</v>
      </c>
      <c r="D794" s="1589"/>
      <c r="E794" s="1588">
        <v>523</v>
      </c>
      <c r="F794" s="1589"/>
      <c r="G794" s="1588">
        <v>1580</v>
      </c>
      <c r="H794" s="1589"/>
      <c r="I794" s="1571">
        <f t="shared" si="5"/>
        <v>2501</v>
      </c>
      <c r="J794" s="1572"/>
    </row>
    <row r="795" spans="2:10" ht="10.5" customHeight="1">
      <c r="B795" s="325" t="s">
        <v>333</v>
      </c>
      <c r="C795" s="1588">
        <v>424</v>
      </c>
      <c r="D795" s="1589"/>
      <c r="E795" s="1588">
        <v>541</v>
      </c>
      <c r="F795" s="1589"/>
      <c r="G795" s="1588">
        <v>1578</v>
      </c>
      <c r="H795" s="1589"/>
      <c r="I795" s="1571">
        <f t="shared" si="5"/>
        <v>2543</v>
      </c>
      <c r="J795" s="1572"/>
    </row>
    <row r="796" spans="2:10" ht="10.5" customHeight="1">
      <c r="B796" s="325" t="s">
        <v>289</v>
      </c>
      <c r="C796" s="1588">
        <v>410</v>
      </c>
      <c r="D796" s="1589"/>
      <c r="E796" s="1588">
        <v>488</v>
      </c>
      <c r="F796" s="1589"/>
      <c r="G796" s="1588">
        <v>1472</v>
      </c>
      <c r="H796" s="1589"/>
      <c r="I796" s="1571">
        <f t="shared" si="5"/>
        <v>2370</v>
      </c>
      <c r="J796" s="1572"/>
    </row>
    <row r="797" spans="2:10" ht="10.5" customHeight="1">
      <c r="B797" s="325"/>
      <c r="C797" s="1588"/>
      <c r="D797" s="1589"/>
      <c r="E797" s="1588"/>
      <c r="F797" s="1589"/>
      <c r="G797" s="1588"/>
      <c r="H797" s="1589"/>
      <c r="I797" s="1588"/>
      <c r="J797" s="1589"/>
    </row>
    <row r="798" spans="2:10" ht="10.5" customHeight="1">
      <c r="B798" s="544" t="s">
        <v>334</v>
      </c>
      <c r="C798" s="1588">
        <v>386</v>
      </c>
      <c r="D798" s="1589"/>
      <c r="E798" s="1588">
        <v>407</v>
      </c>
      <c r="F798" s="1589"/>
      <c r="G798" s="1588">
        <v>1565</v>
      </c>
      <c r="H798" s="1589"/>
      <c r="I798" s="1571">
        <f t="shared" ref="I798:I802" si="6">SUM(C798:H798)</f>
        <v>2358</v>
      </c>
      <c r="J798" s="1572"/>
    </row>
    <row r="799" spans="2:10" ht="10.5" customHeight="1">
      <c r="B799" s="544" t="s">
        <v>335</v>
      </c>
      <c r="C799" s="1588">
        <v>420</v>
      </c>
      <c r="D799" s="1589"/>
      <c r="E799" s="1588">
        <v>413</v>
      </c>
      <c r="F799" s="1589"/>
      <c r="G799" s="1588">
        <v>1624</v>
      </c>
      <c r="H799" s="1589"/>
      <c r="I799" s="1571">
        <f t="shared" si="6"/>
        <v>2457</v>
      </c>
      <c r="J799" s="1572"/>
    </row>
    <row r="800" spans="2:10" ht="10.5" customHeight="1">
      <c r="B800" s="544" t="s">
        <v>288</v>
      </c>
      <c r="C800" s="1588">
        <v>426</v>
      </c>
      <c r="D800" s="1589"/>
      <c r="E800" s="1588">
        <v>391</v>
      </c>
      <c r="F800" s="1589"/>
      <c r="G800" s="1588">
        <v>1537</v>
      </c>
      <c r="H800" s="1589"/>
      <c r="I800" s="1571">
        <f t="shared" si="6"/>
        <v>2354</v>
      </c>
      <c r="J800" s="1572"/>
    </row>
    <row r="801" spans="1:11" ht="10.5" customHeight="1">
      <c r="B801" s="351" t="s">
        <v>735</v>
      </c>
      <c r="C801" s="1588">
        <v>448</v>
      </c>
      <c r="D801" s="1589"/>
      <c r="E801" s="1588">
        <v>420</v>
      </c>
      <c r="F801" s="1589"/>
      <c r="G801" s="1588">
        <v>1637</v>
      </c>
      <c r="H801" s="1589"/>
      <c r="I801" s="1571">
        <f t="shared" si="6"/>
        <v>2505</v>
      </c>
      <c r="J801" s="1572"/>
    </row>
    <row r="802" spans="1:11" ht="10.5" customHeight="1">
      <c r="B802" s="351" t="s">
        <v>763</v>
      </c>
      <c r="C802" s="1588">
        <v>486</v>
      </c>
      <c r="D802" s="1589"/>
      <c r="E802" s="1588">
        <v>436</v>
      </c>
      <c r="F802" s="1589"/>
      <c r="G802" s="1588">
        <v>1735</v>
      </c>
      <c r="H802" s="1589"/>
      <c r="I802" s="1571">
        <f t="shared" si="6"/>
        <v>2657</v>
      </c>
      <c r="J802" s="1572"/>
    </row>
    <row r="803" spans="1:11" ht="10.5" customHeight="1">
      <c r="B803" s="351"/>
      <c r="C803" s="1588"/>
      <c r="D803" s="1589"/>
      <c r="E803" s="1588"/>
      <c r="F803" s="1589"/>
      <c r="G803" s="1588"/>
      <c r="H803" s="1589"/>
      <c r="I803" s="1588"/>
      <c r="J803" s="1589"/>
    </row>
    <row r="804" spans="1:11" ht="10.5" customHeight="1">
      <c r="B804" s="351" t="s">
        <v>512</v>
      </c>
      <c r="C804" s="1596">
        <v>1159</v>
      </c>
      <c r="D804" s="1597"/>
      <c r="E804" s="1597"/>
      <c r="F804" s="1598"/>
      <c r="G804" s="1588">
        <v>1206</v>
      </c>
      <c r="H804" s="1589"/>
      <c r="I804" s="1571">
        <f t="shared" ref="I804:I808" si="7">SUM(C804:H804)</f>
        <v>2365</v>
      </c>
      <c r="J804" s="1572"/>
      <c r="K804" s="142"/>
    </row>
    <row r="805" spans="1:11" ht="10.5" customHeight="1">
      <c r="B805" s="351" t="s">
        <v>1480</v>
      </c>
      <c r="C805" s="1573">
        <v>991</v>
      </c>
      <c r="D805" s="1574"/>
      <c r="E805" s="1574"/>
      <c r="F805" s="1575"/>
      <c r="G805" s="1619">
        <v>1522</v>
      </c>
      <c r="H805" s="1620"/>
      <c r="I805" s="1571">
        <f t="shared" si="7"/>
        <v>2513</v>
      </c>
      <c r="J805" s="1572"/>
    </row>
    <row r="806" spans="1:11" ht="10.5" customHeight="1">
      <c r="B806" s="351" t="s">
        <v>1481</v>
      </c>
      <c r="C806" s="1576">
        <v>1073</v>
      </c>
      <c r="D806" s="1577"/>
      <c r="E806" s="1577"/>
      <c r="F806" s="1578"/>
      <c r="G806" s="1619">
        <v>1486</v>
      </c>
      <c r="H806" s="1620"/>
      <c r="I806" s="1571">
        <f t="shared" si="7"/>
        <v>2559</v>
      </c>
      <c r="J806" s="1572"/>
    </row>
    <row r="807" spans="1:11" ht="10.5" customHeight="1">
      <c r="B807" s="351" t="s">
        <v>1482</v>
      </c>
      <c r="C807" s="1579">
        <v>1100</v>
      </c>
      <c r="D807" s="1580"/>
      <c r="E807" s="1580"/>
      <c r="F807" s="1581"/>
      <c r="G807" s="1619">
        <v>1525</v>
      </c>
      <c r="H807" s="1620"/>
      <c r="I807" s="1571">
        <f t="shared" si="7"/>
        <v>2625</v>
      </c>
      <c r="J807" s="1572"/>
    </row>
    <row r="808" spans="1:11" ht="10.5" customHeight="1">
      <c r="B808" s="351" t="s">
        <v>1483</v>
      </c>
      <c r="C808" s="1582">
        <v>1103</v>
      </c>
      <c r="D808" s="1583"/>
      <c r="E808" s="1583"/>
      <c r="F808" s="1584"/>
      <c r="G808" s="1619">
        <v>1484</v>
      </c>
      <c r="H808" s="1620"/>
      <c r="I808" s="1571">
        <f t="shared" si="7"/>
        <v>2587</v>
      </c>
      <c r="J808" s="1572"/>
    </row>
    <row r="809" spans="1:11" ht="10.5" customHeight="1">
      <c r="B809" s="351"/>
      <c r="C809" s="1229"/>
      <c r="D809" s="1230"/>
      <c r="E809" s="1230"/>
      <c r="F809" s="1231"/>
      <c r="G809" s="1224"/>
      <c r="H809" s="1225"/>
      <c r="I809" s="1222"/>
      <c r="J809" s="1223"/>
    </row>
    <row r="810" spans="1:11" ht="10.5" customHeight="1">
      <c r="B810" s="351" t="s">
        <v>1484</v>
      </c>
      <c r="C810" s="1582">
        <v>1148</v>
      </c>
      <c r="D810" s="1583"/>
      <c r="E810" s="1583"/>
      <c r="F810" s="1584"/>
      <c r="G810" s="1588">
        <v>1563</v>
      </c>
      <c r="H810" s="1589"/>
      <c r="I810" s="1571">
        <f t="shared" ref="I810:I812" si="8">SUM(C810:H810)</f>
        <v>2711</v>
      </c>
      <c r="J810" s="1572"/>
    </row>
    <row r="811" spans="1:11" ht="10.5" customHeight="1">
      <c r="B811" s="351" t="s">
        <v>1456</v>
      </c>
      <c r="C811" s="1582">
        <v>1140</v>
      </c>
      <c r="D811" s="1583"/>
      <c r="E811" s="1583"/>
      <c r="F811" s="1584"/>
      <c r="G811" s="1588">
        <v>1580</v>
      </c>
      <c r="H811" s="1589"/>
      <c r="I811" s="1571">
        <f t="shared" si="8"/>
        <v>2720</v>
      </c>
      <c r="J811" s="1572"/>
    </row>
    <row r="812" spans="1:11" ht="10.5" customHeight="1">
      <c r="B812" s="351" t="s">
        <v>1452</v>
      </c>
      <c r="C812" s="1585">
        <v>1182</v>
      </c>
      <c r="D812" s="1585"/>
      <c r="E812" s="1585"/>
      <c r="F812" s="1599"/>
      <c r="G812" s="1588">
        <v>1661</v>
      </c>
      <c r="H812" s="1589"/>
      <c r="I812" s="1571">
        <f t="shared" si="8"/>
        <v>2843</v>
      </c>
      <c r="J812" s="1572"/>
    </row>
    <row r="813" spans="1:11" ht="10.5" customHeight="1">
      <c r="B813" s="352" t="s">
        <v>1546</v>
      </c>
      <c r="C813" s="1600">
        <v>1210</v>
      </c>
      <c r="D813" s="1601"/>
      <c r="E813" s="1601"/>
      <c r="F813" s="1602"/>
      <c r="G813" s="1586">
        <v>1663</v>
      </c>
      <c r="H813" s="1587"/>
      <c r="I813" s="1586">
        <f>SUM(C813:H813)</f>
        <v>2873</v>
      </c>
      <c r="J813" s="1587"/>
    </row>
    <row r="814" spans="1:11" ht="10.5" customHeight="1">
      <c r="A814" s="61"/>
      <c r="B814" s="1210"/>
      <c r="C814" s="61"/>
    </row>
    <row r="815" spans="1:11" ht="10.5" customHeight="1">
      <c r="A815" s="61"/>
      <c r="B815" s="1219" t="s">
        <v>1557</v>
      </c>
      <c r="C815" s="62" t="s">
        <v>1556</v>
      </c>
      <c r="D815" s="62"/>
      <c r="E815" s="62"/>
    </row>
    <row r="816" spans="1:11" ht="10.5" customHeight="1">
      <c r="A816" s="61"/>
      <c r="B816" s="1219"/>
      <c r="C816" s="1219" t="s">
        <v>1560</v>
      </c>
      <c r="D816" s="62"/>
      <c r="E816" s="62"/>
    </row>
    <row r="817" spans="1:10" ht="10.5" customHeight="1">
      <c r="A817" s="61"/>
      <c r="B817" s="1232"/>
      <c r="C817" s="1237" t="s">
        <v>1558</v>
      </c>
      <c r="D817" s="1232"/>
      <c r="E817" s="1232"/>
    </row>
    <row r="818" spans="1:10" ht="10.5" customHeight="1">
      <c r="A818" s="61"/>
      <c r="B818" s="1232"/>
      <c r="C818" s="1237" t="s">
        <v>1559</v>
      </c>
      <c r="D818" s="1232"/>
      <c r="E818" s="62"/>
    </row>
    <row r="819" spans="1:10" ht="10.5" customHeight="1">
      <c r="A819" s="61"/>
      <c r="B819" s="1232"/>
      <c r="C819" s="1232"/>
      <c r="D819" s="1232"/>
      <c r="E819" s="62"/>
    </row>
    <row r="820" spans="1:10" ht="10.5" customHeight="1">
      <c r="A820" s="61"/>
      <c r="B820" s="1219" t="s">
        <v>1561</v>
      </c>
      <c r="C820" s="62"/>
      <c r="D820" s="62"/>
      <c r="E820" s="62"/>
      <c r="F820" s="62"/>
      <c r="G820" s="43"/>
      <c r="H820" s="62"/>
      <c r="I820" s="62"/>
      <c r="J820" s="62"/>
    </row>
    <row r="821" spans="1:10" ht="10.5" customHeight="1">
      <c r="A821" s="61"/>
      <c r="B821" s="1219" t="s">
        <v>1565</v>
      </c>
      <c r="C821" s="1227"/>
      <c r="D821" s="1227"/>
      <c r="E821" s="1227"/>
      <c r="F821" s="1227"/>
      <c r="G821" s="62"/>
      <c r="H821" s="62"/>
      <c r="I821" s="62"/>
      <c r="J821" s="62"/>
    </row>
    <row r="822" spans="1:10" ht="10.5" customHeight="1">
      <c r="A822" s="61"/>
      <c r="B822" s="1568" t="s">
        <v>1567</v>
      </c>
      <c r="C822" s="1569"/>
      <c r="D822" s="1569"/>
      <c r="E822" s="1569"/>
      <c r="F822" s="62"/>
      <c r="G822" s="1585"/>
      <c r="H822" s="1585"/>
      <c r="I822" s="1585"/>
      <c r="J822" s="1585"/>
    </row>
    <row r="823" spans="1:10" ht="10.5" customHeight="1">
      <c r="A823" s="61"/>
      <c r="B823" s="1568" t="s">
        <v>1549</v>
      </c>
      <c r="C823" s="1569"/>
      <c r="D823" s="1569"/>
      <c r="E823" s="1569"/>
      <c r="F823" s="1569"/>
      <c r="G823" s="1569"/>
      <c r="H823" s="1569"/>
      <c r="I823" s="1569"/>
      <c r="J823" s="1569"/>
    </row>
    <row r="824" spans="1:10" ht="10.5" customHeight="1">
      <c r="A824" s="61"/>
      <c r="B824" s="1219" t="s">
        <v>1564</v>
      </c>
      <c r="C824" s="1227"/>
      <c r="D824" s="1227"/>
      <c r="E824" s="1227"/>
      <c r="F824" s="62"/>
      <c r="G824" s="62"/>
      <c r="H824" s="98"/>
      <c r="I824" s="62"/>
      <c r="J824" s="62"/>
    </row>
    <row r="825" spans="1:10" ht="10.5" customHeight="1">
      <c r="A825" s="61"/>
      <c r="B825" s="1568" t="s">
        <v>1563</v>
      </c>
      <c r="C825" s="1570"/>
      <c r="D825" s="1570"/>
      <c r="E825" s="1570"/>
      <c r="F825" s="1570"/>
      <c r="G825" s="1570"/>
      <c r="H825" s="1570"/>
      <c r="I825" s="62"/>
      <c r="J825" s="62"/>
    </row>
    <row r="826" spans="1:10" ht="9.75" customHeight="1">
      <c r="B826" s="1377" t="s">
        <v>1562</v>
      </c>
      <c r="C826" s="1570"/>
      <c r="D826" s="1570"/>
      <c r="E826" s="1570"/>
      <c r="F826" s="1570"/>
      <c r="G826" s="1570"/>
      <c r="H826" s="1570"/>
      <c r="I826" s="709"/>
      <c r="J826" s="709"/>
    </row>
    <row r="827" spans="1:10" ht="10.5" customHeight="1">
      <c r="B827" s="1215" t="s">
        <v>1548</v>
      </c>
      <c r="C827" s="62"/>
      <c r="D827" s="62"/>
      <c r="E827" s="62"/>
      <c r="F827" s="682"/>
      <c r="G827" s="682"/>
      <c r="H827" s="710"/>
      <c r="I827" s="709"/>
      <c r="J827" s="709"/>
    </row>
    <row r="828" spans="1:10" ht="10.5" customHeight="1">
      <c r="F828" s="682"/>
      <c r="G828" s="682"/>
      <c r="H828" s="710"/>
      <c r="I828" s="709"/>
      <c r="J828" s="709"/>
    </row>
    <row r="829" spans="1:10" ht="10.5" customHeight="1">
      <c r="B829" s="1208"/>
      <c r="C829" s="233"/>
      <c r="D829" s="233"/>
      <c r="G829" s="43"/>
    </row>
    <row r="830" spans="1:10" ht="10.5" customHeight="1">
      <c r="B830" s="680"/>
      <c r="C830" s="233"/>
      <c r="D830" s="233"/>
    </row>
    <row r="831" spans="1:10" ht="10.5" customHeight="1">
      <c r="B831" s="680"/>
      <c r="C831" s="233"/>
      <c r="D831" s="233"/>
    </row>
    <row r="832" spans="1:10" ht="10.5" customHeight="1">
      <c r="B832" s="680"/>
      <c r="C832" s="233"/>
      <c r="D832" s="233"/>
    </row>
    <row r="833" spans="2:10" ht="10.5" customHeight="1">
      <c r="B833" s="680"/>
      <c r="C833" s="292"/>
      <c r="D833" s="292"/>
    </row>
    <row r="834" spans="2:10" ht="10.5" customHeight="1">
      <c r="B834" s="680"/>
      <c r="C834" s="681"/>
      <c r="D834" s="681"/>
    </row>
    <row r="835" spans="2:10" ht="10.5" customHeight="1">
      <c r="B835" s="680"/>
      <c r="C835" s="233"/>
      <c r="D835" s="233"/>
    </row>
    <row r="836" spans="2:10" ht="10.5" customHeight="1">
      <c r="B836" s="468"/>
      <c r="C836" s="233"/>
      <c r="D836" s="233"/>
    </row>
    <row r="837" spans="2:10" ht="10.5" customHeight="1">
      <c r="G837" s="153">
        <v>70</v>
      </c>
    </row>
    <row r="838" spans="2:10" ht="10.5" customHeight="1">
      <c r="C838" s="52"/>
      <c r="E838" s="52"/>
      <c r="G838" s="52"/>
      <c r="I838" s="52"/>
    </row>
    <row r="839" spans="2:10" ht="11.45" customHeight="1">
      <c r="B839" s="62" t="s">
        <v>993</v>
      </c>
    </row>
    <row r="840" spans="2:10" ht="11.45" customHeight="1">
      <c r="B840" s="1450" t="s">
        <v>1486</v>
      </c>
      <c r="C840" s="1418" t="s">
        <v>298</v>
      </c>
      <c r="D840" s="1420"/>
      <c r="E840" s="1418" t="s">
        <v>299</v>
      </c>
      <c r="F840" s="1420"/>
      <c r="G840" s="1341" t="s">
        <v>300</v>
      </c>
      <c r="H840" s="1341" t="s">
        <v>301</v>
      </c>
      <c r="I840" s="1341" t="s">
        <v>302</v>
      </c>
    </row>
    <row r="841" spans="2:10" ht="23.25" customHeight="1">
      <c r="B841" s="1479"/>
      <c r="C841" s="296" t="s">
        <v>303</v>
      </c>
      <c r="D841" s="296" t="s">
        <v>1196</v>
      </c>
      <c r="E841" s="296" t="s">
        <v>304</v>
      </c>
      <c r="F841" s="296" t="s">
        <v>1197</v>
      </c>
      <c r="G841" s="1342"/>
      <c r="H841" s="1342"/>
      <c r="I841" s="1342"/>
    </row>
    <row r="842" spans="2:10" ht="11.45" customHeight="1">
      <c r="B842" s="1451"/>
      <c r="C842" s="1329" t="s">
        <v>1383</v>
      </c>
      <c r="D842" s="1477"/>
      <c r="E842" s="1477"/>
      <c r="F842" s="1477"/>
      <c r="G842" s="1477"/>
      <c r="H842" s="1477"/>
      <c r="I842" s="1478"/>
      <c r="J842" s="116"/>
    </row>
    <row r="843" spans="2:10" ht="10.5" customHeight="1">
      <c r="B843" s="325" t="s">
        <v>151</v>
      </c>
      <c r="C843" s="546">
        <v>43964</v>
      </c>
      <c r="D843" s="546">
        <v>44814</v>
      </c>
      <c r="E843" s="546">
        <v>17680</v>
      </c>
      <c r="F843" s="546">
        <v>17735</v>
      </c>
      <c r="G843" s="546">
        <v>42211</v>
      </c>
      <c r="H843" s="546">
        <v>7423</v>
      </c>
      <c r="I843" s="546">
        <v>11670</v>
      </c>
    </row>
    <row r="844" spans="2:10" ht="10.5" customHeight="1">
      <c r="B844" s="325" t="s">
        <v>152</v>
      </c>
      <c r="C844" s="546">
        <v>45419</v>
      </c>
      <c r="D844" s="546">
        <v>46219</v>
      </c>
      <c r="E844" s="546">
        <v>19250</v>
      </c>
      <c r="F844" s="546">
        <v>19300</v>
      </c>
      <c r="G844" s="546">
        <v>42960</v>
      </c>
      <c r="H844" s="546">
        <v>7602</v>
      </c>
      <c r="I844" s="546">
        <v>13312</v>
      </c>
    </row>
    <row r="845" spans="2:10" ht="10.5" customHeight="1">
      <c r="B845" s="325" t="s">
        <v>153</v>
      </c>
      <c r="C845" s="546">
        <v>38370</v>
      </c>
      <c r="D845" s="546">
        <v>39170</v>
      </c>
      <c r="E845" s="546">
        <v>20888</v>
      </c>
      <c r="F845" s="546">
        <v>20933</v>
      </c>
      <c r="G845" s="546">
        <v>45293</v>
      </c>
      <c r="H845" s="546">
        <v>9349</v>
      </c>
      <c r="I845" s="546">
        <v>13364</v>
      </c>
    </row>
    <row r="846" spans="2:10" ht="10.5" customHeight="1">
      <c r="B846" s="325" t="s">
        <v>154</v>
      </c>
      <c r="C846" s="546">
        <v>31609</v>
      </c>
      <c r="D846" s="546">
        <v>32389</v>
      </c>
      <c r="E846" s="546">
        <v>19430</v>
      </c>
      <c r="F846" s="546">
        <v>19470</v>
      </c>
      <c r="G846" s="546">
        <v>44904</v>
      </c>
      <c r="H846" s="546">
        <v>7794</v>
      </c>
      <c r="I846" s="546">
        <v>13934</v>
      </c>
    </row>
    <row r="847" spans="2:10" ht="10.5" customHeight="1">
      <c r="B847" s="325" t="s">
        <v>155</v>
      </c>
      <c r="C847" s="546">
        <v>26572</v>
      </c>
      <c r="D847" s="546">
        <v>27352</v>
      </c>
      <c r="E847" s="546">
        <v>22003</v>
      </c>
      <c r="F847" s="546">
        <v>22043</v>
      </c>
      <c r="G847" s="546">
        <v>50194</v>
      </c>
      <c r="H847" s="546">
        <v>6909</v>
      </c>
      <c r="I847" s="546">
        <v>15745</v>
      </c>
    </row>
    <row r="848" spans="2:10" ht="10.5" customHeight="1">
      <c r="B848" s="325"/>
      <c r="C848" s="546"/>
      <c r="D848" s="546"/>
      <c r="E848" s="546"/>
      <c r="F848" s="546"/>
      <c r="G848" s="546"/>
      <c r="H848" s="546"/>
      <c r="I848" s="546"/>
    </row>
    <row r="849" spans="2:9" ht="10.5" customHeight="1">
      <c r="B849" s="325" t="s">
        <v>156</v>
      </c>
      <c r="C849" s="546">
        <v>26163</v>
      </c>
      <c r="D849" s="546">
        <v>26883</v>
      </c>
      <c r="E849" s="546">
        <v>29534</v>
      </c>
      <c r="F849" s="546">
        <v>29574</v>
      </c>
      <c r="G849" s="546">
        <v>53740</v>
      </c>
      <c r="H849" s="546">
        <v>9544</v>
      </c>
      <c r="I849" s="546">
        <v>18915</v>
      </c>
    </row>
    <row r="850" spans="2:9" ht="10.5" customHeight="1">
      <c r="B850" s="325" t="s">
        <v>157</v>
      </c>
      <c r="C850" s="546">
        <v>23869</v>
      </c>
      <c r="D850" s="546">
        <v>24519</v>
      </c>
      <c r="E850" s="546">
        <v>28729</v>
      </c>
      <c r="F850" s="546">
        <v>28769</v>
      </c>
      <c r="G850" s="546">
        <v>46612</v>
      </c>
      <c r="H850" s="546">
        <v>8353</v>
      </c>
      <c r="I850" s="546">
        <v>20657</v>
      </c>
    </row>
    <row r="851" spans="2:9" ht="10.5" customHeight="1">
      <c r="B851" s="325" t="s">
        <v>158</v>
      </c>
      <c r="C851" s="546">
        <v>16962</v>
      </c>
      <c r="D851" s="546">
        <v>17612</v>
      </c>
      <c r="E851" s="546">
        <v>28504</v>
      </c>
      <c r="F851" s="546">
        <v>28544</v>
      </c>
      <c r="G851" s="546">
        <v>43195</v>
      </c>
      <c r="H851" s="546">
        <v>11193</v>
      </c>
      <c r="I851" s="546">
        <v>14513</v>
      </c>
    </row>
    <row r="852" spans="2:9" ht="10.5" customHeight="1">
      <c r="B852" s="325" t="s">
        <v>768</v>
      </c>
      <c r="C852" s="546">
        <v>15750</v>
      </c>
      <c r="D852" s="546">
        <v>16160</v>
      </c>
      <c r="E852" s="546">
        <v>27118</v>
      </c>
      <c r="F852" s="546">
        <v>27159</v>
      </c>
      <c r="G852" s="546">
        <v>37607</v>
      </c>
      <c r="H852" s="546">
        <v>11689</v>
      </c>
      <c r="I852" s="546">
        <v>14943</v>
      </c>
    </row>
    <row r="853" spans="2:9" ht="10.5" customHeight="1">
      <c r="B853" s="325" t="s">
        <v>769</v>
      </c>
      <c r="C853" s="546">
        <v>18751</v>
      </c>
      <c r="D853" s="546">
        <v>19091</v>
      </c>
      <c r="E853" s="546">
        <v>33528</v>
      </c>
      <c r="F853" s="546">
        <v>33578</v>
      </c>
      <c r="G853" s="546">
        <v>41642</v>
      </c>
      <c r="H853" s="546">
        <v>8563</v>
      </c>
      <c r="I853" s="546">
        <v>20133</v>
      </c>
    </row>
    <row r="854" spans="2:9" ht="10.5" customHeight="1">
      <c r="B854" s="325"/>
      <c r="C854" s="546"/>
      <c r="D854" s="546"/>
      <c r="E854" s="546"/>
      <c r="F854" s="546"/>
      <c r="G854" s="546"/>
      <c r="H854" s="546"/>
      <c r="I854" s="546"/>
    </row>
    <row r="855" spans="2:9" ht="10.5" customHeight="1">
      <c r="B855" s="325" t="s">
        <v>770</v>
      </c>
      <c r="C855" s="546">
        <v>16586</v>
      </c>
      <c r="D855" s="546">
        <v>16876</v>
      </c>
      <c r="E855" s="546">
        <v>32309</v>
      </c>
      <c r="F855" s="546">
        <v>32361</v>
      </c>
      <c r="G855" s="546">
        <v>41367</v>
      </c>
      <c r="H855" s="546">
        <v>12873</v>
      </c>
      <c r="I855" s="546">
        <v>18069</v>
      </c>
    </row>
    <row r="856" spans="2:9" ht="10.5" customHeight="1">
      <c r="B856" s="325" t="s">
        <v>771</v>
      </c>
      <c r="C856" s="546">
        <v>14532</v>
      </c>
      <c r="D856" s="546">
        <v>14792</v>
      </c>
      <c r="E856" s="546">
        <v>34675</v>
      </c>
      <c r="F856" s="546">
        <v>34729</v>
      </c>
      <c r="G856" s="546">
        <v>36913</v>
      </c>
      <c r="H856" s="546">
        <v>13512</v>
      </c>
      <c r="I856" s="546">
        <v>16517</v>
      </c>
    </row>
    <row r="857" spans="2:9" ht="10.5" customHeight="1">
      <c r="B857" s="325" t="s">
        <v>772</v>
      </c>
      <c r="C857" s="546">
        <v>20598</v>
      </c>
      <c r="D857" s="546">
        <v>20813</v>
      </c>
      <c r="E857" s="546">
        <v>35815</v>
      </c>
      <c r="F857" s="546">
        <v>35871</v>
      </c>
      <c r="G857" s="546">
        <v>32114</v>
      </c>
      <c r="H857" s="546">
        <v>10041</v>
      </c>
      <c r="I857" s="546">
        <v>26676</v>
      </c>
    </row>
    <row r="858" spans="2:9" ht="10.5" customHeight="1">
      <c r="B858" s="325" t="s">
        <v>773</v>
      </c>
      <c r="C858" s="546">
        <v>18147</v>
      </c>
      <c r="D858" s="546">
        <v>18317</v>
      </c>
      <c r="E858" s="546">
        <v>36156</v>
      </c>
      <c r="F858" s="546">
        <v>36214</v>
      </c>
      <c r="G858" s="546">
        <v>30743</v>
      </c>
      <c r="H858" s="546">
        <v>12317</v>
      </c>
      <c r="I858" s="546">
        <v>23824</v>
      </c>
    </row>
    <row r="859" spans="2:9" ht="10.5" customHeight="1">
      <c r="B859" s="325" t="s">
        <v>774</v>
      </c>
      <c r="C859" s="546">
        <v>16300</v>
      </c>
      <c r="D859" s="546">
        <v>16420</v>
      </c>
      <c r="E859" s="546">
        <v>36098</v>
      </c>
      <c r="F859" s="546">
        <v>36154</v>
      </c>
      <c r="G859" s="546">
        <v>24280</v>
      </c>
      <c r="H859" s="546">
        <v>11786</v>
      </c>
      <c r="I859" s="546">
        <v>21881</v>
      </c>
    </row>
    <row r="860" spans="2:9" ht="10.5" customHeight="1">
      <c r="B860" s="325"/>
      <c r="C860" s="546"/>
      <c r="D860" s="546"/>
      <c r="E860" s="546"/>
      <c r="F860" s="546"/>
      <c r="G860" s="546"/>
      <c r="H860" s="546"/>
      <c r="I860" s="546"/>
    </row>
    <row r="861" spans="2:9" ht="10.5" customHeight="1">
      <c r="B861" s="325" t="s">
        <v>775</v>
      </c>
      <c r="C861" s="546">
        <v>17536</v>
      </c>
      <c r="D861" s="546">
        <v>17626</v>
      </c>
      <c r="E861" s="546">
        <v>33846</v>
      </c>
      <c r="F861" s="546">
        <v>33897</v>
      </c>
      <c r="G861" s="546">
        <v>22996</v>
      </c>
      <c r="H861" s="546">
        <v>11370</v>
      </c>
      <c r="I861" s="546">
        <v>24540</v>
      </c>
    </row>
    <row r="862" spans="2:9" ht="10.5" customHeight="1">
      <c r="B862" s="325" t="s">
        <v>776</v>
      </c>
      <c r="C862" s="546">
        <v>13171</v>
      </c>
      <c r="D862" s="546">
        <v>13241</v>
      </c>
      <c r="E862" s="546">
        <v>35313</v>
      </c>
      <c r="F862" s="546">
        <v>35363</v>
      </c>
      <c r="G862" s="546">
        <v>24708</v>
      </c>
      <c r="H862" s="546">
        <v>10312</v>
      </c>
      <c r="I862" s="546">
        <v>14159</v>
      </c>
    </row>
    <row r="863" spans="2:9" ht="10.5" customHeight="1">
      <c r="B863" s="325" t="s">
        <v>777</v>
      </c>
      <c r="C863" s="546">
        <v>11918</v>
      </c>
      <c r="D863" s="546">
        <v>11968</v>
      </c>
      <c r="E863" s="546">
        <v>40336</v>
      </c>
      <c r="F863" s="546">
        <v>40386</v>
      </c>
      <c r="G863" s="546">
        <v>23740</v>
      </c>
      <c r="H863" s="546">
        <v>8555</v>
      </c>
      <c r="I863" s="546">
        <v>12961</v>
      </c>
    </row>
    <row r="864" spans="2:9" ht="10.5" customHeight="1">
      <c r="B864" s="325" t="s">
        <v>778</v>
      </c>
      <c r="C864" s="546">
        <v>15520</v>
      </c>
      <c r="D864" s="546">
        <v>15550</v>
      </c>
      <c r="E864" s="546">
        <v>39451</v>
      </c>
      <c r="F864" s="546">
        <v>39501</v>
      </c>
      <c r="G864" s="546">
        <v>20162</v>
      </c>
      <c r="H864" s="546">
        <v>8741</v>
      </c>
      <c r="I864" s="546">
        <v>19915</v>
      </c>
    </row>
    <row r="865" spans="2:9" ht="10.5" customHeight="1">
      <c r="B865" s="325" t="s">
        <v>779</v>
      </c>
      <c r="C865" s="546">
        <v>16676</v>
      </c>
      <c r="D865" s="546">
        <v>16686</v>
      </c>
      <c r="E865" s="546">
        <v>42420</v>
      </c>
      <c r="F865" s="546">
        <v>42470</v>
      </c>
      <c r="G865" s="546">
        <v>22709</v>
      </c>
      <c r="H865" s="546">
        <v>10477</v>
      </c>
      <c r="I865" s="546">
        <v>20234</v>
      </c>
    </row>
    <row r="866" spans="2:9" ht="10.5" customHeight="1">
      <c r="B866" s="325"/>
      <c r="C866" s="546"/>
      <c r="D866" s="546"/>
      <c r="E866" s="546"/>
      <c r="F866" s="546"/>
      <c r="G866" s="546"/>
      <c r="H866" s="546"/>
      <c r="I866" s="546"/>
    </row>
    <row r="867" spans="2:9" ht="10.5" customHeight="1">
      <c r="B867" s="325" t="s">
        <v>780</v>
      </c>
      <c r="C867" s="546">
        <v>21448</v>
      </c>
      <c r="D867" s="546">
        <v>21453</v>
      </c>
      <c r="E867" s="546">
        <v>42270</v>
      </c>
      <c r="F867" s="546">
        <v>42320</v>
      </c>
      <c r="G867" s="546">
        <v>18707</v>
      </c>
      <c r="H867" s="546">
        <v>12392</v>
      </c>
      <c r="I867" s="546">
        <v>25833</v>
      </c>
    </row>
    <row r="868" spans="2:9" ht="10.5" customHeight="1">
      <c r="B868" s="325" t="s">
        <v>781</v>
      </c>
      <c r="C868" s="546">
        <v>15317</v>
      </c>
      <c r="D868" s="546">
        <v>15320</v>
      </c>
      <c r="E868" s="546">
        <v>39131</v>
      </c>
      <c r="F868" s="546">
        <v>39181</v>
      </c>
      <c r="G868" s="546">
        <v>18137</v>
      </c>
      <c r="H868" s="546">
        <v>10529</v>
      </c>
      <c r="I868" s="546">
        <v>16469</v>
      </c>
    </row>
    <row r="869" spans="2:9" ht="10.5" customHeight="1">
      <c r="B869" s="325" t="s">
        <v>465</v>
      </c>
      <c r="C869" s="546">
        <v>17040</v>
      </c>
      <c r="D869" s="546">
        <v>17043</v>
      </c>
      <c r="E869" s="546">
        <v>32501</v>
      </c>
      <c r="F869" s="546">
        <v>32551</v>
      </c>
      <c r="G869" s="546">
        <v>19374</v>
      </c>
      <c r="H869" s="546">
        <v>14660</v>
      </c>
      <c r="I869" s="546">
        <v>21064</v>
      </c>
    </row>
    <row r="870" spans="2:9" ht="10.5" customHeight="1">
      <c r="B870" s="325" t="s">
        <v>466</v>
      </c>
      <c r="C870" s="546">
        <v>14563</v>
      </c>
      <c r="D870" s="546">
        <v>14566</v>
      </c>
      <c r="E870" s="546">
        <v>35460</v>
      </c>
      <c r="F870" s="546">
        <v>35510</v>
      </c>
      <c r="G870" s="546">
        <v>19091</v>
      </c>
      <c r="H870" s="546">
        <v>14428</v>
      </c>
      <c r="I870" s="546">
        <v>15401</v>
      </c>
    </row>
    <row r="871" spans="2:9" ht="10.5" customHeight="1">
      <c r="B871" s="325" t="s">
        <v>467</v>
      </c>
      <c r="C871" s="546">
        <v>11946</v>
      </c>
      <c r="D871" s="546">
        <v>11949</v>
      </c>
      <c r="E871" s="546">
        <v>38832</v>
      </c>
      <c r="F871" s="546">
        <v>38882</v>
      </c>
      <c r="G871" s="546">
        <v>20714</v>
      </c>
      <c r="H871" s="546">
        <v>13830</v>
      </c>
      <c r="I871" s="546">
        <v>12396</v>
      </c>
    </row>
    <row r="872" spans="2:9" ht="10.5" customHeight="1">
      <c r="B872" s="325"/>
      <c r="C872" s="546"/>
      <c r="D872" s="546"/>
      <c r="E872" s="546"/>
      <c r="F872" s="546"/>
      <c r="G872" s="546"/>
      <c r="H872" s="546"/>
      <c r="I872" s="546"/>
    </row>
    <row r="873" spans="2:9" ht="10.5" customHeight="1">
      <c r="B873" s="325" t="s">
        <v>330</v>
      </c>
      <c r="C873" s="546">
        <v>14595</v>
      </c>
      <c r="D873" s="546">
        <v>14598</v>
      </c>
      <c r="E873" s="546">
        <v>36577</v>
      </c>
      <c r="F873" s="546">
        <v>36627</v>
      </c>
      <c r="G873" s="546">
        <v>22331</v>
      </c>
      <c r="H873" s="546">
        <v>10215</v>
      </c>
      <c r="I873" s="546">
        <v>19061</v>
      </c>
    </row>
    <row r="874" spans="2:9" ht="10.5" customHeight="1">
      <c r="B874" s="325" t="s">
        <v>331</v>
      </c>
      <c r="C874" s="546">
        <v>6310</v>
      </c>
      <c r="D874" s="546">
        <v>6313</v>
      </c>
      <c r="E874" s="546">
        <v>38368</v>
      </c>
      <c r="F874" s="546">
        <v>38418</v>
      </c>
      <c r="G874" s="546">
        <v>17308</v>
      </c>
      <c r="H874" s="546">
        <v>10280</v>
      </c>
      <c r="I874" s="546">
        <v>5435</v>
      </c>
    </row>
    <row r="875" spans="2:9" ht="10.5" customHeight="1">
      <c r="B875" s="325" t="s">
        <v>332</v>
      </c>
      <c r="C875" s="546">
        <v>12790</v>
      </c>
      <c r="D875" s="546">
        <v>12793</v>
      </c>
      <c r="E875" s="546">
        <v>35714</v>
      </c>
      <c r="F875" s="546">
        <v>35764</v>
      </c>
      <c r="G875" s="546">
        <v>25042</v>
      </c>
      <c r="H875" s="546">
        <v>11838</v>
      </c>
      <c r="I875" s="546">
        <v>13606</v>
      </c>
    </row>
    <row r="876" spans="2:9" ht="10.5" customHeight="1">
      <c r="B876" s="325" t="s">
        <v>333</v>
      </c>
      <c r="C876" s="546">
        <v>17189</v>
      </c>
      <c r="D876" s="546">
        <v>17192</v>
      </c>
      <c r="E876" s="546">
        <v>38117</v>
      </c>
      <c r="F876" s="546">
        <v>38167</v>
      </c>
      <c r="G876" s="546">
        <v>20053</v>
      </c>
      <c r="H876" s="546">
        <v>10269</v>
      </c>
      <c r="I876" s="546">
        <v>21325</v>
      </c>
    </row>
    <row r="877" spans="2:9" ht="10.5" customHeight="1">
      <c r="B877" s="325" t="s">
        <v>289</v>
      </c>
      <c r="C877" s="546">
        <v>8481</v>
      </c>
      <c r="D877" s="546">
        <v>8484</v>
      </c>
      <c r="E877" s="546">
        <v>36847</v>
      </c>
      <c r="F877" s="546">
        <v>36897</v>
      </c>
      <c r="G877" s="546">
        <v>21046</v>
      </c>
      <c r="H877" s="546">
        <v>11427</v>
      </c>
      <c r="I877" s="546">
        <v>5839</v>
      </c>
    </row>
    <row r="878" spans="2:9" ht="10.5" customHeight="1">
      <c r="B878" s="325"/>
      <c r="C878" s="546"/>
      <c r="D878" s="546"/>
      <c r="E878" s="546"/>
      <c r="F878" s="546"/>
      <c r="G878" s="546"/>
      <c r="H878" s="546"/>
      <c r="I878" s="546"/>
    </row>
    <row r="879" spans="2:9" ht="10.5" customHeight="1">
      <c r="B879" s="325" t="s">
        <v>334</v>
      </c>
      <c r="C879" s="546">
        <v>8923</v>
      </c>
      <c r="D879" s="546">
        <v>8926</v>
      </c>
      <c r="E879" s="546">
        <v>35281</v>
      </c>
      <c r="F879" s="546">
        <v>35331</v>
      </c>
      <c r="G879" s="546">
        <v>20221</v>
      </c>
      <c r="H879" s="546">
        <v>10369</v>
      </c>
      <c r="I879" s="546">
        <v>8112</v>
      </c>
    </row>
    <row r="880" spans="2:9" ht="10.5" customHeight="1">
      <c r="B880" s="325" t="s">
        <v>335</v>
      </c>
      <c r="C880" s="548">
        <v>10961</v>
      </c>
      <c r="D880" s="548">
        <v>10964</v>
      </c>
      <c r="E880" s="548">
        <v>37752</v>
      </c>
      <c r="F880" s="548">
        <v>37802</v>
      </c>
      <c r="G880" s="548">
        <v>23376</v>
      </c>
      <c r="H880" s="548">
        <v>12728</v>
      </c>
      <c r="I880" s="548">
        <v>12078</v>
      </c>
    </row>
    <row r="881" spans="2:10" ht="10.5" customHeight="1">
      <c r="B881" s="544" t="s">
        <v>288</v>
      </c>
      <c r="C881" s="548">
        <v>8531</v>
      </c>
      <c r="D881" s="548">
        <v>8534</v>
      </c>
      <c r="E881" s="548">
        <v>35200</v>
      </c>
      <c r="F881" s="548">
        <v>35250</v>
      </c>
      <c r="G881" s="548">
        <v>24066</v>
      </c>
      <c r="H881" s="548">
        <v>12500</v>
      </c>
      <c r="I881" s="548">
        <v>19086</v>
      </c>
    </row>
    <row r="882" spans="2:10" ht="10.5" customHeight="1">
      <c r="B882" s="544" t="s">
        <v>735</v>
      </c>
      <c r="C882" s="548">
        <v>11231</v>
      </c>
      <c r="D882" s="548">
        <v>11234</v>
      </c>
      <c r="E882" s="548">
        <v>36717</v>
      </c>
      <c r="F882" s="548">
        <v>36767</v>
      </c>
      <c r="G882" s="548">
        <v>24851</v>
      </c>
      <c r="H882" s="548">
        <v>12290</v>
      </c>
      <c r="I882" s="548">
        <v>12455</v>
      </c>
    </row>
    <row r="883" spans="2:10" ht="10.5" customHeight="1">
      <c r="B883" s="351" t="s">
        <v>763</v>
      </c>
      <c r="C883" s="548">
        <v>12814</v>
      </c>
      <c r="D883" s="548">
        <v>12817</v>
      </c>
      <c r="E883" s="548">
        <v>36832</v>
      </c>
      <c r="F883" s="548">
        <v>36882</v>
      </c>
      <c r="G883" s="548">
        <v>25125</v>
      </c>
      <c r="H883" s="548">
        <v>15272</v>
      </c>
      <c r="I883" s="548">
        <v>13138</v>
      </c>
    </row>
    <row r="884" spans="2:10" ht="10.5" customHeight="1">
      <c r="B884" s="351"/>
      <c r="C884" s="1242"/>
      <c r="D884" s="1240"/>
      <c r="E884" s="1239"/>
      <c r="F884" s="1238"/>
      <c r="G884" s="961"/>
      <c r="H884" s="548"/>
      <c r="I884" s="548"/>
      <c r="J884" s="59"/>
    </row>
    <row r="885" spans="2:10" ht="10.5" customHeight="1">
      <c r="B885" s="351" t="s">
        <v>1542</v>
      </c>
      <c r="C885" s="1233" t="s">
        <v>468</v>
      </c>
      <c r="D885" s="1243">
        <v>14769</v>
      </c>
      <c r="E885" s="1233" t="s">
        <v>468</v>
      </c>
      <c r="F885" s="1243">
        <v>69336</v>
      </c>
      <c r="G885" s="1209" t="s">
        <v>468</v>
      </c>
      <c r="H885" s="548">
        <v>8306</v>
      </c>
      <c r="I885" s="548">
        <v>3865</v>
      </c>
    </row>
    <row r="886" spans="2:10" ht="10.5" customHeight="1">
      <c r="B886" s="351" t="s">
        <v>1480</v>
      </c>
      <c r="C886" s="1233" t="s">
        <v>468</v>
      </c>
      <c r="D886" s="1243">
        <v>16817</v>
      </c>
      <c r="E886" s="1233" t="s">
        <v>468</v>
      </c>
      <c r="F886" s="1243">
        <v>72323</v>
      </c>
      <c r="G886" s="1209" t="s">
        <v>468</v>
      </c>
      <c r="H886" s="548">
        <v>9197</v>
      </c>
      <c r="I886" s="548">
        <v>4854</v>
      </c>
    </row>
    <row r="887" spans="2:10" ht="12" customHeight="1">
      <c r="B887" s="351" t="s">
        <v>1481</v>
      </c>
      <c r="C887" s="1233" t="s">
        <v>468</v>
      </c>
      <c r="D887" s="1243">
        <v>17326</v>
      </c>
      <c r="E887" s="1233" t="s">
        <v>468</v>
      </c>
      <c r="F887" s="1243">
        <v>73784</v>
      </c>
      <c r="G887" s="1209" t="s">
        <v>468</v>
      </c>
      <c r="H887" s="548">
        <v>9598</v>
      </c>
      <c r="I887" s="548">
        <v>4279</v>
      </c>
    </row>
    <row r="888" spans="2:10" ht="10.5" customHeight="1">
      <c r="B888" s="113" t="s">
        <v>1482</v>
      </c>
      <c r="C888" s="1233" t="s">
        <v>468</v>
      </c>
      <c r="D888" s="1243">
        <v>17732</v>
      </c>
      <c r="E888" s="1233" t="s">
        <v>468</v>
      </c>
      <c r="F888" s="1221">
        <v>72435</v>
      </c>
      <c r="G888" s="548">
        <v>12463</v>
      </c>
      <c r="H888" s="548">
        <v>9929</v>
      </c>
      <c r="I888" s="548">
        <v>5193</v>
      </c>
    </row>
    <row r="889" spans="2:10" ht="10.5" customHeight="1">
      <c r="B889" s="113" t="s">
        <v>1483</v>
      </c>
      <c r="C889" s="1233" t="s">
        <v>468</v>
      </c>
      <c r="D889" s="1243">
        <v>17760</v>
      </c>
      <c r="E889" s="1233" t="s">
        <v>468</v>
      </c>
      <c r="F889" s="1221">
        <v>72639</v>
      </c>
      <c r="G889" s="548">
        <v>11356</v>
      </c>
      <c r="H889" s="548">
        <v>8480</v>
      </c>
      <c r="I889" s="546">
        <v>4687</v>
      </c>
      <c r="J889" s="59"/>
    </row>
    <row r="890" spans="2:10" ht="10.5" customHeight="1">
      <c r="B890" s="1213"/>
      <c r="C890" s="1233"/>
      <c r="D890" s="1244"/>
      <c r="E890" s="1233"/>
      <c r="F890" s="1228"/>
      <c r="G890" s="81"/>
      <c r="H890" s="81"/>
      <c r="I890" s="81"/>
    </row>
    <row r="891" spans="2:10" ht="10.5" customHeight="1">
      <c r="B891" s="113" t="s">
        <v>1484</v>
      </c>
      <c r="C891" s="1233" t="s">
        <v>468</v>
      </c>
      <c r="D891" s="1243">
        <v>17159</v>
      </c>
      <c r="E891" s="1233" t="s">
        <v>468</v>
      </c>
      <c r="F891" s="1243">
        <v>78099</v>
      </c>
      <c r="G891" s="546">
        <v>10729</v>
      </c>
      <c r="H891" s="548">
        <v>8865</v>
      </c>
      <c r="I891" s="548">
        <v>4554</v>
      </c>
    </row>
    <row r="892" spans="2:10" ht="10.5" customHeight="1">
      <c r="B892" s="113" t="s">
        <v>1456</v>
      </c>
      <c r="C892" s="1233" t="s">
        <v>468</v>
      </c>
      <c r="D892" s="1243">
        <v>16536</v>
      </c>
      <c r="E892" s="1233" t="s">
        <v>468</v>
      </c>
      <c r="F892" s="1243">
        <v>82727</v>
      </c>
      <c r="G892" s="546">
        <v>10623</v>
      </c>
      <c r="H892" s="548">
        <v>9427</v>
      </c>
      <c r="I892" s="548">
        <v>4604</v>
      </c>
    </row>
    <row r="893" spans="2:10" ht="10.5" customHeight="1">
      <c r="B893" s="113" t="s">
        <v>1452</v>
      </c>
      <c r="C893" s="1233" t="s">
        <v>468</v>
      </c>
      <c r="D893" s="1243">
        <v>17429</v>
      </c>
      <c r="E893" s="1233" t="s">
        <v>468</v>
      </c>
      <c r="F893" s="1221">
        <v>87537</v>
      </c>
      <c r="G893" s="548">
        <v>11014</v>
      </c>
      <c r="H893" s="548">
        <v>9929</v>
      </c>
      <c r="I893" s="548">
        <v>5193</v>
      </c>
    </row>
    <row r="894" spans="2:10" ht="10.5" customHeight="1">
      <c r="B894" s="1214" t="s">
        <v>1500</v>
      </c>
      <c r="C894" s="1241" t="s">
        <v>468</v>
      </c>
      <c r="D894" s="1226">
        <v>18750</v>
      </c>
      <c r="E894" s="1241" t="s">
        <v>468</v>
      </c>
      <c r="F894" s="1226">
        <v>88789</v>
      </c>
      <c r="G894" s="1211">
        <v>11364</v>
      </c>
      <c r="H894" s="1212">
        <v>10352</v>
      </c>
      <c r="I894" s="566">
        <v>5377</v>
      </c>
    </row>
    <row r="895" spans="2:10" ht="10.5" customHeight="1"/>
    <row r="896" spans="2:10" ht="14.25" customHeight="1">
      <c r="B896" s="1220" t="s">
        <v>1568</v>
      </c>
      <c r="C896" s="62" t="s">
        <v>1556</v>
      </c>
      <c r="D896" s="708"/>
      <c r="E896" s="708"/>
      <c r="F896" s="708"/>
      <c r="G896" s="708"/>
      <c r="H896" s="708"/>
      <c r="I896" s="708"/>
    </row>
    <row r="897" spans="2:10" ht="9.75" customHeight="1">
      <c r="B897" s="1220"/>
      <c r="C897" s="1219" t="s">
        <v>1560</v>
      </c>
      <c r="D897" s="708"/>
      <c r="E897" s="708"/>
      <c r="F897" s="708"/>
      <c r="G897" s="708"/>
      <c r="H897" s="708"/>
      <c r="I897" s="708"/>
    </row>
    <row r="898" spans="2:10" ht="10.5" customHeight="1">
      <c r="B898" s="337"/>
      <c r="C898" s="1237" t="s">
        <v>1558</v>
      </c>
      <c r="G898" s="61"/>
      <c r="H898" s="61"/>
      <c r="I898" s="61"/>
      <c r="J898" s="61"/>
    </row>
    <row r="899" spans="2:10" ht="10.5" customHeight="1">
      <c r="B899" s="680"/>
      <c r="C899" s="1237" t="s">
        <v>1559</v>
      </c>
      <c r="H899" s="61"/>
      <c r="J899" s="61"/>
    </row>
    <row r="900" spans="2:10" ht="10.5" customHeight="1">
      <c r="B900" s="236"/>
      <c r="I900" s="61"/>
      <c r="J900" s="61"/>
    </row>
    <row r="901" spans="2:10" ht="10.5" customHeight="1">
      <c r="B901" s="654" t="s">
        <v>1485</v>
      </c>
    </row>
    <row r="902" spans="2:10" ht="10.5" customHeight="1">
      <c r="B902" s="468" t="s">
        <v>1387</v>
      </c>
    </row>
    <row r="903" spans="2:10" ht="10.5" customHeight="1">
      <c r="B903" s="468" t="s">
        <v>1388</v>
      </c>
    </row>
    <row r="904" spans="2:10" ht="10.5" customHeight="1">
      <c r="B904" s="1218" t="s">
        <v>1551</v>
      </c>
      <c r="C904" s="52"/>
      <c r="D904" s="52"/>
      <c r="E904" s="52"/>
      <c r="F904" s="52"/>
      <c r="G904" s="52"/>
      <c r="H904" s="52"/>
      <c r="I904" s="52"/>
    </row>
    <row r="905" spans="2:10" ht="10.5" customHeight="1">
      <c r="B905" s="650"/>
    </row>
    <row r="906" spans="2:10" ht="10.5" customHeight="1">
      <c r="B906" s="49"/>
    </row>
    <row r="907" spans="2:10" ht="10.5" customHeight="1">
      <c r="B907" s="49"/>
      <c r="G907" s="153">
        <v>71</v>
      </c>
    </row>
    <row r="908" spans="2:10" ht="10.5" customHeight="1">
      <c r="C908" s="52"/>
      <c r="D908" s="52"/>
      <c r="E908" s="52"/>
      <c r="F908" s="52"/>
      <c r="G908" s="52"/>
      <c r="H908" s="52"/>
      <c r="I908" s="52"/>
    </row>
    <row r="909" spans="2:10" ht="11.45" customHeight="1">
      <c r="B909" s="62" t="s">
        <v>184</v>
      </c>
    </row>
    <row r="910" spans="2:10" ht="11.45" customHeight="1">
      <c r="B910" s="1353" t="s">
        <v>994</v>
      </c>
      <c r="C910" s="1605" t="s">
        <v>185</v>
      </c>
      <c r="D910" s="1606"/>
      <c r="E910" s="1353" t="s">
        <v>530</v>
      </c>
      <c r="F910" s="1418" t="s">
        <v>186</v>
      </c>
      <c r="G910" s="1420"/>
      <c r="H910" s="44"/>
    </row>
    <row r="911" spans="2:10" ht="11.45" customHeight="1">
      <c r="B911" s="1422"/>
      <c r="C911" s="1418" t="s">
        <v>1198</v>
      </c>
      <c r="D911" s="1420"/>
      <c r="E911" s="1422"/>
      <c r="F911" s="1418" t="s">
        <v>1199</v>
      </c>
      <c r="G911" s="1420"/>
      <c r="H911" s="44"/>
    </row>
    <row r="912" spans="2:10" ht="11.45" customHeight="1">
      <c r="B912" s="1354"/>
      <c r="C912" s="1418" t="s">
        <v>1389</v>
      </c>
      <c r="D912" s="1420"/>
      <c r="E912" s="1354"/>
      <c r="F912" s="1418" t="s">
        <v>1390</v>
      </c>
      <c r="G912" s="1420"/>
      <c r="H912" s="44"/>
    </row>
    <row r="913" spans="2:8" ht="10.5" customHeight="1">
      <c r="B913" s="496" t="s">
        <v>151</v>
      </c>
      <c r="C913" s="1608">
        <v>7.2</v>
      </c>
      <c r="D913" s="1609"/>
      <c r="E913" s="533" t="s">
        <v>151</v>
      </c>
      <c r="F913" s="1610">
        <v>22.57</v>
      </c>
      <c r="G913" s="1611"/>
      <c r="H913" s="61"/>
    </row>
    <row r="914" spans="2:8" ht="10.5" customHeight="1">
      <c r="B914" s="496" t="s">
        <v>152</v>
      </c>
      <c r="C914" s="1592">
        <v>7.6</v>
      </c>
      <c r="D914" s="1593"/>
      <c r="E914" s="533" t="s">
        <v>152</v>
      </c>
      <c r="F914" s="1590">
        <v>24</v>
      </c>
      <c r="G914" s="1591"/>
      <c r="H914" s="61"/>
    </row>
    <row r="915" spans="2:8" ht="10.5" customHeight="1">
      <c r="B915" s="496" t="s">
        <v>153</v>
      </c>
      <c r="C915" s="1592">
        <v>8.1</v>
      </c>
      <c r="D915" s="1593"/>
      <c r="E915" s="533" t="s">
        <v>153</v>
      </c>
      <c r="F915" s="1590">
        <v>28</v>
      </c>
      <c r="G915" s="1591"/>
      <c r="H915" s="61"/>
    </row>
    <row r="916" spans="2:8" ht="10.5" customHeight="1">
      <c r="B916" s="496" t="s">
        <v>154</v>
      </c>
      <c r="C916" s="1592">
        <v>9.4</v>
      </c>
      <c r="D916" s="1593"/>
      <c r="E916" s="533" t="s">
        <v>154</v>
      </c>
      <c r="F916" s="1590">
        <v>29.17</v>
      </c>
      <c r="G916" s="1591"/>
      <c r="H916" s="61"/>
    </row>
    <row r="917" spans="2:8" ht="10.5" customHeight="1">
      <c r="B917" s="496" t="s">
        <v>155</v>
      </c>
      <c r="C917" s="1592">
        <v>12.3</v>
      </c>
      <c r="D917" s="1593"/>
      <c r="E917" s="533" t="s">
        <v>155</v>
      </c>
      <c r="F917" s="1590">
        <v>30.47</v>
      </c>
      <c r="G917" s="1591"/>
      <c r="H917" s="61"/>
    </row>
    <row r="918" spans="2:8" ht="10.5" customHeight="1">
      <c r="B918" s="496"/>
      <c r="C918" s="1592"/>
      <c r="D918" s="1593"/>
      <c r="E918" s="533"/>
      <c r="F918" s="1590"/>
      <c r="G918" s="1591"/>
      <c r="H918" s="61"/>
    </row>
    <row r="919" spans="2:8" ht="10.5" customHeight="1">
      <c r="B919" s="496" t="s">
        <v>156</v>
      </c>
      <c r="C919" s="1592">
        <v>14.9</v>
      </c>
      <c r="D919" s="1593"/>
      <c r="E919" s="533" t="s">
        <v>156</v>
      </c>
      <c r="F919" s="1590">
        <v>30.47</v>
      </c>
      <c r="G919" s="1591"/>
      <c r="H919" s="61"/>
    </row>
    <row r="920" spans="2:8" ht="10.5" customHeight="1">
      <c r="B920" s="496" t="s">
        <v>157</v>
      </c>
      <c r="C920" s="1592">
        <v>15.5</v>
      </c>
      <c r="D920" s="1593"/>
      <c r="E920" s="533" t="s">
        <v>157</v>
      </c>
      <c r="F920" s="1590">
        <v>33.1</v>
      </c>
      <c r="G920" s="1591"/>
      <c r="H920" s="61"/>
    </row>
    <row r="921" spans="2:8" ht="10.5" customHeight="1">
      <c r="B921" s="496" t="s">
        <v>158</v>
      </c>
      <c r="C921" s="1592">
        <v>15.8</v>
      </c>
      <c r="D921" s="1593"/>
      <c r="E921" s="533" t="s">
        <v>158</v>
      </c>
      <c r="F921" s="1590">
        <v>34.9</v>
      </c>
      <c r="G921" s="1591"/>
      <c r="H921" s="61"/>
    </row>
    <row r="922" spans="2:8" ht="10.5" customHeight="1">
      <c r="B922" s="496" t="s">
        <v>768</v>
      </c>
      <c r="C922" s="1592">
        <v>17.5</v>
      </c>
      <c r="D922" s="1593"/>
      <c r="E922" s="533" t="s">
        <v>768</v>
      </c>
      <c r="F922" s="1590">
        <v>34.549999999999997</v>
      </c>
      <c r="G922" s="1591"/>
      <c r="H922" s="61"/>
    </row>
    <row r="923" spans="2:8" ht="10.5" customHeight="1">
      <c r="B923" s="496" t="s">
        <v>769</v>
      </c>
      <c r="C923" s="1592">
        <v>21</v>
      </c>
      <c r="D923" s="1593"/>
      <c r="E923" s="533" t="s">
        <v>769</v>
      </c>
      <c r="F923" s="1590">
        <v>32.979999999999997</v>
      </c>
      <c r="G923" s="1591"/>
      <c r="H923" s="61"/>
    </row>
    <row r="924" spans="2:8" ht="10.5" customHeight="1">
      <c r="B924" s="496"/>
      <c r="C924" s="1592"/>
      <c r="D924" s="1593"/>
      <c r="E924" s="533"/>
      <c r="F924" s="1590"/>
      <c r="G924" s="1591"/>
      <c r="H924" s="61"/>
    </row>
    <row r="925" spans="2:8" ht="10.5" customHeight="1">
      <c r="B925" s="496" t="s">
        <v>770</v>
      </c>
      <c r="C925" s="1592">
        <v>24.5</v>
      </c>
      <c r="D925" s="1593"/>
      <c r="E925" s="533" t="s">
        <v>770</v>
      </c>
      <c r="F925" s="1590">
        <v>46.23</v>
      </c>
      <c r="G925" s="1591"/>
      <c r="H925" s="61"/>
    </row>
    <row r="926" spans="2:8" ht="10.5" customHeight="1">
      <c r="B926" s="496" t="s">
        <v>771</v>
      </c>
      <c r="C926" s="1592">
        <v>29.3</v>
      </c>
      <c r="D926" s="1593"/>
      <c r="E926" s="533" t="s">
        <v>771</v>
      </c>
      <c r="F926" s="1590">
        <v>57.24</v>
      </c>
      <c r="G926" s="1591"/>
      <c r="H926" s="61"/>
    </row>
    <row r="927" spans="2:8" ht="10.5" customHeight="1">
      <c r="B927" s="496" t="s">
        <v>772</v>
      </c>
      <c r="C927" s="1592">
        <v>31.6</v>
      </c>
      <c r="D927" s="1593"/>
      <c r="E927" s="533" t="s">
        <v>772</v>
      </c>
      <c r="F927" s="1590">
        <v>73</v>
      </c>
      <c r="G927" s="1591"/>
      <c r="H927" s="61"/>
    </row>
    <row r="928" spans="2:8" ht="10.5" customHeight="1">
      <c r="B928" s="496" t="s">
        <v>773</v>
      </c>
      <c r="C928" s="1592">
        <v>32.200000000000003</v>
      </c>
      <c r="D928" s="1593"/>
      <c r="E928" s="533" t="s">
        <v>773</v>
      </c>
      <c r="F928" s="1590">
        <v>68</v>
      </c>
      <c r="G928" s="1591"/>
      <c r="H928" s="61"/>
    </row>
    <row r="929" spans="2:8" ht="10.5" customHeight="1">
      <c r="B929" s="496" t="s">
        <v>774</v>
      </c>
      <c r="C929" s="1592">
        <v>34.9</v>
      </c>
      <c r="D929" s="1593"/>
      <c r="E929" s="533" t="s">
        <v>774</v>
      </c>
      <c r="F929" s="1590">
        <v>69</v>
      </c>
      <c r="G929" s="1591"/>
      <c r="H929" s="61"/>
    </row>
    <row r="930" spans="2:8" ht="10.5" customHeight="1">
      <c r="B930" s="496"/>
      <c r="C930" s="1592"/>
      <c r="D930" s="1593"/>
      <c r="E930" s="533"/>
      <c r="F930" s="1590"/>
      <c r="G930" s="1591"/>
      <c r="H930" s="61"/>
    </row>
    <row r="931" spans="2:8" ht="10.5" customHeight="1">
      <c r="B931" s="496" t="s">
        <v>775</v>
      </c>
      <c r="C931" s="1592">
        <v>37.9</v>
      </c>
      <c r="D931" s="1593"/>
      <c r="E931" s="533" t="s">
        <v>775</v>
      </c>
      <c r="F931" s="1590">
        <v>75</v>
      </c>
      <c r="G931" s="1591"/>
      <c r="H931" s="61"/>
    </row>
    <row r="932" spans="2:8" ht="10.5" customHeight="1">
      <c r="B932" s="496" t="s">
        <v>776</v>
      </c>
      <c r="C932" s="1592">
        <v>38.299999999999997</v>
      </c>
      <c r="D932" s="1593"/>
      <c r="E932" s="533" t="s">
        <v>776</v>
      </c>
      <c r="F932" s="1590">
        <v>117</v>
      </c>
      <c r="G932" s="1591"/>
      <c r="H932" s="61"/>
    </row>
    <row r="933" spans="2:8" ht="10.5" customHeight="1">
      <c r="B933" s="496" t="s">
        <v>777</v>
      </c>
      <c r="C933" s="1592">
        <v>45.1</v>
      </c>
      <c r="D933" s="1593"/>
      <c r="E933" s="533" t="s">
        <v>777</v>
      </c>
      <c r="F933" s="1590">
        <v>116</v>
      </c>
      <c r="G933" s="1591"/>
      <c r="H933" s="61"/>
    </row>
    <row r="934" spans="2:8" ht="10.5" customHeight="1">
      <c r="B934" s="496" t="s">
        <v>778</v>
      </c>
      <c r="C934" s="1592">
        <v>53.1</v>
      </c>
      <c r="D934" s="1593"/>
      <c r="E934" s="533" t="s">
        <v>778</v>
      </c>
      <c r="F934" s="1590">
        <v>127</v>
      </c>
      <c r="G934" s="1591"/>
      <c r="H934" s="61"/>
    </row>
    <row r="935" spans="2:8" ht="10.5" customHeight="1">
      <c r="B935" s="496" t="s">
        <v>779</v>
      </c>
      <c r="C935" s="1592">
        <v>61.8</v>
      </c>
      <c r="D935" s="1593"/>
      <c r="E935" s="533" t="s">
        <v>779</v>
      </c>
      <c r="F935" s="1590">
        <v>161</v>
      </c>
      <c r="G935" s="1591"/>
      <c r="H935" s="61"/>
    </row>
    <row r="936" spans="2:8" ht="10.5" customHeight="1">
      <c r="B936" s="496"/>
      <c r="C936" s="1592"/>
      <c r="D936" s="1593"/>
      <c r="E936" s="533"/>
      <c r="F936" s="1590"/>
      <c r="G936" s="1591"/>
      <c r="H936" s="61"/>
    </row>
    <row r="937" spans="2:8" ht="10.5" customHeight="1">
      <c r="B937" s="496" t="s">
        <v>780</v>
      </c>
      <c r="C937" s="1592">
        <v>62.7</v>
      </c>
      <c r="D937" s="1593"/>
      <c r="E937" s="533" t="s">
        <v>780</v>
      </c>
      <c r="F937" s="1590">
        <v>186</v>
      </c>
      <c r="G937" s="1591"/>
      <c r="H937" s="61"/>
    </row>
    <row r="938" spans="2:8" ht="10.5" customHeight="1">
      <c r="B938" s="496" t="s">
        <v>781</v>
      </c>
      <c r="C938" s="1592">
        <v>67.400000000000006</v>
      </c>
      <c r="D938" s="1593"/>
      <c r="E938" s="533" t="s">
        <v>781</v>
      </c>
      <c r="F938" s="1590">
        <v>218.49</v>
      </c>
      <c r="G938" s="1591"/>
      <c r="H938" s="61"/>
    </row>
    <row r="939" spans="2:8" ht="10.5" customHeight="1">
      <c r="B939" s="496" t="s">
        <v>465</v>
      </c>
      <c r="C939" s="1592">
        <v>78.400000000000006</v>
      </c>
      <c r="D939" s="1593"/>
      <c r="E939" s="533" t="s">
        <v>465</v>
      </c>
      <c r="F939" s="1590">
        <v>221.9</v>
      </c>
      <c r="G939" s="1591"/>
      <c r="H939" s="61"/>
    </row>
    <row r="940" spans="2:8" ht="10.5" customHeight="1">
      <c r="B940" s="496" t="s">
        <v>466</v>
      </c>
      <c r="C940" s="1592">
        <v>81.3</v>
      </c>
      <c r="D940" s="1593"/>
      <c r="E940" s="533" t="s">
        <v>466</v>
      </c>
      <c r="F940" s="1590">
        <v>324.54000000000002</v>
      </c>
      <c r="G940" s="1591"/>
      <c r="H940" s="61"/>
    </row>
    <row r="941" spans="2:8" ht="10.5" customHeight="1">
      <c r="B941" s="496" t="s">
        <v>467</v>
      </c>
      <c r="C941" s="1592">
        <v>88.2</v>
      </c>
      <c r="D941" s="1593"/>
      <c r="E941" s="533" t="s">
        <v>467</v>
      </c>
      <c r="F941" s="1590">
        <v>365.49</v>
      </c>
      <c r="G941" s="1591"/>
      <c r="H941" s="61"/>
    </row>
    <row r="942" spans="2:8" ht="10.5" customHeight="1">
      <c r="B942" s="496"/>
      <c r="C942" s="1592"/>
      <c r="D942" s="1593"/>
      <c r="E942" s="533"/>
      <c r="F942" s="1590"/>
      <c r="G942" s="1591"/>
      <c r="H942" s="61"/>
    </row>
    <row r="943" spans="2:8" ht="10.5" customHeight="1">
      <c r="B943" s="496" t="s">
        <v>330</v>
      </c>
      <c r="C943" s="1592">
        <v>92.1</v>
      </c>
      <c r="D943" s="1593"/>
      <c r="E943" s="533" t="s">
        <v>330</v>
      </c>
      <c r="F943" s="1590">
        <v>326.37</v>
      </c>
      <c r="G943" s="1591"/>
      <c r="H943" s="61"/>
    </row>
    <row r="944" spans="2:8" ht="10.5" customHeight="1">
      <c r="B944" s="496" t="s">
        <v>331</v>
      </c>
      <c r="C944" s="1592">
        <v>103.5</v>
      </c>
      <c r="D944" s="1593"/>
      <c r="E944" s="533" t="s">
        <v>331</v>
      </c>
      <c r="F944" s="1590">
        <v>375.09</v>
      </c>
      <c r="G944" s="1591"/>
      <c r="H944" s="61"/>
    </row>
    <row r="945" spans="2:8" ht="10.5" customHeight="1">
      <c r="B945" s="496" t="s">
        <v>332</v>
      </c>
      <c r="C945" s="1592">
        <v>130</v>
      </c>
      <c r="D945" s="1593"/>
      <c r="E945" s="533" t="s">
        <v>332</v>
      </c>
      <c r="F945" s="1590">
        <v>382.35</v>
      </c>
      <c r="G945" s="1591"/>
      <c r="H945" s="61"/>
    </row>
    <row r="946" spans="2:8" ht="10.5" customHeight="1">
      <c r="B946" s="496" t="s">
        <v>333</v>
      </c>
      <c r="C946" s="1592">
        <v>117.6</v>
      </c>
      <c r="D946" s="1593"/>
      <c r="E946" s="533" t="s">
        <v>333</v>
      </c>
      <c r="F946" s="1590">
        <v>356.79</v>
      </c>
      <c r="G946" s="1591"/>
      <c r="H946" s="61"/>
    </row>
    <row r="947" spans="2:8" ht="10.5" customHeight="1">
      <c r="B947" s="496" t="s">
        <v>289</v>
      </c>
      <c r="C947" s="1592">
        <v>116.1</v>
      </c>
      <c r="D947" s="1593"/>
      <c r="E947" s="533" t="s">
        <v>289</v>
      </c>
      <c r="F947" s="1590">
        <v>357</v>
      </c>
      <c r="G947" s="1591"/>
      <c r="H947" s="61"/>
    </row>
    <row r="948" spans="2:8" ht="10.5" customHeight="1">
      <c r="B948" s="496"/>
      <c r="C948" s="1592"/>
      <c r="D948" s="1593"/>
      <c r="E948" s="533"/>
      <c r="F948" s="1590"/>
      <c r="G948" s="1591"/>
      <c r="H948" s="61"/>
    </row>
    <row r="949" spans="2:8" ht="10.5" customHeight="1">
      <c r="B949" s="496" t="s">
        <v>334</v>
      </c>
      <c r="C949" s="1592">
        <v>133.09</v>
      </c>
      <c r="D949" s="1593"/>
      <c r="E949" s="658" t="s">
        <v>334</v>
      </c>
      <c r="F949" s="1590">
        <v>398.25</v>
      </c>
      <c r="G949" s="1591"/>
      <c r="H949" s="61"/>
    </row>
    <row r="950" spans="2:8" ht="10.5" customHeight="1">
      <c r="B950" s="438" t="s">
        <v>335</v>
      </c>
      <c r="C950" s="1592">
        <v>147.80000000000001</v>
      </c>
      <c r="D950" s="1593"/>
      <c r="E950" s="628" t="s">
        <v>335</v>
      </c>
      <c r="F950" s="1590">
        <v>439.33</v>
      </c>
      <c r="G950" s="1591"/>
      <c r="H950" s="61"/>
    </row>
    <row r="951" spans="2:8" ht="10.5" customHeight="1">
      <c r="B951" s="438" t="s">
        <v>288</v>
      </c>
      <c r="C951" s="1592">
        <v>178.9</v>
      </c>
      <c r="D951" s="1593"/>
      <c r="E951" s="438" t="s">
        <v>288</v>
      </c>
      <c r="F951" s="1590">
        <v>529.66999999999996</v>
      </c>
      <c r="G951" s="1591"/>
      <c r="H951" s="61"/>
    </row>
    <row r="952" spans="2:8" ht="10.5" customHeight="1">
      <c r="B952" s="438" t="s">
        <v>735</v>
      </c>
      <c r="C952" s="1592">
        <v>199.7</v>
      </c>
      <c r="D952" s="1593"/>
      <c r="E952" s="438" t="s">
        <v>735</v>
      </c>
      <c r="F952" s="1590">
        <v>562.58000000000004</v>
      </c>
      <c r="G952" s="1591"/>
      <c r="H952" s="61"/>
    </row>
    <row r="953" spans="2:8" ht="10.5" customHeight="1">
      <c r="B953" s="438" t="s">
        <v>763</v>
      </c>
      <c r="C953" s="1592">
        <v>194.9</v>
      </c>
      <c r="D953" s="1593"/>
      <c r="E953" s="438" t="s">
        <v>763</v>
      </c>
      <c r="F953" s="1590">
        <v>572.95000000000005</v>
      </c>
      <c r="G953" s="1591"/>
      <c r="H953" s="61"/>
    </row>
    <row r="954" spans="2:8" ht="10.5" customHeight="1">
      <c r="B954" s="438"/>
      <c r="C954" s="1592"/>
      <c r="D954" s="1593"/>
      <c r="E954" s="438"/>
      <c r="F954" s="1590"/>
      <c r="G954" s="1591"/>
      <c r="H954" s="61"/>
    </row>
    <row r="955" spans="2:8" ht="10.5" customHeight="1">
      <c r="B955" s="438" t="s">
        <v>512</v>
      </c>
      <c r="C955" s="1592">
        <v>182.1</v>
      </c>
      <c r="D955" s="1593"/>
      <c r="E955" s="438" t="s">
        <v>512</v>
      </c>
      <c r="F955" s="1590">
        <v>599.9</v>
      </c>
      <c r="G955" s="1591"/>
      <c r="H955" s="61"/>
    </row>
    <row r="956" spans="2:8" ht="10.5" customHeight="1">
      <c r="B956" s="438" t="s">
        <v>396</v>
      </c>
      <c r="C956" s="1592">
        <v>193.8</v>
      </c>
      <c r="D956" s="1593"/>
      <c r="E956" s="438" t="s">
        <v>396</v>
      </c>
      <c r="F956" s="1590">
        <v>669.53</v>
      </c>
      <c r="G956" s="1591"/>
      <c r="H956" s="61"/>
    </row>
    <row r="957" spans="2:8" ht="10.5" customHeight="1">
      <c r="B957" s="438" t="s">
        <v>815</v>
      </c>
      <c r="C957" s="1592">
        <v>273.3</v>
      </c>
      <c r="D957" s="1593"/>
      <c r="E957" s="438" t="s">
        <v>815</v>
      </c>
      <c r="F957" s="1590">
        <v>749.9</v>
      </c>
      <c r="G957" s="1591"/>
      <c r="H957" s="61"/>
    </row>
    <row r="958" spans="2:8" ht="10.5" customHeight="1">
      <c r="B958" s="327">
        <v>39692</v>
      </c>
      <c r="C958" s="1592">
        <v>303.39999999999998</v>
      </c>
      <c r="D958" s="1593"/>
      <c r="E958" s="327">
        <v>39692</v>
      </c>
      <c r="F958" s="1590">
        <v>883.23</v>
      </c>
      <c r="G958" s="1591"/>
      <c r="H958" s="61"/>
    </row>
    <row r="959" spans="2:8" ht="10.5" customHeight="1">
      <c r="B959" s="327">
        <v>40087</v>
      </c>
      <c r="C959" s="1592">
        <v>305.2</v>
      </c>
      <c r="D959" s="1593"/>
      <c r="E959" s="327">
        <v>40087</v>
      </c>
      <c r="F959" s="1590">
        <v>935.8</v>
      </c>
      <c r="G959" s="1591"/>
      <c r="H959" s="61"/>
    </row>
    <row r="960" spans="2:8" ht="10.5" customHeight="1">
      <c r="B960" s="327"/>
      <c r="C960" s="1592"/>
      <c r="D960" s="1593"/>
      <c r="E960" s="327"/>
      <c r="F960" s="1590"/>
      <c r="G960" s="1591"/>
      <c r="H960" s="61"/>
    </row>
    <row r="961" spans="2:11" ht="10.5" customHeight="1">
      <c r="B961" s="537" t="s">
        <v>344</v>
      </c>
      <c r="C961" s="1592">
        <v>294.2</v>
      </c>
      <c r="D961" s="1593"/>
      <c r="E961" s="537" t="s">
        <v>344</v>
      </c>
      <c r="F961" s="1590">
        <v>896.97</v>
      </c>
      <c r="G961" s="1591"/>
      <c r="H961" s="61"/>
    </row>
    <row r="962" spans="2:11" ht="10.5" customHeight="1">
      <c r="B962" s="537" t="s">
        <v>347</v>
      </c>
      <c r="C962" s="1592">
        <v>299.2</v>
      </c>
      <c r="D962" s="1593"/>
      <c r="E962" s="537" t="s">
        <v>347</v>
      </c>
      <c r="F962" s="1590">
        <v>924.1</v>
      </c>
      <c r="G962" s="1591"/>
      <c r="H962" s="61"/>
    </row>
    <row r="963" spans="2:11" ht="10.5" customHeight="1">
      <c r="B963" s="538" t="s">
        <v>1455</v>
      </c>
      <c r="C963" s="1612">
        <v>348.5</v>
      </c>
      <c r="D963" s="1613"/>
      <c r="E963" s="538" t="s">
        <v>1455</v>
      </c>
      <c r="F963" s="1614">
        <v>994.6</v>
      </c>
      <c r="G963" s="1615"/>
      <c r="H963" s="61"/>
    </row>
    <row r="964" spans="2:11" ht="15" customHeight="1">
      <c r="B964" s="468" t="s">
        <v>1401</v>
      </c>
    </row>
    <row r="965" spans="2:11" ht="10.5" customHeight="1">
      <c r="B965" s="468" t="s">
        <v>1402</v>
      </c>
    </row>
    <row r="966" spans="2:11" ht="10.5" customHeight="1">
      <c r="B966" s="468" t="s">
        <v>1403</v>
      </c>
    </row>
    <row r="967" spans="2:11" ht="10.5" customHeight="1">
      <c r="B967" s="49"/>
      <c r="C967" s="53"/>
      <c r="F967" s="53"/>
    </row>
    <row r="968" spans="2:11" ht="10.5" customHeight="1">
      <c r="B968" s="49"/>
    </row>
    <row r="969" spans="2:11" ht="10.5" customHeight="1">
      <c r="B969" s="49"/>
    </row>
    <row r="970" spans="2:11" ht="10.5" customHeight="1">
      <c r="B970" s="49"/>
    </row>
    <row r="971" spans="2:11" ht="10.5" customHeight="1">
      <c r="B971" s="49"/>
      <c r="C971" s="53"/>
      <c r="F971" s="53"/>
      <c r="G971" s="153">
        <v>72</v>
      </c>
    </row>
    <row r="972" spans="2:11" ht="10.5" customHeight="1"/>
    <row r="973" spans="2:11" ht="11.45" customHeight="1">
      <c r="B973" s="62" t="s">
        <v>195</v>
      </c>
    </row>
    <row r="974" spans="2:11" ht="23.25" customHeight="1">
      <c r="B974" s="1450" t="s">
        <v>1195</v>
      </c>
      <c r="C974" s="1418" t="s">
        <v>298</v>
      </c>
      <c r="D974" s="1420"/>
      <c r="E974" s="1418" t="s">
        <v>299</v>
      </c>
      <c r="F974" s="1420"/>
      <c r="G974" s="1418" t="s">
        <v>193</v>
      </c>
      <c r="H974" s="1595"/>
      <c r="I974" s="1427" t="s">
        <v>185</v>
      </c>
      <c r="J974" s="1607"/>
      <c r="K974" s="80"/>
    </row>
    <row r="975" spans="2:11" ht="11.45" customHeight="1">
      <c r="B975" s="1479"/>
      <c r="C975" s="296" t="s">
        <v>150</v>
      </c>
      <c r="D975" s="376" t="s">
        <v>598</v>
      </c>
      <c r="E975" s="296" t="s">
        <v>150</v>
      </c>
      <c r="F975" s="376" t="s">
        <v>598</v>
      </c>
      <c r="G975" s="296" t="s">
        <v>1196</v>
      </c>
      <c r="H975" s="386" t="s">
        <v>598</v>
      </c>
      <c r="I975" s="296" t="s">
        <v>150</v>
      </c>
      <c r="J975" s="376" t="s">
        <v>598</v>
      </c>
    </row>
    <row r="976" spans="2:11" ht="11.45" customHeight="1">
      <c r="B976" s="1451"/>
      <c r="C976" s="296" t="s">
        <v>286</v>
      </c>
      <c r="D976" s="296" t="s">
        <v>433</v>
      </c>
      <c r="E976" s="296" t="s">
        <v>286</v>
      </c>
      <c r="F976" s="296" t="s">
        <v>433</v>
      </c>
      <c r="G976" s="296" t="s">
        <v>286</v>
      </c>
      <c r="H976" s="296" t="s">
        <v>433</v>
      </c>
      <c r="I976" s="296" t="s">
        <v>286</v>
      </c>
      <c r="J976" s="296" t="s">
        <v>433</v>
      </c>
    </row>
    <row r="977" spans="2:10" ht="10.5" customHeight="1">
      <c r="B977" s="325" t="s">
        <v>151</v>
      </c>
      <c r="C977" s="615">
        <v>56</v>
      </c>
      <c r="D977" s="765">
        <v>2.4</v>
      </c>
      <c r="E977" s="615">
        <v>26</v>
      </c>
      <c r="F977" s="765">
        <v>1.1000000000000001</v>
      </c>
      <c r="G977" s="615">
        <v>610</v>
      </c>
      <c r="H977" s="765">
        <v>25.8</v>
      </c>
      <c r="I977" s="546">
        <v>992</v>
      </c>
      <c r="J977" s="773">
        <v>42.7</v>
      </c>
    </row>
    <row r="978" spans="2:10" ht="10.5" customHeight="1">
      <c r="B978" s="325" t="s">
        <v>152</v>
      </c>
      <c r="C978" s="615">
        <v>42</v>
      </c>
      <c r="D978" s="765">
        <v>1.7</v>
      </c>
      <c r="E978" s="615">
        <v>24</v>
      </c>
      <c r="F978" s="765">
        <v>1</v>
      </c>
      <c r="G978" s="615">
        <v>461</v>
      </c>
      <c r="H978" s="765">
        <v>19</v>
      </c>
      <c r="I978" s="546">
        <v>965</v>
      </c>
      <c r="J978" s="773">
        <v>40.6</v>
      </c>
    </row>
    <row r="979" spans="2:10" ht="10.5" customHeight="1">
      <c r="B979" s="325" t="s">
        <v>153</v>
      </c>
      <c r="C979" s="615">
        <v>38</v>
      </c>
      <c r="D979" s="765">
        <v>1.5</v>
      </c>
      <c r="E979" s="615">
        <v>25</v>
      </c>
      <c r="F979" s="765">
        <v>1</v>
      </c>
      <c r="G979" s="615">
        <v>486</v>
      </c>
      <c r="H979" s="765">
        <v>19.600000000000001</v>
      </c>
      <c r="I979" s="546">
        <v>1015</v>
      </c>
      <c r="J979" s="773">
        <v>41.8</v>
      </c>
    </row>
    <row r="980" spans="2:10" ht="10.5" customHeight="1">
      <c r="B980" s="325" t="s">
        <v>154</v>
      </c>
      <c r="C980" s="615">
        <v>33</v>
      </c>
      <c r="D980" s="765">
        <v>1.3</v>
      </c>
      <c r="E980" s="615">
        <v>27</v>
      </c>
      <c r="F980" s="765">
        <v>1.1000000000000001</v>
      </c>
      <c r="G980" s="615">
        <v>564</v>
      </c>
      <c r="H980" s="765">
        <v>22.3</v>
      </c>
      <c r="I980" s="546">
        <v>1022</v>
      </c>
      <c r="J980" s="773">
        <v>41.2</v>
      </c>
    </row>
    <row r="981" spans="2:10" ht="10.5" customHeight="1">
      <c r="B981" s="325" t="s">
        <v>155</v>
      </c>
      <c r="C981" s="615">
        <v>21</v>
      </c>
      <c r="D981" s="765">
        <v>0.8</v>
      </c>
      <c r="E981" s="615">
        <v>28</v>
      </c>
      <c r="F981" s="765">
        <v>1.1000000000000001</v>
      </c>
      <c r="G981" s="615">
        <v>454</v>
      </c>
      <c r="H981" s="765">
        <v>17.5</v>
      </c>
      <c r="I981" s="546">
        <v>1026</v>
      </c>
      <c r="J981" s="773">
        <v>40.4</v>
      </c>
    </row>
    <row r="982" spans="2:10" ht="10.5" customHeight="1">
      <c r="B982" s="325"/>
      <c r="C982" s="615"/>
      <c r="D982" s="765"/>
      <c r="E982" s="615"/>
      <c r="F982" s="765"/>
      <c r="G982" s="615"/>
      <c r="H982" s="765"/>
      <c r="I982" s="546"/>
      <c r="J982" s="773"/>
    </row>
    <row r="983" spans="2:10" ht="10.5" customHeight="1">
      <c r="B983" s="325" t="s">
        <v>156</v>
      </c>
      <c r="C983" s="615">
        <v>23</v>
      </c>
      <c r="D983" s="765">
        <v>0.9</v>
      </c>
      <c r="E983" s="615">
        <v>30</v>
      </c>
      <c r="F983" s="765">
        <v>1.1000000000000001</v>
      </c>
      <c r="G983" s="615">
        <v>421</v>
      </c>
      <c r="H983" s="765">
        <v>15.8</v>
      </c>
      <c r="I983" s="546">
        <v>1096</v>
      </c>
      <c r="J983" s="773">
        <v>42.2</v>
      </c>
    </row>
    <row r="984" spans="2:10" ht="10.5" customHeight="1">
      <c r="B984" s="325" t="s">
        <v>157</v>
      </c>
      <c r="C984" s="615">
        <v>19</v>
      </c>
      <c r="D984" s="765">
        <v>0.7</v>
      </c>
      <c r="E984" s="615">
        <v>26</v>
      </c>
      <c r="F984" s="765">
        <v>1</v>
      </c>
      <c r="G984" s="615">
        <v>483</v>
      </c>
      <c r="H984" s="765">
        <v>17.8</v>
      </c>
      <c r="I984" s="546">
        <v>1096</v>
      </c>
      <c r="J984" s="773">
        <v>41.3</v>
      </c>
    </row>
    <row r="985" spans="2:10" ht="10.5" customHeight="1">
      <c r="B985" s="325" t="s">
        <v>158</v>
      </c>
      <c r="C985" s="615">
        <v>19</v>
      </c>
      <c r="D985" s="765">
        <v>0.7</v>
      </c>
      <c r="E985" s="615">
        <v>25</v>
      </c>
      <c r="F985" s="765">
        <v>0.9</v>
      </c>
      <c r="G985" s="615">
        <v>484</v>
      </c>
      <c r="H985" s="765">
        <v>17.399999999999999</v>
      </c>
      <c r="I985" s="546">
        <v>1096</v>
      </c>
      <c r="J985" s="773">
        <v>40.4</v>
      </c>
    </row>
    <row r="986" spans="2:10" ht="10.5" customHeight="1">
      <c r="B986" s="325" t="s">
        <v>768</v>
      </c>
      <c r="C986" s="615">
        <v>10</v>
      </c>
      <c r="D986" s="765">
        <v>0.4</v>
      </c>
      <c r="E986" s="615">
        <v>27</v>
      </c>
      <c r="F986" s="765">
        <v>0.9</v>
      </c>
      <c r="G986" s="615">
        <v>389</v>
      </c>
      <c r="H986" s="765">
        <v>13.7</v>
      </c>
      <c r="I986" s="546">
        <v>1135</v>
      </c>
      <c r="J986" s="773">
        <v>40.9</v>
      </c>
    </row>
    <row r="987" spans="2:10" ht="10.5" customHeight="1">
      <c r="B987" s="325" t="s">
        <v>769</v>
      </c>
      <c r="C987" s="615">
        <v>24</v>
      </c>
      <c r="D987" s="765">
        <v>0.8</v>
      </c>
      <c r="E987" s="615">
        <v>33</v>
      </c>
      <c r="F987" s="765">
        <v>1.1000000000000001</v>
      </c>
      <c r="G987" s="615">
        <v>415</v>
      </c>
      <c r="H987" s="765">
        <v>14.2</v>
      </c>
      <c r="I987" s="546">
        <v>1112</v>
      </c>
      <c r="J987" s="773">
        <v>39.200000000000003</v>
      </c>
    </row>
    <row r="988" spans="2:10" ht="10.5" customHeight="1">
      <c r="B988" s="325"/>
      <c r="C988" s="615"/>
      <c r="D988" s="765"/>
      <c r="E988" s="615"/>
      <c r="F988" s="765"/>
      <c r="G988" s="615"/>
      <c r="H988" s="765"/>
      <c r="I988" s="546"/>
      <c r="J988" s="773"/>
    </row>
    <row r="989" spans="2:10" ht="10.5" customHeight="1">
      <c r="B989" s="325" t="s">
        <v>770</v>
      </c>
      <c r="C989" s="615">
        <v>19</v>
      </c>
      <c r="D989" s="765">
        <v>0.6</v>
      </c>
      <c r="E989" s="615">
        <v>34</v>
      </c>
      <c r="F989" s="765">
        <v>1.1000000000000001</v>
      </c>
      <c r="G989" s="615">
        <v>510</v>
      </c>
      <c r="H989" s="765">
        <v>17</v>
      </c>
      <c r="I989" s="546">
        <v>1181</v>
      </c>
      <c r="J989" s="773">
        <v>40.700000000000003</v>
      </c>
    </row>
    <row r="990" spans="2:10" ht="10.5" customHeight="1">
      <c r="B990" s="325" t="s">
        <v>771</v>
      </c>
      <c r="C990" s="615">
        <v>12</v>
      </c>
      <c r="D990" s="765">
        <v>0.4</v>
      </c>
      <c r="E990" s="615">
        <v>31</v>
      </c>
      <c r="F990" s="765">
        <v>1</v>
      </c>
      <c r="G990" s="615">
        <v>455</v>
      </c>
      <c r="H990" s="765">
        <v>14.8</v>
      </c>
      <c r="I990" s="546">
        <v>1167</v>
      </c>
      <c r="J990" s="773">
        <v>39.4</v>
      </c>
    </row>
    <row r="991" spans="2:10" ht="10.5" customHeight="1">
      <c r="B991" s="325" t="s">
        <v>772</v>
      </c>
      <c r="C991" s="615">
        <v>21</v>
      </c>
      <c r="D991" s="765">
        <v>0.7</v>
      </c>
      <c r="E991" s="615">
        <v>40</v>
      </c>
      <c r="F991" s="765">
        <v>1.3</v>
      </c>
      <c r="G991" s="615">
        <v>345</v>
      </c>
      <c r="H991" s="765">
        <v>11</v>
      </c>
      <c r="I991" s="546">
        <v>1179</v>
      </c>
      <c r="J991" s="773">
        <v>38.9</v>
      </c>
    </row>
    <row r="992" spans="2:10" ht="10.5" customHeight="1">
      <c r="B992" s="325" t="s">
        <v>773</v>
      </c>
      <c r="C992" s="615">
        <v>18</v>
      </c>
      <c r="D992" s="765">
        <v>0.6</v>
      </c>
      <c r="E992" s="615">
        <v>35</v>
      </c>
      <c r="F992" s="765">
        <v>1.1000000000000001</v>
      </c>
      <c r="G992" s="615">
        <v>417</v>
      </c>
      <c r="H992" s="765">
        <v>12.9</v>
      </c>
      <c r="I992" s="546">
        <v>1181</v>
      </c>
      <c r="J992" s="773">
        <v>38.1</v>
      </c>
    </row>
    <row r="993" spans="2:10" ht="10.5" customHeight="1">
      <c r="B993" s="325" t="s">
        <v>774</v>
      </c>
      <c r="C993" s="615">
        <v>16</v>
      </c>
      <c r="D993" s="765">
        <v>0.5</v>
      </c>
      <c r="E993" s="615">
        <v>30</v>
      </c>
      <c r="F993" s="765">
        <v>0.9</v>
      </c>
      <c r="G993" s="615">
        <v>396</v>
      </c>
      <c r="H993" s="765">
        <v>12.2</v>
      </c>
      <c r="I993" s="546">
        <v>1222</v>
      </c>
      <c r="J993" s="773">
        <v>38.6</v>
      </c>
    </row>
    <row r="994" spans="2:10" ht="10.5" customHeight="1">
      <c r="B994" s="325"/>
      <c r="C994" s="615"/>
      <c r="D994" s="765"/>
      <c r="E994" s="615"/>
      <c r="F994" s="765"/>
      <c r="G994" s="615"/>
      <c r="H994" s="765"/>
      <c r="I994" s="546"/>
      <c r="J994" s="773"/>
    </row>
    <row r="995" spans="2:10" ht="10.5" customHeight="1">
      <c r="B995" s="325" t="s">
        <v>775</v>
      </c>
      <c r="C995" s="615">
        <v>14</v>
      </c>
      <c r="D995" s="765">
        <v>0.4</v>
      </c>
      <c r="E995" s="615">
        <v>37</v>
      </c>
      <c r="F995" s="765">
        <v>1.1000000000000001</v>
      </c>
      <c r="G995" s="615">
        <v>412</v>
      </c>
      <c r="H995" s="765">
        <v>12.4</v>
      </c>
      <c r="I995" s="546">
        <v>1025</v>
      </c>
      <c r="J995" s="773">
        <v>31.6</v>
      </c>
    </row>
    <row r="996" spans="2:10" ht="10.5" customHeight="1">
      <c r="B996" s="325" t="s">
        <v>776</v>
      </c>
      <c r="C996" s="615">
        <v>16</v>
      </c>
      <c r="D996" s="765">
        <v>0.5</v>
      </c>
      <c r="E996" s="615">
        <v>32</v>
      </c>
      <c r="F996" s="765">
        <v>0.9</v>
      </c>
      <c r="G996" s="615">
        <v>376</v>
      </c>
      <c r="H996" s="765">
        <v>11.1</v>
      </c>
      <c r="I996" s="546">
        <v>1003</v>
      </c>
      <c r="J996" s="773">
        <v>30.3</v>
      </c>
    </row>
    <row r="997" spans="2:10" ht="10.5" customHeight="1">
      <c r="B997" s="325" t="s">
        <v>777</v>
      </c>
      <c r="C997" s="615">
        <v>16</v>
      </c>
      <c r="D997" s="765">
        <v>0.5</v>
      </c>
      <c r="E997" s="615">
        <v>38</v>
      </c>
      <c r="F997" s="765">
        <v>1.1000000000000001</v>
      </c>
      <c r="G997" s="615">
        <v>398</v>
      </c>
      <c r="H997" s="765">
        <v>11.4</v>
      </c>
      <c r="I997" s="546">
        <v>1177</v>
      </c>
      <c r="J997" s="773">
        <v>34.700000000000003</v>
      </c>
    </row>
    <row r="998" spans="2:10" ht="10.5" customHeight="1">
      <c r="B998" s="325" t="s">
        <v>778</v>
      </c>
      <c r="C998" s="615">
        <v>18</v>
      </c>
      <c r="D998" s="765">
        <v>0.5</v>
      </c>
      <c r="E998" s="615">
        <v>42</v>
      </c>
      <c r="F998" s="765">
        <v>1.2</v>
      </c>
      <c r="G998" s="615">
        <v>362</v>
      </c>
      <c r="H998" s="765">
        <v>10.199999999999999</v>
      </c>
      <c r="I998" s="546">
        <v>1152</v>
      </c>
      <c r="J998" s="773">
        <v>33.299999999999997</v>
      </c>
    </row>
    <row r="999" spans="2:10" ht="10.5" customHeight="1">
      <c r="B999" s="325" t="s">
        <v>779</v>
      </c>
      <c r="C999" s="615">
        <v>16</v>
      </c>
      <c r="D999" s="765">
        <v>0.5</v>
      </c>
      <c r="E999" s="615">
        <v>42</v>
      </c>
      <c r="F999" s="765">
        <v>1.2</v>
      </c>
      <c r="G999" s="615">
        <v>380</v>
      </c>
      <c r="H999" s="765">
        <v>10.5</v>
      </c>
      <c r="I999" s="546">
        <v>1167</v>
      </c>
      <c r="J999" s="773">
        <v>33</v>
      </c>
    </row>
    <row r="1000" spans="2:10" ht="10.5" customHeight="1">
      <c r="B1000" s="325"/>
      <c r="C1000" s="615"/>
      <c r="D1000" s="765"/>
      <c r="E1000" s="615"/>
      <c r="F1000" s="765"/>
      <c r="G1000" s="615"/>
      <c r="H1000" s="765"/>
      <c r="I1000" s="546"/>
      <c r="J1000" s="773"/>
    </row>
    <row r="1001" spans="2:10" ht="10.5" customHeight="1">
      <c r="B1001" s="325" t="s">
        <v>780</v>
      </c>
      <c r="C1001" s="615">
        <v>18</v>
      </c>
      <c r="D1001" s="765">
        <v>0.5</v>
      </c>
      <c r="E1001" s="615">
        <v>43</v>
      </c>
      <c r="F1001" s="765">
        <v>1.2</v>
      </c>
      <c r="G1001" s="615">
        <v>469</v>
      </c>
      <c r="H1001" s="765">
        <v>12.7</v>
      </c>
      <c r="I1001" s="546">
        <v>1153</v>
      </c>
      <c r="J1001" s="773">
        <v>31.9</v>
      </c>
    </row>
    <row r="1002" spans="2:10" ht="10.5" customHeight="1">
      <c r="B1002" s="325" t="s">
        <v>781</v>
      </c>
      <c r="C1002" s="615">
        <v>14</v>
      </c>
      <c r="D1002" s="765">
        <v>0.4</v>
      </c>
      <c r="E1002" s="615">
        <v>43</v>
      </c>
      <c r="F1002" s="765">
        <v>1.1000000000000001</v>
      </c>
      <c r="G1002" s="615">
        <v>465</v>
      </c>
      <c r="H1002" s="765">
        <v>12.4</v>
      </c>
      <c r="I1002" s="546">
        <v>1174</v>
      </c>
      <c r="J1002" s="773">
        <v>31.8</v>
      </c>
    </row>
    <row r="1003" spans="2:10" ht="10.5" customHeight="1">
      <c r="B1003" s="325" t="s">
        <v>465</v>
      </c>
      <c r="C1003" s="615">
        <v>15</v>
      </c>
      <c r="D1003" s="765">
        <v>0.4</v>
      </c>
      <c r="E1003" s="615">
        <v>31</v>
      </c>
      <c r="F1003" s="765">
        <v>0.8</v>
      </c>
      <c r="G1003" s="615">
        <v>298</v>
      </c>
      <c r="H1003" s="765">
        <v>7.8</v>
      </c>
      <c r="I1003" s="546">
        <v>1092</v>
      </c>
      <c r="J1003" s="773">
        <v>28.9</v>
      </c>
    </row>
    <row r="1004" spans="2:10" ht="10.5" customHeight="1">
      <c r="B1004" s="325" t="s">
        <v>466</v>
      </c>
      <c r="C1004" s="615">
        <v>15</v>
      </c>
      <c r="D1004" s="765">
        <v>0.4</v>
      </c>
      <c r="E1004" s="615">
        <v>34</v>
      </c>
      <c r="F1004" s="765">
        <v>0.9</v>
      </c>
      <c r="G1004" s="615">
        <v>397</v>
      </c>
      <c r="H1004" s="765">
        <v>10.3</v>
      </c>
      <c r="I1004" s="546">
        <v>1088</v>
      </c>
      <c r="J1004" s="773">
        <v>28.2</v>
      </c>
    </row>
    <row r="1005" spans="2:10" ht="10.5" customHeight="1">
      <c r="B1005" s="325" t="s">
        <v>467</v>
      </c>
      <c r="C1005" s="615">
        <v>14</v>
      </c>
      <c r="D1005" s="765">
        <v>0.4</v>
      </c>
      <c r="E1005" s="615">
        <v>41</v>
      </c>
      <c r="F1005" s="765">
        <v>1</v>
      </c>
      <c r="G1005" s="615">
        <v>437</v>
      </c>
      <c r="H1005" s="765">
        <v>11.2</v>
      </c>
      <c r="I1005" s="546">
        <v>1397</v>
      </c>
      <c r="J1005" s="773">
        <v>35.4</v>
      </c>
    </row>
    <row r="1006" spans="2:10" ht="10.5" customHeight="1">
      <c r="B1006" s="325"/>
      <c r="C1006" s="615"/>
      <c r="D1006" s="765"/>
      <c r="E1006" s="615"/>
      <c r="F1006" s="765"/>
      <c r="G1006" s="615"/>
      <c r="H1006" s="765"/>
      <c r="I1006" s="546"/>
      <c r="J1006" s="773"/>
    </row>
    <row r="1007" spans="2:10" ht="10.5" customHeight="1">
      <c r="B1007" s="325" t="s">
        <v>330</v>
      </c>
      <c r="C1007" s="615">
        <v>15</v>
      </c>
      <c r="D1007" s="765">
        <v>0.4</v>
      </c>
      <c r="E1007" s="615">
        <v>45</v>
      </c>
      <c r="F1007" s="765">
        <v>1.1000000000000001</v>
      </c>
      <c r="G1007" s="615">
        <v>305</v>
      </c>
      <c r="H1007" s="765">
        <v>7.7</v>
      </c>
      <c r="I1007" s="546">
        <v>1487</v>
      </c>
      <c r="J1007" s="773">
        <v>36.6</v>
      </c>
    </row>
    <row r="1008" spans="2:10" ht="10.5" customHeight="1">
      <c r="B1008" s="325" t="s">
        <v>331</v>
      </c>
      <c r="C1008" s="615">
        <v>12</v>
      </c>
      <c r="D1008" s="765">
        <v>0.3</v>
      </c>
      <c r="E1008" s="615">
        <v>39</v>
      </c>
      <c r="F1008" s="765">
        <v>1</v>
      </c>
      <c r="G1008" s="615">
        <v>295</v>
      </c>
      <c r="H1008" s="765">
        <v>7.3</v>
      </c>
      <c r="I1008" s="546">
        <v>1571</v>
      </c>
      <c r="J1008" s="773">
        <v>38.1</v>
      </c>
    </row>
    <row r="1009" spans="2:10" ht="10.5" customHeight="1">
      <c r="B1009" s="325" t="s">
        <v>332</v>
      </c>
      <c r="C1009" s="615">
        <v>15</v>
      </c>
      <c r="D1009" s="765">
        <v>0.4</v>
      </c>
      <c r="E1009" s="615">
        <v>45</v>
      </c>
      <c r="F1009" s="765">
        <v>1.1000000000000001</v>
      </c>
      <c r="G1009" s="615">
        <v>311</v>
      </c>
      <c r="H1009" s="765">
        <v>7.6</v>
      </c>
      <c r="I1009" s="546">
        <v>1608</v>
      </c>
      <c r="J1009" s="773">
        <v>38.200000000000003</v>
      </c>
    </row>
    <row r="1010" spans="2:10" ht="10.5" customHeight="1">
      <c r="B1010" s="325" t="s">
        <v>333</v>
      </c>
      <c r="C1010" s="615">
        <v>13</v>
      </c>
      <c r="D1010" s="765">
        <v>0.3</v>
      </c>
      <c r="E1010" s="615">
        <v>37</v>
      </c>
      <c r="F1010" s="765">
        <v>0.9</v>
      </c>
      <c r="G1010" s="615">
        <v>349</v>
      </c>
      <c r="H1010" s="765">
        <v>8.3000000000000007</v>
      </c>
      <c r="I1010" s="546">
        <v>1606</v>
      </c>
      <c r="J1010" s="773">
        <v>37.299999999999997</v>
      </c>
    </row>
    <row r="1011" spans="2:10" ht="10.5" customHeight="1">
      <c r="B1011" s="325" t="s">
        <v>289</v>
      </c>
      <c r="C1011" s="615">
        <v>10</v>
      </c>
      <c r="D1011" s="765">
        <v>0.2</v>
      </c>
      <c r="E1011" s="615">
        <v>39</v>
      </c>
      <c r="F1011" s="765">
        <v>0.9</v>
      </c>
      <c r="G1011" s="615">
        <v>273</v>
      </c>
      <c r="H1011" s="765">
        <v>6.4</v>
      </c>
      <c r="I1011" s="546">
        <v>1498</v>
      </c>
      <c r="J1011" s="773">
        <v>34.299999999999997</v>
      </c>
    </row>
    <row r="1012" spans="2:10" ht="10.5" customHeight="1">
      <c r="B1012" s="325"/>
      <c r="C1012" s="615"/>
      <c r="D1012" s="765"/>
      <c r="E1012" s="615"/>
      <c r="F1012" s="765"/>
      <c r="G1012" s="615"/>
      <c r="H1012" s="765"/>
      <c r="I1012" s="546"/>
      <c r="J1012" s="773"/>
    </row>
    <row r="1013" spans="2:10" ht="10.5" customHeight="1">
      <c r="B1013" s="325" t="s">
        <v>334</v>
      </c>
      <c r="C1013" s="615">
        <v>12</v>
      </c>
      <c r="D1013" s="765">
        <v>0.3</v>
      </c>
      <c r="E1013" s="615">
        <v>37</v>
      </c>
      <c r="F1013" s="765">
        <v>0.8</v>
      </c>
      <c r="G1013" s="615">
        <v>328</v>
      </c>
      <c r="H1013" s="765">
        <v>7.5</v>
      </c>
      <c r="I1013" s="546">
        <v>1596</v>
      </c>
      <c r="J1013" s="773">
        <v>35.799999999999997</v>
      </c>
    </row>
    <row r="1014" spans="2:10" ht="10.5" customHeight="1">
      <c r="B1014" s="325" t="s">
        <v>335</v>
      </c>
      <c r="C1014" s="608">
        <v>12</v>
      </c>
      <c r="D1014" s="763">
        <v>0.3</v>
      </c>
      <c r="E1014" s="608">
        <v>38</v>
      </c>
      <c r="F1014" s="763">
        <v>0.8</v>
      </c>
      <c r="G1014" s="608">
        <v>323</v>
      </c>
      <c r="H1014" s="763">
        <v>7.2</v>
      </c>
      <c r="I1014" s="548">
        <v>1653</v>
      </c>
      <c r="J1014" s="773">
        <v>36.4</v>
      </c>
    </row>
    <row r="1015" spans="2:10" ht="10.5" customHeight="1">
      <c r="B1015" s="325" t="s">
        <v>288</v>
      </c>
      <c r="C1015" s="608">
        <v>9</v>
      </c>
      <c r="D1015" s="763">
        <v>0.2</v>
      </c>
      <c r="E1015" s="608">
        <v>36</v>
      </c>
      <c r="F1015" s="763">
        <v>0.8</v>
      </c>
      <c r="G1015" s="608">
        <v>476</v>
      </c>
      <c r="H1015" s="763">
        <v>10.4</v>
      </c>
      <c r="I1015" s="548">
        <v>1567</v>
      </c>
      <c r="J1015" s="773">
        <v>33.799999999999997</v>
      </c>
    </row>
    <row r="1016" spans="2:10" ht="10.5" customHeight="1">
      <c r="B1016" s="351" t="s">
        <v>735</v>
      </c>
      <c r="C1016" s="608">
        <v>15</v>
      </c>
      <c r="D1016" s="763">
        <v>0.3</v>
      </c>
      <c r="E1016" s="608">
        <v>39</v>
      </c>
      <c r="F1016" s="763">
        <v>0.8</v>
      </c>
      <c r="G1016" s="608">
        <v>374</v>
      </c>
      <c r="H1016" s="763">
        <v>8.1</v>
      </c>
      <c r="I1016" s="548">
        <v>1669</v>
      </c>
      <c r="J1016" s="773">
        <v>35.799999999999997</v>
      </c>
    </row>
    <row r="1017" spans="2:10" ht="10.5" customHeight="1">
      <c r="B1017" s="351" t="s">
        <v>763</v>
      </c>
      <c r="C1017" s="608">
        <v>12</v>
      </c>
      <c r="D1017" s="763">
        <v>0.3</v>
      </c>
      <c r="E1017" s="608">
        <v>38</v>
      </c>
      <c r="F1017" s="763">
        <v>0.8</v>
      </c>
      <c r="G1017" s="608">
        <v>340</v>
      </c>
      <c r="H1017" s="763">
        <v>7.3</v>
      </c>
      <c r="I1017" s="548">
        <v>1770</v>
      </c>
      <c r="J1017" s="773">
        <v>37.799999999999997</v>
      </c>
    </row>
    <row r="1018" spans="2:10" ht="10.5" customHeight="1">
      <c r="B1018" s="351"/>
      <c r="C1018" s="608"/>
      <c r="D1018" s="763"/>
      <c r="E1018" s="608"/>
      <c r="F1018" s="763"/>
      <c r="G1018" s="608"/>
      <c r="H1018" s="763"/>
      <c r="I1018" s="548"/>
      <c r="J1018" s="773"/>
    </row>
    <row r="1019" spans="2:10" ht="10.5" customHeight="1">
      <c r="B1019" s="351" t="s">
        <v>512</v>
      </c>
      <c r="C1019" s="615" t="s">
        <v>468</v>
      </c>
      <c r="D1019" s="765" t="s">
        <v>468</v>
      </c>
      <c r="E1019" s="615" t="s">
        <v>468</v>
      </c>
      <c r="F1019" s="765" t="s">
        <v>468</v>
      </c>
      <c r="G1019" s="615" t="s">
        <v>468</v>
      </c>
      <c r="H1019" s="765" t="s">
        <v>468</v>
      </c>
      <c r="I1019" s="546">
        <v>1751</v>
      </c>
      <c r="J1019" s="773">
        <v>37</v>
      </c>
    </row>
    <row r="1020" spans="2:10" ht="10.5" customHeight="1">
      <c r="B1020" s="351" t="s">
        <v>396</v>
      </c>
      <c r="C1020" s="615" t="s">
        <v>468</v>
      </c>
      <c r="D1020" s="765" t="s">
        <v>468</v>
      </c>
      <c r="E1020" s="615" t="s">
        <v>468</v>
      </c>
      <c r="F1020" s="765" t="s">
        <v>468</v>
      </c>
      <c r="G1020" s="615" t="s">
        <v>468</v>
      </c>
      <c r="H1020" s="765" t="s">
        <v>468</v>
      </c>
      <c r="I1020" s="546">
        <v>1846</v>
      </c>
      <c r="J1020" s="773">
        <v>38.6</v>
      </c>
    </row>
    <row r="1021" spans="2:10" ht="10.5" customHeight="1">
      <c r="B1021" s="351" t="s">
        <v>815</v>
      </c>
      <c r="C1021" s="615" t="s">
        <v>468</v>
      </c>
      <c r="D1021" s="765" t="s">
        <v>468</v>
      </c>
      <c r="E1021" s="615" t="s">
        <v>468</v>
      </c>
      <c r="F1021" s="765" t="s">
        <v>468</v>
      </c>
      <c r="G1021" s="615" t="s">
        <v>468</v>
      </c>
      <c r="H1021" s="765" t="s">
        <v>468</v>
      </c>
      <c r="I1021" s="546">
        <v>1876</v>
      </c>
      <c r="J1021" s="773">
        <v>38.5</v>
      </c>
    </row>
    <row r="1022" spans="2:10" ht="10.5" customHeight="1">
      <c r="B1022" s="351" t="s">
        <v>506</v>
      </c>
      <c r="C1022" s="608" t="s">
        <v>468</v>
      </c>
      <c r="D1022" s="763" t="s">
        <v>468</v>
      </c>
      <c r="E1022" s="608" t="s">
        <v>468</v>
      </c>
      <c r="F1022" s="763" t="s">
        <v>468</v>
      </c>
      <c r="G1022" s="608" t="s">
        <v>468</v>
      </c>
      <c r="H1022" s="763" t="s">
        <v>468</v>
      </c>
      <c r="I1022" s="548">
        <v>1852</v>
      </c>
      <c r="J1022" s="773">
        <v>37.6</v>
      </c>
    </row>
    <row r="1023" spans="2:10" ht="10.5" customHeight="1">
      <c r="B1023" s="351" t="s">
        <v>729</v>
      </c>
      <c r="C1023" s="608" t="s">
        <v>468</v>
      </c>
      <c r="D1023" s="763" t="s">
        <v>468</v>
      </c>
      <c r="E1023" s="608" t="s">
        <v>468</v>
      </c>
      <c r="F1023" s="763" t="s">
        <v>468</v>
      </c>
      <c r="G1023" s="608" t="s">
        <v>468</v>
      </c>
      <c r="H1023" s="763" t="s">
        <v>468</v>
      </c>
      <c r="I1023" s="548">
        <v>1868</v>
      </c>
      <c r="J1023" s="763">
        <v>37.4</v>
      </c>
    </row>
    <row r="1024" spans="2:10" ht="10.5" customHeight="1">
      <c r="B1024" s="351"/>
      <c r="C1024" s="608"/>
      <c r="D1024" s="763"/>
      <c r="E1024" s="608"/>
      <c r="F1024" s="763"/>
      <c r="G1024" s="608"/>
      <c r="H1024" s="763"/>
      <c r="I1024" s="548"/>
      <c r="J1024" s="773"/>
    </row>
    <row r="1025" spans="2:10" ht="10.5" customHeight="1">
      <c r="B1025" s="537" t="s">
        <v>344</v>
      </c>
      <c r="C1025" s="962" t="s">
        <v>468</v>
      </c>
      <c r="D1025" s="812" t="s">
        <v>468</v>
      </c>
      <c r="E1025" s="962" t="s">
        <v>468</v>
      </c>
      <c r="F1025" s="812" t="s">
        <v>468</v>
      </c>
      <c r="G1025" s="962" t="s">
        <v>468</v>
      </c>
      <c r="H1025" s="812" t="s">
        <v>468</v>
      </c>
      <c r="I1025" s="964">
        <v>1936</v>
      </c>
      <c r="J1025" s="812">
        <v>37.4</v>
      </c>
    </row>
    <row r="1026" spans="2:10" ht="10.5" customHeight="1">
      <c r="B1026" s="537" t="s">
        <v>347</v>
      </c>
      <c r="C1026" s="962" t="s">
        <v>468</v>
      </c>
      <c r="D1026" s="812" t="s">
        <v>468</v>
      </c>
      <c r="E1026" s="962" t="s">
        <v>468</v>
      </c>
      <c r="F1026" s="812" t="s">
        <v>468</v>
      </c>
      <c r="G1026" s="962" t="s">
        <v>468</v>
      </c>
      <c r="H1026" s="812" t="s">
        <v>468</v>
      </c>
      <c r="I1026" s="964">
        <v>2008</v>
      </c>
      <c r="J1026" s="812">
        <v>38.4</v>
      </c>
    </row>
    <row r="1027" spans="2:10" ht="10.5" customHeight="1">
      <c r="B1027" s="538" t="s">
        <v>1455</v>
      </c>
      <c r="C1027" s="963" t="s">
        <v>468</v>
      </c>
      <c r="D1027" s="813" t="s">
        <v>468</v>
      </c>
      <c r="E1027" s="963" t="s">
        <v>468</v>
      </c>
      <c r="F1027" s="813" t="s">
        <v>468</v>
      </c>
      <c r="G1027" s="963" t="s">
        <v>468</v>
      </c>
      <c r="H1027" s="813" t="s">
        <v>468</v>
      </c>
      <c r="I1027" s="965">
        <v>2016</v>
      </c>
      <c r="J1027" s="813">
        <v>38</v>
      </c>
    </row>
    <row r="1028" spans="2:10" ht="14.25" customHeight="1">
      <c r="B1028" s="468" t="s">
        <v>1391</v>
      </c>
      <c r="C1028" s="233"/>
    </row>
    <row r="1029" spans="2:10" ht="10.5" customHeight="1">
      <c r="B1029" s="468" t="s">
        <v>1392</v>
      </c>
      <c r="C1029" s="236" t="s">
        <v>196</v>
      </c>
    </row>
    <row r="1030" spans="2:10" ht="10.5" customHeight="1">
      <c r="B1030" s="236"/>
      <c r="C1030" s="233" t="s">
        <v>119</v>
      </c>
      <c r="J1030" s="61"/>
    </row>
    <row r="1031" spans="2:10" ht="10.5" customHeight="1">
      <c r="B1031" s="226"/>
      <c r="C1031" s="229"/>
      <c r="D1031" s="52"/>
      <c r="E1031" s="52"/>
      <c r="F1031" s="52"/>
      <c r="G1031" s="52"/>
      <c r="H1031" s="52"/>
      <c r="I1031" s="52"/>
      <c r="J1031" s="52"/>
    </row>
    <row r="1032" spans="2:10" ht="10.5" customHeight="1"/>
    <row r="1033" spans="2:10" ht="10.5" customHeight="1"/>
    <row r="1034" spans="2:10" ht="10.5" customHeight="1"/>
    <row r="1035" spans="2:10" ht="10.5" customHeight="1"/>
    <row r="1036" spans="2:10" ht="10.5" customHeight="1"/>
    <row r="1037" spans="2:10" ht="10.5" customHeight="1">
      <c r="G1037" s="153">
        <v>73</v>
      </c>
    </row>
    <row r="1038" spans="2:10" ht="6.75" customHeight="1"/>
    <row r="1039" spans="2:10" ht="9" customHeight="1"/>
    <row r="1040" spans="2:10" ht="9" customHeight="1"/>
    <row r="1041" ht="9" customHeight="1"/>
    <row r="1042" ht="9" customHeight="1"/>
    <row r="1043" ht="9" customHeight="1"/>
    <row r="1044" ht="6.75" customHeight="1"/>
    <row r="1045" ht="9" customHeight="1"/>
    <row r="1046" ht="9" customHeight="1"/>
    <row r="1047" ht="9" customHeight="1"/>
    <row r="1048" ht="9" customHeight="1"/>
    <row r="1049" ht="9" customHeight="1"/>
    <row r="1050" ht="6.75" customHeight="1"/>
    <row r="1051" ht="9" customHeight="1"/>
    <row r="1052" ht="9" customHeight="1"/>
    <row r="1053" ht="9" customHeight="1"/>
    <row r="1054" ht="9" customHeight="1"/>
    <row r="1055" ht="9" customHeight="1"/>
    <row r="1056" ht="6.75" customHeight="1"/>
    <row r="1057" ht="9" customHeight="1"/>
    <row r="1058" ht="9" customHeight="1"/>
    <row r="1059" ht="9" customHeight="1"/>
    <row r="1060" ht="9" customHeight="1"/>
    <row r="1061" ht="9" customHeight="1"/>
    <row r="1062" ht="6.75" customHeight="1"/>
    <row r="1063" ht="9" customHeight="1"/>
    <row r="1064" ht="9" customHeight="1"/>
    <row r="1065" ht="9" customHeight="1"/>
    <row r="1066" ht="9" customHeight="1"/>
    <row r="1067" ht="9" customHeight="1"/>
    <row r="1068" ht="6.75" customHeight="1"/>
    <row r="1069" ht="9" customHeight="1"/>
    <row r="1070" ht="9" customHeight="1"/>
    <row r="1071" ht="9" customHeight="1"/>
    <row r="1072" ht="9" customHeight="1"/>
    <row r="1073" spans="2:4" ht="9" customHeight="1"/>
    <row r="1074" spans="2:4" ht="6.75" customHeight="1"/>
    <row r="1075" spans="2:4" ht="9" customHeight="1"/>
    <row r="1076" spans="2:4" ht="9" customHeight="1"/>
    <row r="1077" spans="2:4" ht="9" customHeight="1"/>
    <row r="1078" spans="2:4" ht="14.25" customHeight="1"/>
    <row r="1079" spans="2:4" ht="11.45" customHeight="1">
      <c r="B1079" s="78"/>
      <c r="C1079" s="78"/>
      <c r="D1079" s="78"/>
    </row>
  </sheetData>
  <customSheetViews>
    <customSheetView guid="{F4AE1968-DA35-43D0-B456-FBD0ABC8A377}" showPageBreaks="1" view="pageBreakPreview" showRuler="0" topLeftCell="A808">
      <selection activeCell="K829" sqref="K829"/>
      <rowBreaks count="16" manualBreakCount="16">
        <brk id="72" max="14" man="1"/>
        <brk id="104" max="16383" man="1"/>
        <brk id="155" max="16383" man="1"/>
        <brk id="206" max="16383" man="1"/>
        <brk id="261" max="16383" man="1"/>
        <brk id="313" max="16383" man="1"/>
        <brk id="365" max="16383" man="1"/>
        <brk id="424" max="16383" man="1"/>
        <brk id="470" max="16383" man="1"/>
        <brk id="523" max="16383" man="1"/>
        <brk id="558" max="16383" man="1"/>
        <brk id="610" max="16383" man="1"/>
        <brk id="668" max="16383" man="1"/>
        <brk id="721" max="16383" man="1"/>
        <brk id="773" max="16383" man="1"/>
        <brk id="824" max="16383" man="1"/>
      </rowBreaks>
      <pageMargins left="0.75" right="0.31" top="0.51" bottom="0.38" header="0.2" footer="0.21"/>
      <pageSetup paperSize="9" scale="95" orientation="portrait" r:id="rId1"/>
      <headerFooter alignWithMargins="0"/>
    </customSheetView>
  </customSheetViews>
  <mergeCells count="374">
    <mergeCell ref="G803:H803"/>
    <mergeCell ref="G804:H804"/>
    <mergeCell ref="G805:H805"/>
    <mergeCell ref="G806:H806"/>
    <mergeCell ref="G807:H807"/>
    <mergeCell ref="G808:H808"/>
    <mergeCell ref="I798:J798"/>
    <mergeCell ref="G771:H772"/>
    <mergeCell ref="G774:H774"/>
    <mergeCell ref="G775:H775"/>
    <mergeCell ref="G776:H776"/>
    <mergeCell ref="G777:H777"/>
    <mergeCell ref="G778:H778"/>
    <mergeCell ref="G779:H779"/>
    <mergeCell ref="G780:H780"/>
    <mergeCell ref="G781:H781"/>
    <mergeCell ref="G792:H792"/>
    <mergeCell ref="G793:H793"/>
    <mergeCell ref="G794:H794"/>
    <mergeCell ref="G795:H795"/>
    <mergeCell ref="G796:H796"/>
    <mergeCell ref="G797:H797"/>
    <mergeCell ref="G798:H798"/>
    <mergeCell ref="C800:D800"/>
    <mergeCell ref="C802:D802"/>
    <mergeCell ref="C799:D799"/>
    <mergeCell ref="C801:D801"/>
    <mergeCell ref="G782:H782"/>
    <mergeCell ref="G783:H783"/>
    <mergeCell ref="G784:H784"/>
    <mergeCell ref="G785:H785"/>
    <mergeCell ref="G786:H786"/>
    <mergeCell ref="G787:H787"/>
    <mergeCell ref="G788:H788"/>
    <mergeCell ref="C788:D788"/>
    <mergeCell ref="C787:D787"/>
    <mergeCell ref="C786:D786"/>
    <mergeCell ref="C783:D783"/>
    <mergeCell ref="G799:H799"/>
    <mergeCell ref="G800:H800"/>
    <mergeCell ref="G801:H801"/>
    <mergeCell ref="G802:H802"/>
    <mergeCell ref="I776:J776"/>
    <mergeCell ref="I791:J791"/>
    <mergeCell ref="F910:G910"/>
    <mergeCell ref="F912:G912"/>
    <mergeCell ref="F911:G911"/>
    <mergeCell ref="I778:J778"/>
    <mergeCell ref="I784:J784"/>
    <mergeCell ref="I790:J790"/>
    <mergeCell ref="I789:J789"/>
    <mergeCell ref="I780:J780"/>
    <mergeCell ref="G790:H790"/>
    <mergeCell ref="I812:J812"/>
    <mergeCell ref="I801:J801"/>
    <mergeCell ref="I807:J807"/>
    <mergeCell ref="I804:J804"/>
    <mergeCell ref="I806:J806"/>
    <mergeCell ref="H840:H841"/>
    <mergeCell ref="C842:I842"/>
    <mergeCell ref="C785:D785"/>
    <mergeCell ref="I810:J810"/>
    <mergeCell ref="I779:J779"/>
    <mergeCell ref="E784:F784"/>
    <mergeCell ref="E778:F778"/>
    <mergeCell ref="E795:F795"/>
    <mergeCell ref="E780:F780"/>
    <mergeCell ref="E785:F785"/>
    <mergeCell ref="E791:F791"/>
    <mergeCell ref="C774:D774"/>
    <mergeCell ref="C775:D775"/>
    <mergeCell ref="C791:D791"/>
    <mergeCell ref="C782:D782"/>
    <mergeCell ref="C784:D784"/>
    <mergeCell ref="C780:D780"/>
    <mergeCell ref="E786:F786"/>
    <mergeCell ref="C779:D779"/>
    <mergeCell ref="E779:F779"/>
    <mergeCell ref="E787:F787"/>
    <mergeCell ref="E775:F775"/>
    <mergeCell ref="E777:F777"/>
    <mergeCell ref="C777:D777"/>
    <mergeCell ref="C776:D776"/>
    <mergeCell ref="C778:D778"/>
    <mergeCell ref="C781:D781"/>
    <mergeCell ref="H408:H409"/>
    <mergeCell ref="H340:J340"/>
    <mergeCell ref="C476:E476"/>
    <mergeCell ref="G476:G477"/>
    <mergeCell ref="G618:J618"/>
    <mergeCell ref="F547:G547"/>
    <mergeCell ref="C621:J621"/>
    <mergeCell ref="F549:G549"/>
    <mergeCell ref="C549:E549"/>
    <mergeCell ref="C547:E547"/>
    <mergeCell ref="C618:F618"/>
    <mergeCell ref="B600:J600"/>
    <mergeCell ref="B618:B621"/>
    <mergeCell ref="C478:E478"/>
    <mergeCell ref="J213:K213"/>
    <mergeCell ref="D269:D270"/>
    <mergeCell ref="B269:B271"/>
    <mergeCell ref="C271:D271"/>
    <mergeCell ref="F476:F478"/>
    <mergeCell ref="I777:J777"/>
    <mergeCell ref="F269:F270"/>
    <mergeCell ref="C342:J342"/>
    <mergeCell ref="I408:J408"/>
    <mergeCell ref="C408:E408"/>
    <mergeCell ref="C340:G340"/>
    <mergeCell ref="F408:F409"/>
    <mergeCell ref="G269:H269"/>
    <mergeCell ref="B686:C686"/>
    <mergeCell ref="B693:C693"/>
    <mergeCell ref="B408:B410"/>
    <mergeCell ref="I619:J619"/>
    <mergeCell ref="B692:C692"/>
    <mergeCell ref="B691:C691"/>
    <mergeCell ref="B340:B342"/>
    <mergeCell ref="C410:E410"/>
    <mergeCell ref="I774:J774"/>
    <mergeCell ref="B599:J599"/>
    <mergeCell ref="I775:J775"/>
    <mergeCell ref="B974:B976"/>
    <mergeCell ref="C974:D974"/>
    <mergeCell ref="G974:H974"/>
    <mergeCell ref="E974:F974"/>
    <mergeCell ref="F956:G956"/>
    <mergeCell ref="C963:D963"/>
    <mergeCell ref="C958:D958"/>
    <mergeCell ref="F963:G963"/>
    <mergeCell ref="C960:D960"/>
    <mergeCell ref="C959:D959"/>
    <mergeCell ref="C956:D956"/>
    <mergeCell ref="C957:D957"/>
    <mergeCell ref="C961:D961"/>
    <mergeCell ref="F962:G962"/>
    <mergeCell ref="C962:D962"/>
    <mergeCell ref="F942:G942"/>
    <mergeCell ref="F941:G941"/>
    <mergeCell ref="C913:D913"/>
    <mergeCell ref="E798:F798"/>
    <mergeCell ref="E799:F799"/>
    <mergeCell ref="F933:G933"/>
    <mergeCell ref="C940:D940"/>
    <mergeCell ref="C935:D935"/>
    <mergeCell ref="C924:D924"/>
    <mergeCell ref="C925:D925"/>
    <mergeCell ref="C936:D936"/>
    <mergeCell ref="C930:D930"/>
    <mergeCell ref="C929:D929"/>
    <mergeCell ref="F940:G940"/>
    <mergeCell ref="F925:G925"/>
    <mergeCell ref="F935:G935"/>
    <mergeCell ref="F917:G917"/>
    <mergeCell ref="F927:G927"/>
    <mergeCell ref="F921:G921"/>
    <mergeCell ref="E840:F840"/>
    <mergeCell ref="E802:F802"/>
    <mergeCell ref="F915:G915"/>
    <mergeCell ref="F913:G913"/>
    <mergeCell ref="F916:G916"/>
    <mergeCell ref="I974:J974"/>
    <mergeCell ref="F944:G944"/>
    <mergeCell ref="F943:G943"/>
    <mergeCell ref="F946:G946"/>
    <mergeCell ref="F947:G947"/>
    <mergeCell ref="F950:G950"/>
    <mergeCell ref="F955:G955"/>
    <mergeCell ref="F953:G953"/>
    <mergeCell ref="F959:G959"/>
    <mergeCell ref="F948:G948"/>
    <mergeCell ref="F958:G958"/>
    <mergeCell ref="F960:G960"/>
    <mergeCell ref="F951:G951"/>
    <mergeCell ref="F954:G954"/>
    <mergeCell ref="F952:G952"/>
    <mergeCell ref="F949:G949"/>
    <mergeCell ref="F945:G945"/>
    <mergeCell ref="F957:G957"/>
    <mergeCell ref="F961:G961"/>
    <mergeCell ref="C921:D921"/>
    <mergeCell ref="F926:G926"/>
    <mergeCell ref="C926:D926"/>
    <mergeCell ref="C927:D927"/>
    <mergeCell ref="C910:D910"/>
    <mergeCell ref="C840:D840"/>
    <mergeCell ref="C911:D911"/>
    <mergeCell ref="E910:E912"/>
    <mergeCell ref="B910:B912"/>
    <mergeCell ref="B840:B842"/>
    <mergeCell ref="G840:G841"/>
    <mergeCell ref="C72:C73"/>
    <mergeCell ref="N212:N213"/>
    <mergeCell ref="C215:N215"/>
    <mergeCell ref="B690:C690"/>
    <mergeCell ref="D213:E213"/>
    <mergeCell ref="B212:B215"/>
    <mergeCell ref="C212:I212"/>
    <mergeCell ref="F213:G213"/>
    <mergeCell ref="C213:C214"/>
    <mergeCell ref="F271:G271"/>
    <mergeCell ref="G408:G409"/>
    <mergeCell ref="G410:I410"/>
    <mergeCell ref="B684:C684"/>
    <mergeCell ref="B685:K685"/>
    <mergeCell ref="B689:C689"/>
    <mergeCell ref="G619:H619"/>
    <mergeCell ref="K618:K620"/>
    <mergeCell ref="B476:B477"/>
    <mergeCell ref="B547:B548"/>
    <mergeCell ref="L213:M213"/>
    <mergeCell ref="J212:M212"/>
    <mergeCell ref="H213:I213"/>
    <mergeCell ref="D72:E72"/>
    <mergeCell ref="F72:G72"/>
    <mergeCell ref="F928:G928"/>
    <mergeCell ref="F924:G924"/>
    <mergeCell ref="F938:G938"/>
    <mergeCell ref="F939:G939"/>
    <mergeCell ref="F936:G936"/>
    <mergeCell ref="C928:D928"/>
    <mergeCell ref="C939:D939"/>
    <mergeCell ref="C938:D938"/>
    <mergeCell ref="F937:G937"/>
    <mergeCell ref="C933:D933"/>
    <mergeCell ref="C934:D934"/>
    <mergeCell ref="C937:D937"/>
    <mergeCell ref="F930:G930"/>
    <mergeCell ref="F934:G934"/>
    <mergeCell ref="C943:D943"/>
    <mergeCell ref="C955:D955"/>
    <mergeCell ref="C952:D952"/>
    <mergeCell ref="C941:D941"/>
    <mergeCell ref="C954:D954"/>
    <mergeCell ref="C948:D948"/>
    <mergeCell ref="C945:D945"/>
    <mergeCell ref="C942:D942"/>
    <mergeCell ref="C953:D953"/>
    <mergeCell ref="C950:D950"/>
    <mergeCell ref="C949:D949"/>
    <mergeCell ref="C946:D946"/>
    <mergeCell ref="C951:D951"/>
    <mergeCell ref="C947:D947"/>
    <mergeCell ref="C944:D944"/>
    <mergeCell ref="A644:A645"/>
    <mergeCell ref="C619:D619"/>
    <mergeCell ref="E619:F619"/>
    <mergeCell ref="B688:C688"/>
    <mergeCell ref="F710:G710"/>
    <mergeCell ref="I710:J710"/>
    <mergeCell ref="E772:F772"/>
    <mergeCell ref="C771:F771"/>
    <mergeCell ref="D710:E710"/>
    <mergeCell ref="B703:J703"/>
    <mergeCell ref="C710:C711"/>
    <mergeCell ref="C712:D712"/>
    <mergeCell ref="B771:B773"/>
    <mergeCell ref="C773:J773"/>
    <mergeCell ref="I771:J772"/>
    <mergeCell ref="B696:K696"/>
    <mergeCell ref="B687:C687"/>
    <mergeCell ref="B710:B712"/>
    <mergeCell ref="B698:C698"/>
    <mergeCell ref="H710:H711"/>
    <mergeCell ref="C772:D772"/>
    <mergeCell ref="E774:F774"/>
    <mergeCell ref="E776:F776"/>
    <mergeCell ref="B697:C697"/>
    <mergeCell ref="B694:C694"/>
    <mergeCell ref="B695:C695"/>
    <mergeCell ref="D143:D144"/>
    <mergeCell ref="C931:D931"/>
    <mergeCell ref="C932:D932"/>
    <mergeCell ref="F920:G920"/>
    <mergeCell ref="F919:G919"/>
    <mergeCell ref="C919:D919"/>
    <mergeCell ref="C914:D914"/>
    <mergeCell ref="F918:G918"/>
    <mergeCell ref="C922:D922"/>
    <mergeCell ref="C915:D915"/>
    <mergeCell ref="C920:D920"/>
    <mergeCell ref="F923:G923"/>
    <mergeCell ref="C923:D923"/>
    <mergeCell ref="F932:G932"/>
    <mergeCell ref="C918:D918"/>
    <mergeCell ref="C811:F811"/>
    <mergeCell ref="C812:F812"/>
    <mergeCell ref="C813:F813"/>
    <mergeCell ref="B826:H826"/>
    <mergeCell ref="F2:F3"/>
    <mergeCell ref="B2:B4"/>
    <mergeCell ref="F922:G922"/>
    <mergeCell ref="F929:G929"/>
    <mergeCell ref="F931:G931"/>
    <mergeCell ref="I840:I841"/>
    <mergeCell ref="F914:G914"/>
    <mergeCell ref="C916:D916"/>
    <mergeCell ref="C917:D917"/>
    <mergeCell ref="C912:D912"/>
    <mergeCell ref="I72:I73"/>
    <mergeCell ref="B72:B74"/>
    <mergeCell ref="C74:K74"/>
    <mergeCell ref="K72:K73"/>
    <mergeCell ref="C143:C144"/>
    <mergeCell ref="C269:C270"/>
    <mergeCell ref="B143:B145"/>
    <mergeCell ref="C145:E145"/>
    <mergeCell ref="D4:E4"/>
    <mergeCell ref="D2:E2"/>
    <mergeCell ref="H72:H73"/>
    <mergeCell ref="E143:F143"/>
    <mergeCell ref="J72:J73"/>
    <mergeCell ref="C804:F804"/>
    <mergeCell ref="I786:J786"/>
    <mergeCell ref="I787:J787"/>
    <mergeCell ref="I788:J788"/>
    <mergeCell ref="I783:J783"/>
    <mergeCell ref="E788:F788"/>
    <mergeCell ref="E797:F797"/>
    <mergeCell ref="E793:F793"/>
    <mergeCell ref="I781:J781"/>
    <mergeCell ref="I782:J782"/>
    <mergeCell ref="E796:F796"/>
    <mergeCell ref="I785:J785"/>
    <mergeCell ref="I793:J793"/>
    <mergeCell ref="I792:J792"/>
    <mergeCell ref="E794:F794"/>
    <mergeCell ref="E781:F781"/>
    <mergeCell ref="E782:F782"/>
    <mergeCell ref="E783:F783"/>
    <mergeCell ref="G789:H789"/>
    <mergeCell ref="I794:J794"/>
    <mergeCell ref="I803:J803"/>
    <mergeCell ref="E790:F790"/>
    <mergeCell ref="E789:F789"/>
    <mergeCell ref="C797:D797"/>
    <mergeCell ref="I796:J796"/>
    <mergeCell ref="I795:J795"/>
    <mergeCell ref="I802:J802"/>
    <mergeCell ref="C798:D798"/>
    <mergeCell ref="C795:D795"/>
    <mergeCell ref="C796:D796"/>
    <mergeCell ref="C789:D789"/>
    <mergeCell ref="C790:D790"/>
    <mergeCell ref="C792:D792"/>
    <mergeCell ref="I800:J800"/>
    <mergeCell ref="I797:J797"/>
    <mergeCell ref="E800:F800"/>
    <mergeCell ref="E801:F801"/>
    <mergeCell ref="I799:J799"/>
    <mergeCell ref="C794:D794"/>
    <mergeCell ref="E803:F803"/>
    <mergeCell ref="E792:F792"/>
    <mergeCell ref="G791:H791"/>
    <mergeCell ref="C793:D793"/>
    <mergeCell ref="C803:D803"/>
    <mergeCell ref="B822:E822"/>
    <mergeCell ref="B825:H825"/>
    <mergeCell ref="I811:J811"/>
    <mergeCell ref="C805:F805"/>
    <mergeCell ref="C806:F806"/>
    <mergeCell ref="C807:F807"/>
    <mergeCell ref="C808:F808"/>
    <mergeCell ref="C810:F810"/>
    <mergeCell ref="G822:J822"/>
    <mergeCell ref="I805:J805"/>
    <mergeCell ref="I808:J808"/>
    <mergeCell ref="B823:J823"/>
    <mergeCell ref="I813:J813"/>
    <mergeCell ref="G810:H810"/>
    <mergeCell ref="G811:H811"/>
    <mergeCell ref="G812:H812"/>
    <mergeCell ref="G813:H813"/>
  </mergeCells>
  <phoneticPr fontId="0" type="noConversion"/>
  <pageMargins left="0.25" right="0.25" top="0.75" bottom="0.75" header="0.3" footer="0.3"/>
  <pageSetup paperSize="9" orientation="portrait" r:id="rId2"/>
  <headerFooter alignWithMargins="0"/>
  <rowBreaks count="15" manualBreakCount="15">
    <brk id="70" max="16383" man="1"/>
    <brk id="141" max="16383" man="1"/>
    <brk id="210" max="16383" man="1"/>
    <brk id="267" max="16383" man="1"/>
    <brk id="338" max="16383" man="1"/>
    <brk id="406" max="16383" man="1"/>
    <brk id="474" max="16383" man="1"/>
    <brk id="545" max="16383" man="1"/>
    <brk id="616" max="16383" man="1"/>
    <brk id="682" max="16383" man="1"/>
    <brk id="708" max="16383" man="1"/>
    <brk id="769" max="16383" man="1"/>
    <brk id="838" max="16383" man="1"/>
    <brk id="908" max="16383" man="1"/>
    <brk id="972" max="16383" man="1"/>
  </rowBreaks>
  <ignoredErrors>
    <ignoredError sqref="D4 C271 C342 C410" numberStoredAsText="1"/>
    <ignoredError sqref="G343:G383 K75:K117" formulaRange="1"/>
  </ignoredErrors>
</worksheet>
</file>

<file path=xl/worksheets/sheet6.xml><?xml version="1.0" encoding="utf-8"?>
<worksheet xmlns="http://schemas.openxmlformats.org/spreadsheetml/2006/main" xmlns:r="http://schemas.openxmlformats.org/officeDocument/2006/relationships">
  <dimension ref="A1:U809"/>
  <sheetViews>
    <sheetView view="pageBreakPreview" zoomScaleNormal="100" zoomScaleSheetLayoutView="100" workbookViewId="0">
      <selection activeCell="O363" sqref="O363"/>
    </sheetView>
  </sheetViews>
  <sheetFormatPr defaultRowHeight="11.25"/>
  <cols>
    <col min="1" max="1" width="3.5703125" style="48" customWidth="1"/>
    <col min="2" max="2" width="10.5703125" style="48" customWidth="1"/>
    <col min="3" max="11" width="10.7109375" style="48" customWidth="1"/>
    <col min="12" max="12" width="9.42578125" style="48" customWidth="1"/>
    <col min="13" max="14" width="10.7109375" style="48" customWidth="1"/>
    <col min="15" max="15" width="9.28515625" style="48" customWidth="1"/>
    <col min="16" max="19" width="8.7109375" style="48" customWidth="1"/>
    <col min="20" max="20" width="9.140625" style="81"/>
    <col min="21" max="16384" width="9.140625" style="48"/>
  </cols>
  <sheetData>
    <row r="1" spans="1:21">
      <c r="A1" s="61"/>
      <c r="B1" s="77" t="s">
        <v>33</v>
      </c>
      <c r="C1" s="74"/>
      <c r="D1" s="74"/>
      <c r="E1" s="74"/>
      <c r="F1" s="74"/>
      <c r="G1" s="74"/>
      <c r="H1" s="74"/>
      <c r="I1" s="74"/>
      <c r="R1" s="61"/>
      <c r="S1" s="61"/>
      <c r="T1" s="61"/>
    </row>
    <row r="2" spans="1:21" ht="24.75" customHeight="1">
      <c r="B2" s="1450" t="s">
        <v>530</v>
      </c>
      <c r="C2" s="279" t="s">
        <v>630</v>
      </c>
      <c r="D2" s="279" t="s">
        <v>631</v>
      </c>
      <c r="E2" s="279" t="s">
        <v>632</v>
      </c>
      <c r="F2" s="279" t="s">
        <v>633</v>
      </c>
      <c r="G2" s="1166" t="s">
        <v>1501</v>
      </c>
      <c r="H2" s="1418" t="s">
        <v>995</v>
      </c>
      <c r="I2" s="1420"/>
      <c r="T2" s="61"/>
      <c r="U2" s="61"/>
    </row>
    <row r="3" spans="1:21" ht="11.25" customHeight="1">
      <c r="B3" s="1667"/>
      <c r="C3" s="1329" t="s">
        <v>634</v>
      </c>
      <c r="D3" s="1337"/>
      <c r="E3" s="1337"/>
      <c r="F3" s="1337"/>
      <c r="G3" s="1337"/>
      <c r="H3" s="1337"/>
      <c r="I3" s="1330"/>
      <c r="T3" s="61"/>
      <c r="U3" s="61"/>
    </row>
    <row r="4" spans="1:21" ht="10.5" customHeight="1">
      <c r="B4" s="325" t="s">
        <v>151</v>
      </c>
      <c r="C4" s="765">
        <v>34.299999999999997</v>
      </c>
      <c r="D4" s="765">
        <v>50.7</v>
      </c>
      <c r="E4" s="765">
        <v>83</v>
      </c>
      <c r="F4" s="765">
        <v>97.8</v>
      </c>
      <c r="G4" s="765">
        <v>20.5</v>
      </c>
      <c r="H4" s="1633">
        <v>429.3</v>
      </c>
      <c r="I4" s="1634"/>
      <c r="J4" s="42"/>
      <c r="T4" s="61"/>
      <c r="U4" s="61"/>
    </row>
    <row r="5" spans="1:21" ht="10.5" customHeight="1">
      <c r="B5" s="325" t="s">
        <v>152</v>
      </c>
      <c r="C5" s="765">
        <v>45.1</v>
      </c>
      <c r="D5" s="765">
        <v>56.6</v>
      </c>
      <c r="E5" s="765">
        <v>93.3</v>
      </c>
      <c r="F5" s="765">
        <v>100.3</v>
      </c>
      <c r="G5" s="765">
        <v>22.3</v>
      </c>
      <c r="H5" s="1633">
        <v>475.3</v>
      </c>
      <c r="I5" s="1634"/>
      <c r="J5" s="42"/>
      <c r="T5" s="61"/>
      <c r="U5" s="61"/>
    </row>
    <row r="6" spans="1:21" ht="10.5" customHeight="1">
      <c r="B6" s="325" t="s">
        <v>153</v>
      </c>
      <c r="C6" s="765">
        <v>42</v>
      </c>
      <c r="D6" s="765">
        <v>62.1</v>
      </c>
      <c r="E6" s="765">
        <v>102.3</v>
      </c>
      <c r="F6" s="765">
        <v>111.2</v>
      </c>
      <c r="G6" s="765">
        <v>25.8</v>
      </c>
      <c r="H6" s="1633">
        <v>521</v>
      </c>
      <c r="I6" s="1634"/>
      <c r="J6" s="42"/>
      <c r="T6" s="61"/>
      <c r="U6" s="61"/>
    </row>
    <row r="7" spans="1:21" ht="10.5" customHeight="1">
      <c r="B7" s="325" t="s">
        <v>154</v>
      </c>
      <c r="C7" s="765">
        <v>50.9</v>
      </c>
      <c r="D7" s="765">
        <v>83.4</v>
      </c>
      <c r="E7" s="765">
        <v>121.5</v>
      </c>
      <c r="F7" s="765">
        <v>152.4</v>
      </c>
      <c r="G7" s="765">
        <v>34.1</v>
      </c>
      <c r="H7" s="1633">
        <v>660.2</v>
      </c>
      <c r="I7" s="1634"/>
      <c r="J7" s="42"/>
      <c r="T7" s="61"/>
      <c r="U7" s="61"/>
    </row>
    <row r="8" spans="1:21" ht="10.5" customHeight="1">
      <c r="B8" s="325" t="s">
        <v>155</v>
      </c>
      <c r="C8" s="765">
        <v>56.8</v>
      </c>
      <c r="D8" s="765">
        <v>105.4</v>
      </c>
      <c r="E8" s="765">
        <v>163.69999999999999</v>
      </c>
      <c r="F8" s="765">
        <v>189.9</v>
      </c>
      <c r="G8" s="765">
        <v>46.6</v>
      </c>
      <c r="H8" s="1633">
        <v>806.1</v>
      </c>
      <c r="I8" s="1634"/>
      <c r="J8" s="42"/>
      <c r="T8" s="61"/>
      <c r="U8" s="61"/>
    </row>
    <row r="9" spans="1:21" ht="10.5" customHeight="1">
      <c r="B9" s="325"/>
      <c r="C9" s="765"/>
      <c r="D9" s="765"/>
      <c r="E9" s="765"/>
      <c r="F9" s="765"/>
      <c r="G9" s="765"/>
      <c r="H9" s="1633"/>
      <c r="I9" s="1634"/>
      <c r="T9" s="61"/>
      <c r="U9" s="61"/>
    </row>
    <row r="10" spans="1:21" ht="10.5" customHeight="1">
      <c r="B10" s="325" t="s">
        <v>156</v>
      </c>
      <c r="C10" s="765">
        <v>60</v>
      </c>
      <c r="D10" s="765">
        <v>132.6</v>
      </c>
      <c r="E10" s="765">
        <v>213.9</v>
      </c>
      <c r="F10" s="765">
        <v>214.2</v>
      </c>
      <c r="G10" s="765">
        <v>81.099999999999994</v>
      </c>
      <c r="H10" s="1633">
        <v>1002.8</v>
      </c>
      <c r="I10" s="1634"/>
      <c r="J10" s="42"/>
      <c r="T10" s="61"/>
      <c r="U10" s="61"/>
    </row>
    <row r="11" spans="1:21" ht="10.5" customHeight="1">
      <c r="B11" s="325" t="s">
        <v>157</v>
      </c>
      <c r="C11" s="765">
        <v>63</v>
      </c>
      <c r="D11" s="765">
        <v>167.9</v>
      </c>
      <c r="E11" s="765">
        <v>250.8</v>
      </c>
      <c r="F11" s="765">
        <v>252.4</v>
      </c>
      <c r="G11" s="765">
        <v>127.6</v>
      </c>
      <c r="H11" s="1633">
        <v>1202.2</v>
      </c>
      <c r="I11" s="1634"/>
      <c r="J11" s="42"/>
      <c r="T11" s="61"/>
      <c r="U11" s="61"/>
    </row>
    <row r="12" spans="1:21" ht="10.5" customHeight="1">
      <c r="B12" s="325" t="s">
        <v>158</v>
      </c>
      <c r="C12" s="765">
        <v>66</v>
      </c>
      <c r="D12" s="765">
        <v>190.1</v>
      </c>
      <c r="E12" s="765">
        <v>287.8</v>
      </c>
      <c r="F12" s="765">
        <v>290.60000000000002</v>
      </c>
      <c r="G12" s="765">
        <v>121.2</v>
      </c>
      <c r="H12" s="1633">
        <v>1352.2</v>
      </c>
      <c r="I12" s="1634"/>
      <c r="J12" s="42"/>
      <c r="T12" s="61"/>
      <c r="U12" s="61"/>
    </row>
    <row r="13" spans="1:21" ht="10.5" customHeight="1">
      <c r="B13" s="325" t="s">
        <v>768</v>
      </c>
      <c r="C13" s="765">
        <v>74.5</v>
      </c>
      <c r="D13" s="765">
        <v>241.4</v>
      </c>
      <c r="E13" s="765">
        <v>355.1</v>
      </c>
      <c r="F13" s="765">
        <v>321.10000000000002</v>
      </c>
      <c r="G13" s="765">
        <v>195.1</v>
      </c>
      <c r="H13" s="1633">
        <v>1646.4</v>
      </c>
      <c r="I13" s="1634"/>
      <c r="J13" s="42"/>
      <c r="T13" s="61"/>
      <c r="U13" s="61"/>
    </row>
    <row r="14" spans="1:21" ht="10.5" customHeight="1">
      <c r="B14" s="325" t="s">
        <v>769</v>
      </c>
      <c r="C14" s="765">
        <v>87.8</v>
      </c>
      <c r="D14" s="765">
        <v>368.8</v>
      </c>
      <c r="E14" s="765">
        <v>431.8</v>
      </c>
      <c r="F14" s="765">
        <v>401.2</v>
      </c>
      <c r="G14" s="765">
        <v>218.1</v>
      </c>
      <c r="H14" s="1633">
        <v>2034</v>
      </c>
      <c r="I14" s="1634"/>
      <c r="J14" s="42"/>
      <c r="T14" s="61"/>
      <c r="U14" s="61"/>
    </row>
    <row r="15" spans="1:21" ht="10.5" customHeight="1">
      <c r="B15" s="325"/>
      <c r="C15" s="765"/>
      <c r="D15" s="765"/>
      <c r="E15" s="765"/>
      <c r="F15" s="765"/>
      <c r="G15" s="765"/>
      <c r="H15" s="1633"/>
      <c r="I15" s="1634"/>
      <c r="T15" s="61"/>
      <c r="U15" s="61"/>
    </row>
    <row r="16" spans="1:21" ht="10.5" customHeight="1">
      <c r="B16" s="325" t="s">
        <v>770</v>
      </c>
      <c r="C16" s="765">
        <v>106</v>
      </c>
      <c r="D16" s="765">
        <v>404.5</v>
      </c>
      <c r="E16" s="765">
        <v>493.5</v>
      </c>
      <c r="F16" s="765">
        <v>547.4</v>
      </c>
      <c r="G16" s="765">
        <v>265.3</v>
      </c>
      <c r="H16" s="1633">
        <v>2444.1999999999998</v>
      </c>
      <c r="I16" s="1634"/>
      <c r="J16" s="42"/>
      <c r="T16" s="61"/>
      <c r="U16" s="61"/>
    </row>
    <row r="17" spans="2:21" ht="10.5" customHeight="1">
      <c r="B17" s="325" t="s">
        <v>771</v>
      </c>
      <c r="C17" s="765">
        <v>116.4</v>
      </c>
      <c r="D17" s="765">
        <v>532.29999999999995</v>
      </c>
      <c r="E17" s="765">
        <v>478.5</v>
      </c>
      <c r="F17" s="765">
        <v>719.7</v>
      </c>
      <c r="G17" s="765">
        <v>291.5</v>
      </c>
      <c r="H17" s="1633">
        <v>2887.7</v>
      </c>
      <c r="I17" s="1634"/>
      <c r="J17" s="42"/>
      <c r="T17" s="61"/>
      <c r="U17" s="61"/>
    </row>
    <row r="18" spans="2:21" ht="10.5" customHeight="1">
      <c r="B18" s="325" t="s">
        <v>772</v>
      </c>
      <c r="C18" s="765">
        <v>122.1</v>
      </c>
      <c r="D18" s="765">
        <v>579.20000000000005</v>
      </c>
      <c r="E18" s="765">
        <v>367.1</v>
      </c>
      <c r="F18" s="765">
        <v>867.9</v>
      </c>
      <c r="G18" s="765">
        <v>296.60000000000002</v>
      </c>
      <c r="H18" s="1633">
        <v>3136.1</v>
      </c>
      <c r="I18" s="1634"/>
      <c r="J18" s="42"/>
      <c r="T18" s="61"/>
      <c r="U18" s="61"/>
    </row>
    <row r="19" spans="2:21" ht="10.5" customHeight="1">
      <c r="B19" s="325" t="s">
        <v>773</v>
      </c>
      <c r="C19" s="765">
        <v>148.5</v>
      </c>
      <c r="D19" s="765">
        <v>559.4</v>
      </c>
      <c r="E19" s="765">
        <v>461.8</v>
      </c>
      <c r="F19" s="765">
        <v>995.7</v>
      </c>
      <c r="G19" s="765">
        <v>299.39999999999998</v>
      </c>
      <c r="H19" s="1633">
        <v>3511.9</v>
      </c>
      <c r="I19" s="1634"/>
      <c r="J19" s="42"/>
      <c r="T19" s="61"/>
      <c r="U19" s="61"/>
    </row>
    <row r="20" spans="2:21" ht="10.5" customHeight="1">
      <c r="B20" s="325" t="s">
        <v>774</v>
      </c>
      <c r="C20" s="765">
        <v>174.8</v>
      </c>
      <c r="D20" s="765">
        <v>640.70000000000005</v>
      </c>
      <c r="E20" s="765">
        <v>630.5</v>
      </c>
      <c r="F20" s="765">
        <v>940.4</v>
      </c>
      <c r="G20" s="765">
        <v>427.9</v>
      </c>
      <c r="H20" s="1633">
        <v>4027.7</v>
      </c>
      <c r="I20" s="1634"/>
      <c r="J20" s="42"/>
      <c r="T20" s="61"/>
      <c r="U20" s="61"/>
    </row>
    <row r="21" spans="2:21" ht="10.5" customHeight="1">
      <c r="B21" s="325"/>
      <c r="C21" s="765"/>
      <c r="D21" s="765"/>
      <c r="E21" s="765"/>
      <c r="F21" s="765"/>
      <c r="G21" s="765"/>
      <c r="H21" s="1633"/>
      <c r="I21" s="1634"/>
      <c r="T21" s="61"/>
      <c r="U21" s="61"/>
    </row>
    <row r="22" spans="2:21" ht="10.5" customHeight="1">
      <c r="B22" s="325" t="s">
        <v>775</v>
      </c>
      <c r="C22" s="765">
        <v>188.1</v>
      </c>
      <c r="D22" s="765">
        <v>788.9</v>
      </c>
      <c r="E22" s="765">
        <v>730.6</v>
      </c>
      <c r="F22" s="765">
        <v>936.6</v>
      </c>
      <c r="G22" s="765">
        <v>528</v>
      </c>
      <c r="H22" s="1633">
        <v>4585.1000000000004</v>
      </c>
      <c r="I22" s="1634"/>
      <c r="J22" s="42"/>
      <c r="T22" s="61"/>
      <c r="U22" s="61"/>
    </row>
    <row r="23" spans="2:21" ht="10.5" customHeight="1">
      <c r="B23" s="325" t="s">
        <v>776</v>
      </c>
      <c r="C23" s="765">
        <v>259</v>
      </c>
      <c r="D23" s="765">
        <v>729</v>
      </c>
      <c r="E23" s="765">
        <v>758.4</v>
      </c>
      <c r="F23" s="765">
        <v>1027.0999999999999</v>
      </c>
      <c r="G23" s="765">
        <v>584</v>
      </c>
      <c r="H23" s="1633">
        <v>5007.8999999999996</v>
      </c>
      <c r="I23" s="1634"/>
      <c r="J23" s="42"/>
      <c r="T23" s="61"/>
      <c r="U23" s="61"/>
    </row>
    <row r="24" spans="2:21" ht="10.5" customHeight="1">
      <c r="B24" s="325" t="s">
        <v>777</v>
      </c>
      <c r="C24" s="765">
        <v>304.3</v>
      </c>
      <c r="D24" s="765">
        <v>644</v>
      </c>
      <c r="E24" s="765">
        <v>831.9</v>
      </c>
      <c r="F24" s="765">
        <v>1208.3</v>
      </c>
      <c r="G24" s="765">
        <v>612.5</v>
      </c>
      <c r="H24" s="1633">
        <v>5573.7</v>
      </c>
      <c r="I24" s="1634"/>
      <c r="J24" s="42"/>
      <c r="T24" s="61"/>
      <c r="U24" s="61"/>
    </row>
    <row r="25" spans="2:21" ht="10.5" customHeight="1">
      <c r="B25" s="325" t="s">
        <v>778</v>
      </c>
      <c r="C25" s="765">
        <v>370.9</v>
      </c>
      <c r="D25" s="765">
        <v>867</v>
      </c>
      <c r="E25" s="765">
        <v>977.6</v>
      </c>
      <c r="F25" s="765">
        <v>1529.3</v>
      </c>
      <c r="G25" s="765">
        <v>669.2</v>
      </c>
      <c r="H25" s="1633">
        <v>6564.8</v>
      </c>
      <c r="I25" s="1634"/>
      <c r="J25" s="42"/>
      <c r="T25" s="61"/>
      <c r="U25" s="61"/>
    </row>
    <row r="26" spans="2:21" ht="10.5" customHeight="1">
      <c r="B26" s="325" t="s">
        <v>779</v>
      </c>
      <c r="C26" s="765">
        <v>418.9</v>
      </c>
      <c r="D26" s="765">
        <v>1074.2</v>
      </c>
      <c r="E26" s="765">
        <v>1004.6</v>
      </c>
      <c r="F26" s="765">
        <v>1744.9</v>
      </c>
      <c r="G26" s="765">
        <v>649.29999999999995</v>
      </c>
      <c r="H26" s="1633">
        <v>7404.6</v>
      </c>
      <c r="I26" s="1634"/>
      <c r="J26" s="42"/>
      <c r="T26" s="61"/>
      <c r="U26" s="61"/>
    </row>
    <row r="27" spans="2:21" ht="10.5" customHeight="1">
      <c r="B27" s="325"/>
      <c r="C27" s="765"/>
      <c r="D27" s="765"/>
      <c r="E27" s="765"/>
      <c r="F27" s="765"/>
      <c r="G27" s="765"/>
      <c r="H27" s="1633"/>
      <c r="I27" s="1634"/>
      <c r="T27" s="61"/>
      <c r="U27" s="61"/>
    </row>
    <row r="28" spans="2:21" ht="10.5" customHeight="1">
      <c r="B28" s="325" t="s">
        <v>780</v>
      </c>
      <c r="C28" s="765">
        <v>471.6</v>
      </c>
      <c r="D28" s="765">
        <v>1234.3</v>
      </c>
      <c r="E28" s="765">
        <v>1003.8</v>
      </c>
      <c r="F28" s="765">
        <v>1920.4</v>
      </c>
      <c r="G28" s="765">
        <v>812.3</v>
      </c>
      <c r="H28" s="1633">
        <v>8235.7999999999993</v>
      </c>
      <c r="I28" s="1634"/>
      <c r="J28" s="42"/>
      <c r="T28" s="61"/>
      <c r="U28" s="61"/>
    </row>
    <row r="29" spans="2:21" ht="10.5" customHeight="1">
      <c r="B29" s="325" t="s">
        <v>781</v>
      </c>
      <c r="C29" s="765">
        <v>492.1</v>
      </c>
      <c r="D29" s="765">
        <v>1331.2</v>
      </c>
      <c r="E29" s="765">
        <v>1064.8</v>
      </c>
      <c r="F29" s="765">
        <v>2139.5</v>
      </c>
      <c r="G29" s="765">
        <v>873</v>
      </c>
      <c r="H29" s="1633">
        <v>9031.4</v>
      </c>
      <c r="I29" s="1634"/>
      <c r="J29" s="42"/>
      <c r="T29" s="61"/>
      <c r="U29" s="61"/>
    </row>
    <row r="30" spans="2:21" ht="10.5" customHeight="1">
      <c r="B30" s="325" t="s">
        <v>465</v>
      </c>
      <c r="C30" s="765">
        <v>753.8</v>
      </c>
      <c r="D30" s="765">
        <v>1423.2</v>
      </c>
      <c r="E30" s="765">
        <v>1070.2</v>
      </c>
      <c r="F30" s="765">
        <v>2408.5</v>
      </c>
      <c r="G30" s="765">
        <v>955.3</v>
      </c>
      <c r="H30" s="1633">
        <v>10434.5</v>
      </c>
      <c r="I30" s="1634"/>
      <c r="J30" s="42"/>
      <c r="T30" s="61"/>
      <c r="U30" s="61"/>
    </row>
    <row r="31" spans="2:21" ht="10.5" customHeight="1">
      <c r="B31" s="325" t="s">
        <v>466</v>
      </c>
      <c r="C31" s="765">
        <v>825.9</v>
      </c>
      <c r="D31" s="765">
        <v>1671.4</v>
      </c>
      <c r="E31" s="765">
        <v>1243.5999999999999</v>
      </c>
      <c r="F31" s="765">
        <v>2648.6</v>
      </c>
      <c r="G31" s="765">
        <v>1075.8</v>
      </c>
      <c r="H31" s="1633">
        <v>11840.4</v>
      </c>
      <c r="I31" s="1634"/>
      <c r="J31" s="42"/>
      <c r="T31" s="61"/>
      <c r="U31" s="61"/>
    </row>
    <row r="32" spans="2:21" ht="10.5" customHeight="1">
      <c r="B32" s="325" t="s">
        <v>467</v>
      </c>
      <c r="C32" s="765">
        <v>975.5</v>
      </c>
      <c r="D32" s="765">
        <v>1666.1</v>
      </c>
      <c r="E32" s="765">
        <v>1488.7</v>
      </c>
      <c r="F32" s="765">
        <v>3139.8</v>
      </c>
      <c r="G32" s="765">
        <v>1152.8</v>
      </c>
      <c r="H32" s="1633">
        <v>13388.1</v>
      </c>
      <c r="I32" s="1634"/>
      <c r="J32" s="42"/>
      <c r="T32" s="61"/>
      <c r="U32" s="61"/>
    </row>
    <row r="33" spans="2:21" ht="10.5" customHeight="1">
      <c r="B33" s="325"/>
      <c r="C33" s="765"/>
      <c r="D33" s="765"/>
      <c r="E33" s="765"/>
      <c r="F33" s="765"/>
      <c r="G33" s="765"/>
      <c r="H33" s="1633"/>
      <c r="I33" s="1634"/>
      <c r="T33" s="61"/>
      <c r="U33" s="61"/>
    </row>
    <row r="34" spans="2:21" ht="10.5" customHeight="1">
      <c r="B34" s="544" t="s">
        <v>330</v>
      </c>
      <c r="C34" s="765">
        <v>1292</v>
      </c>
      <c r="D34" s="765">
        <v>1863.1</v>
      </c>
      <c r="E34" s="765">
        <v>1802.2</v>
      </c>
      <c r="F34" s="765">
        <v>3267.9</v>
      </c>
      <c r="G34" s="765">
        <v>1308.3</v>
      </c>
      <c r="H34" s="1633">
        <v>15140.1</v>
      </c>
      <c r="I34" s="1634"/>
      <c r="J34" s="42"/>
      <c r="T34" s="61"/>
      <c r="U34" s="61"/>
    </row>
    <row r="35" spans="2:21" ht="10.5" customHeight="1">
      <c r="B35" s="544" t="s">
        <v>331</v>
      </c>
      <c r="C35" s="765">
        <v>1511</v>
      </c>
      <c r="D35" s="765">
        <v>2131.1999999999998</v>
      </c>
      <c r="E35" s="765">
        <v>2137.4</v>
      </c>
      <c r="F35" s="765">
        <v>3826.7</v>
      </c>
      <c r="G35" s="765">
        <v>1693.2</v>
      </c>
      <c r="H35" s="1633">
        <v>17642.8</v>
      </c>
      <c r="I35" s="1634"/>
      <c r="J35" s="42"/>
      <c r="T35" s="61"/>
      <c r="U35" s="61"/>
    </row>
    <row r="36" spans="2:21" ht="10.5" customHeight="1">
      <c r="B36" s="544" t="s">
        <v>332</v>
      </c>
      <c r="C36" s="765">
        <v>1545.2</v>
      </c>
      <c r="D36" s="765">
        <v>2271.1</v>
      </c>
      <c r="E36" s="765">
        <v>2002.1</v>
      </c>
      <c r="F36" s="765">
        <v>4962.3999999999996</v>
      </c>
      <c r="G36" s="765">
        <v>1941.9</v>
      </c>
      <c r="H36" s="1633">
        <v>19857.400000000001</v>
      </c>
      <c r="I36" s="1634"/>
      <c r="J36" s="42"/>
      <c r="T36" s="61"/>
      <c r="U36" s="61"/>
    </row>
    <row r="37" spans="2:21" ht="10.5" customHeight="1">
      <c r="B37" s="544" t="s">
        <v>333</v>
      </c>
      <c r="C37" s="765">
        <v>1624.7</v>
      </c>
      <c r="D37" s="765">
        <v>2305.9</v>
      </c>
      <c r="E37" s="765">
        <v>2020.4</v>
      </c>
      <c r="F37" s="765">
        <v>5935</v>
      </c>
      <c r="G37" s="765">
        <v>2162</v>
      </c>
      <c r="H37" s="1633">
        <v>21818.400000000001</v>
      </c>
      <c r="I37" s="1634"/>
      <c r="J37" s="42"/>
      <c r="T37" s="61"/>
      <c r="U37" s="61"/>
    </row>
    <row r="38" spans="2:21" ht="10.5" customHeight="1">
      <c r="B38" s="544" t="s">
        <v>289</v>
      </c>
      <c r="C38" s="765">
        <v>1805.3</v>
      </c>
      <c r="D38" s="765">
        <v>2645.3</v>
      </c>
      <c r="E38" s="765">
        <v>2152.1999999999998</v>
      </c>
      <c r="F38" s="765">
        <v>6740.9</v>
      </c>
      <c r="G38" s="765">
        <v>2353.1</v>
      </c>
      <c r="H38" s="1633">
        <v>24667.200000000001</v>
      </c>
      <c r="I38" s="1634"/>
      <c r="J38" s="42"/>
      <c r="T38" s="61"/>
      <c r="U38" s="61"/>
    </row>
    <row r="39" spans="2:21" ht="10.5" customHeight="1">
      <c r="B39" s="325"/>
      <c r="C39" s="765"/>
      <c r="D39" s="765"/>
      <c r="E39" s="765"/>
      <c r="F39" s="765"/>
      <c r="G39" s="765"/>
      <c r="H39" s="1633"/>
      <c r="I39" s="1634"/>
      <c r="T39" s="61"/>
      <c r="U39" s="61"/>
    </row>
    <row r="40" spans="2:21" ht="10.5" customHeight="1">
      <c r="B40" s="544" t="s">
        <v>334</v>
      </c>
      <c r="C40" s="765">
        <v>2073.1999999999998</v>
      </c>
      <c r="D40" s="765">
        <v>3010.3</v>
      </c>
      <c r="E40" s="765">
        <v>2409.3000000000002</v>
      </c>
      <c r="F40" s="765">
        <v>6906.2</v>
      </c>
      <c r="G40" s="765">
        <v>2444.6</v>
      </c>
      <c r="H40" s="1633">
        <v>27264.400000000001</v>
      </c>
      <c r="I40" s="1634"/>
      <c r="T40" s="61"/>
      <c r="U40" s="61"/>
    </row>
    <row r="41" spans="2:21" ht="10.5" customHeight="1">
      <c r="B41" s="544" t="s">
        <v>335</v>
      </c>
      <c r="C41" s="763">
        <v>2294.3000000000002</v>
      </c>
      <c r="D41" s="763">
        <v>3654.9</v>
      </c>
      <c r="E41" s="763">
        <v>3084.7</v>
      </c>
      <c r="F41" s="763">
        <v>9302.1</v>
      </c>
      <c r="G41" s="763">
        <v>2664.9</v>
      </c>
      <c r="H41" s="1633">
        <v>32632.5</v>
      </c>
      <c r="I41" s="1634"/>
      <c r="T41" s="61"/>
      <c r="U41" s="61"/>
    </row>
    <row r="42" spans="2:21" ht="10.5" customHeight="1">
      <c r="B42" s="544" t="s">
        <v>288</v>
      </c>
      <c r="C42" s="763">
        <v>2387.4</v>
      </c>
      <c r="D42" s="763">
        <v>3893.8</v>
      </c>
      <c r="E42" s="763">
        <v>3660.5</v>
      </c>
      <c r="F42" s="763">
        <v>11174.7</v>
      </c>
      <c r="G42" s="763">
        <v>2885.8</v>
      </c>
      <c r="H42" s="1633">
        <v>37496.1</v>
      </c>
      <c r="I42" s="1634"/>
      <c r="J42" s="42"/>
      <c r="T42" s="61"/>
      <c r="U42" s="61"/>
    </row>
    <row r="43" spans="2:21" ht="10.5" customHeight="1">
      <c r="B43" s="325" t="s">
        <v>735</v>
      </c>
      <c r="C43" s="763">
        <v>2506.6999999999998</v>
      </c>
      <c r="D43" s="763">
        <v>3487.4</v>
      </c>
      <c r="E43" s="763">
        <v>3117.4</v>
      </c>
      <c r="F43" s="763">
        <v>11249.2</v>
      </c>
      <c r="G43" s="763">
        <v>2831.9</v>
      </c>
      <c r="H43" s="1633">
        <v>37904.400000000001</v>
      </c>
      <c r="I43" s="1634"/>
      <c r="J43" s="42"/>
      <c r="T43" s="61"/>
      <c r="U43" s="61"/>
    </row>
    <row r="44" spans="2:21" ht="10.5" customHeight="1">
      <c r="B44" s="325" t="s">
        <v>763</v>
      </c>
      <c r="C44" s="763">
        <v>2581.6</v>
      </c>
      <c r="D44" s="763">
        <v>4380.7</v>
      </c>
      <c r="E44" s="763">
        <v>3481.4</v>
      </c>
      <c r="F44" s="763">
        <v>11504.4</v>
      </c>
      <c r="G44" s="763">
        <v>2839.2</v>
      </c>
      <c r="H44" s="1633">
        <v>40352.5</v>
      </c>
      <c r="I44" s="1634"/>
      <c r="J44" s="42"/>
      <c r="T44" s="61"/>
      <c r="U44" s="61"/>
    </row>
    <row r="45" spans="2:21" ht="10.5" customHeight="1">
      <c r="B45" s="325"/>
      <c r="C45" s="763"/>
      <c r="D45" s="763"/>
      <c r="E45" s="763"/>
      <c r="F45" s="763"/>
      <c r="G45" s="763"/>
      <c r="H45" s="1633"/>
      <c r="I45" s="1634"/>
      <c r="J45" s="42"/>
      <c r="T45" s="61"/>
      <c r="U45" s="61"/>
    </row>
    <row r="46" spans="2:21" ht="10.5" customHeight="1">
      <c r="B46" s="325" t="s">
        <v>512</v>
      </c>
      <c r="C46" s="765">
        <v>2651.9</v>
      </c>
      <c r="D46" s="765">
        <v>5074</v>
      </c>
      <c r="E46" s="765">
        <v>3259.9</v>
      </c>
      <c r="F46" s="765">
        <v>12049.3</v>
      </c>
      <c r="G46" s="765">
        <v>2981.1</v>
      </c>
      <c r="H46" s="1633">
        <v>42694.2</v>
      </c>
      <c r="I46" s="1634"/>
      <c r="J46" s="42"/>
      <c r="T46" s="61"/>
      <c r="U46" s="61"/>
    </row>
    <row r="47" spans="2:21" ht="10.5" customHeight="1">
      <c r="B47" s="325" t="s">
        <v>396</v>
      </c>
      <c r="C47" s="765">
        <v>2731.5</v>
      </c>
      <c r="D47" s="765">
        <v>6044.9</v>
      </c>
      <c r="E47" s="765">
        <v>4377.8</v>
      </c>
      <c r="F47" s="765">
        <v>13438.5</v>
      </c>
      <c r="G47" s="765">
        <v>3164.6</v>
      </c>
      <c r="H47" s="1633">
        <v>47830.8</v>
      </c>
      <c r="I47" s="1634"/>
      <c r="J47" s="42"/>
      <c r="T47" s="61"/>
      <c r="U47" s="61"/>
    </row>
    <row r="48" spans="2:21" ht="10.5" customHeight="1">
      <c r="B48" s="327">
        <v>39295</v>
      </c>
      <c r="C48" s="765">
        <v>3190.9</v>
      </c>
      <c r="D48" s="765">
        <v>8387.2000000000007</v>
      </c>
      <c r="E48" s="765">
        <v>7594.6</v>
      </c>
      <c r="F48" s="765">
        <v>14111.6</v>
      </c>
      <c r="G48" s="765">
        <v>3591.4</v>
      </c>
      <c r="H48" s="1633">
        <v>57378.6</v>
      </c>
      <c r="I48" s="1634"/>
      <c r="J48" s="42"/>
      <c r="T48" s="61"/>
      <c r="U48" s="61"/>
    </row>
    <row r="49" spans="2:21" ht="10.5" customHeight="1">
      <c r="B49" s="327">
        <v>39692</v>
      </c>
      <c r="C49" s="763">
        <v>3843.3</v>
      </c>
      <c r="D49" s="763">
        <v>12705.11</v>
      </c>
      <c r="E49" s="763">
        <v>7060.2</v>
      </c>
      <c r="F49" s="763">
        <v>15263.1</v>
      </c>
      <c r="G49" s="763">
        <v>4421.5</v>
      </c>
      <c r="H49" s="1633">
        <v>67646.600000000006</v>
      </c>
      <c r="I49" s="1634"/>
      <c r="J49" s="42"/>
      <c r="T49" s="61"/>
      <c r="U49" s="61"/>
    </row>
    <row r="50" spans="2:21" ht="10.5" customHeight="1">
      <c r="B50" s="327">
        <v>40087</v>
      </c>
      <c r="C50" s="763">
        <v>4573.5</v>
      </c>
      <c r="D50" s="763">
        <v>11599.6</v>
      </c>
      <c r="E50" s="763">
        <v>5867.9</v>
      </c>
      <c r="F50" s="763">
        <v>16508.5</v>
      </c>
      <c r="G50" s="763">
        <v>5308.3</v>
      </c>
      <c r="H50" s="1633">
        <v>71955.199999999997</v>
      </c>
      <c r="I50" s="1634"/>
      <c r="J50" s="42"/>
      <c r="T50" s="61"/>
      <c r="U50" s="61"/>
    </row>
    <row r="51" spans="2:21" ht="10.5" customHeight="1">
      <c r="B51" s="327"/>
      <c r="C51" s="763"/>
      <c r="D51" s="763"/>
      <c r="E51" s="763"/>
      <c r="F51" s="763"/>
      <c r="G51" s="763"/>
      <c r="H51" s="814"/>
      <c r="I51" s="815"/>
      <c r="J51" s="42"/>
      <c r="T51" s="61"/>
      <c r="U51" s="61"/>
    </row>
    <row r="52" spans="2:21" ht="10.5" customHeight="1">
      <c r="B52" s="537" t="s">
        <v>344</v>
      </c>
      <c r="C52" s="816">
        <v>5495.5</v>
      </c>
      <c r="D52" s="776">
        <v>11414</v>
      </c>
      <c r="E52" s="776">
        <v>5653.7</v>
      </c>
      <c r="F52" s="776">
        <v>17855.599999999999</v>
      </c>
      <c r="G52" s="776">
        <v>6330.8</v>
      </c>
      <c r="H52" s="1649">
        <v>79243.899999999994</v>
      </c>
      <c r="I52" s="1648"/>
      <c r="J52" s="42"/>
      <c r="T52" s="61"/>
      <c r="U52" s="61"/>
    </row>
    <row r="53" spans="2:21" ht="10.5" customHeight="1">
      <c r="B53" s="537" t="s">
        <v>347</v>
      </c>
      <c r="C53" s="816">
        <v>6592.8</v>
      </c>
      <c r="D53" s="776">
        <v>12417.9</v>
      </c>
      <c r="E53" s="776">
        <v>6004.6</v>
      </c>
      <c r="F53" s="776">
        <v>19312.599999999999</v>
      </c>
      <c r="G53" s="776">
        <v>7480</v>
      </c>
      <c r="H53" s="1647">
        <v>89631.9</v>
      </c>
      <c r="I53" s="1648"/>
      <c r="J53" s="42"/>
      <c r="T53" s="61"/>
      <c r="U53" s="61"/>
    </row>
    <row r="54" spans="2:21" ht="10.5" customHeight="1">
      <c r="B54" s="538" t="s">
        <v>1455</v>
      </c>
      <c r="C54" s="777">
        <v>7565.3</v>
      </c>
      <c r="D54" s="777">
        <v>14318.6</v>
      </c>
      <c r="E54" s="777">
        <v>6299.6</v>
      </c>
      <c r="F54" s="777">
        <v>20888.5</v>
      </c>
      <c r="G54" s="777">
        <v>8500.9</v>
      </c>
      <c r="H54" s="1641">
        <v>100052.6</v>
      </c>
      <c r="I54" s="1642"/>
      <c r="J54" s="42"/>
      <c r="T54" s="61"/>
      <c r="U54" s="61"/>
    </row>
    <row r="55" spans="2:21" ht="10.5" customHeight="1">
      <c r="B55" s="49"/>
      <c r="C55" s="171"/>
      <c r="D55" s="171"/>
      <c r="E55" s="171"/>
      <c r="F55" s="171"/>
      <c r="G55" s="171"/>
      <c r="H55" s="171"/>
      <c r="R55" s="61"/>
      <c r="S55" s="61"/>
      <c r="T55" s="61"/>
    </row>
    <row r="56" spans="2:21" ht="10.5" customHeight="1">
      <c r="B56" s="49"/>
      <c r="C56" s="171"/>
      <c r="D56" s="171"/>
      <c r="E56" s="171"/>
      <c r="F56" s="171"/>
      <c r="G56" s="171"/>
      <c r="H56" s="171"/>
      <c r="R56" s="61"/>
      <c r="S56" s="61"/>
      <c r="T56" s="61"/>
    </row>
    <row r="57" spans="2:21" ht="10.5" customHeight="1">
      <c r="B57" s="49"/>
      <c r="G57" s="61"/>
      <c r="R57" s="61"/>
      <c r="S57" s="61"/>
      <c r="T57" s="61"/>
    </row>
    <row r="58" spans="2:21" ht="10.5" customHeight="1">
      <c r="B58" s="49"/>
      <c r="J58" s="61"/>
      <c r="R58" s="61"/>
      <c r="S58" s="61"/>
      <c r="T58" s="61"/>
    </row>
    <row r="59" spans="2:21" ht="10.5" customHeight="1">
      <c r="B59" s="49"/>
      <c r="R59" s="61"/>
      <c r="S59" s="61"/>
      <c r="T59" s="61"/>
    </row>
    <row r="60" spans="2:21" ht="10.5" customHeight="1">
      <c r="B60" s="49"/>
      <c r="R60" s="61"/>
      <c r="S60" s="61"/>
      <c r="T60" s="61"/>
    </row>
    <row r="61" spans="2:21" ht="10.5" customHeight="1">
      <c r="B61" s="49"/>
      <c r="R61" s="61"/>
      <c r="S61" s="61"/>
      <c r="T61" s="61"/>
    </row>
    <row r="62" spans="2:21" ht="10.5" customHeight="1">
      <c r="B62" s="49"/>
      <c r="G62" s="153">
        <v>74</v>
      </c>
      <c r="R62" s="61"/>
      <c r="S62" s="61"/>
      <c r="T62" s="61"/>
    </row>
    <row r="63" spans="2:21" ht="10.5" customHeight="1">
      <c r="R63" s="61"/>
      <c r="S63" s="61"/>
      <c r="T63" s="61"/>
    </row>
    <row r="64" spans="2:21">
      <c r="B64" s="62" t="s">
        <v>1550</v>
      </c>
      <c r="R64" s="61"/>
      <c r="S64" s="61"/>
      <c r="T64" s="61"/>
    </row>
    <row r="65" spans="2:20" ht="23.25" customHeight="1">
      <c r="B65" s="1353" t="s">
        <v>530</v>
      </c>
      <c r="C65" s="279" t="s">
        <v>1200</v>
      </c>
      <c r="D65" s="1418" t="s">
        <v>915</v>
      </c>
      <c r="E65" s="1420"/>
      <c r="F65" s="279" t="s">
        <v>450</v>
      </c>
      <c r="G65" s="279" t="s">
        <v>451</v>
      </c>
      <c r="H65" s="279" t="s">
        <v>1201</v>
      </c>
      <c r="R65" s="61"/>
      <c r="S65" s="61"/>
      <c r="T65" s="61"/>
    </row>
    <row r="66" spans="2:20" ht="12.75">
      <c r="B66" s="1354"/>
      <c r="C66" s="1482" t="s">
        <v>634</v>
      </c>
      <c r="D66" s="1643"/>
      <c r="E66" s="1643"/>
      <c r="F66" s="1643"/>
      <c r="G66" s="1643"/>
      <c r="H66" s="1644"/>
      <c r="I66" s="1200"/>
      <c r="R66" s="61"/>
      <c r="S66" s="61"/>
      <c r="T66" s="61"/>
    </row>
    <row r="67" spans="2:20" ht="10.5" customHeight="1">
      <c r="B67" s="325" t="s">
        <v>151</v>
      </c>
      <c r="C67" s="768">
        <v>1312.6</v>
      </c>
      <c r="D67" s="1645">
        <v>429.3</v>
      </c>
      <c r="E67" s="1646"/>
      <c r="F67" s="765">
        <v>16.399999999999999</v>
      </c>
      <c r="G67" s="765">
        <v>-13.5</v>
      </c>
      <c r="H67" s="765">
        <v>487.1</v>
      </c>
      <c r="R67" s="61"/>
      <c r="S67" s="61"/>
      <c r="T67" s="61"/>
    </row>
    <row r="68" spans="2:20" ht="10.5" customHeight="1">
      <c r="B68" s="325" t="s">
        <v>152</v>
      </c>
      <c r="C68" s="768">
        <v>1537.4</v>
      </c>
      <c r="D68" s="1623">
        <v>475.3</v>
      </c>
      <c r="E68" s="1622"/>
      <c r="F68" s="765">
        <v>18.899999999999999</v>
      </c>
      <c r="G68" s="765">
        <v>-51.5</v>
      </c>
      <c r="H68" s="765">
        <v>595.70000000000005</v>
      </c>
      <c r="R68" s="61"/>
      <c r="S68" s="61"/>
      <c r="T68" s="61"/>
    </row>
    <row r="69" spans="2:20" ht="10.5" customHeight="1">
      <c r="B69" s="325" t="s">
        <v>153</v>
      </c>
      <c r="C69" s="768">
        <v>1751.7</v>
      </c>
      <c r="D69" s="1623">
        <v>521</v>
      </c>
      <c r="E69" s="1622"/>
      <c r="F69" s="765">
        <v>21.7</v>
      </c>
      <c r="G69" s="765">
        <v>5.5</v>
      </c>
      <c r="H69" s="765">
        <v>822.5</v>
      </c>
      <c r="R69" s="61"/>
      <c r="S69" s="61"/>
      <c r="T69" s="61"/>
    </row>
    <row r="70" spans="2:20" ht="10.5" customHeight="1">
      <c r="B70" s="325" t="s">
        <v>154</v>
      </c>
      <c r="C70" s="768">
        <v>2247.3000000000002</v>
      </c>
      <c r="D70" s="1623">
        <v>660.2</v>
      </c>
      <c r="E70" s="1622"/>
      <c r="F70" s="765">
        <v>21.7</v>
      </c>
      <c r="G70" s="765">
        <v>112.2</v>
      </c>
      <c r="H70" s="765">
        <v>1164.4000000000001</v>
      </c>
      <c r="R70" s="61"/>
      <c r="S70" s="61"/>
      <c r="T70" s="61"/>
    </row>
    <row r="71" spans="2:20" ht="10.5" customHeight="1">
      <c r="B71" s="325" t="s">
        <v>155</v>
      </c>
      <c r="C71" s="768">
        <v>2644.7</v>
      </c>
      <c r="D71" s="1623">
        <v>806.1</v>
      </c>
      <c r="E71" s="1622"/>
      <c r="F71" s="765">
        <v>24.8</v>
      </c>
      <c r="G71" s="765">
        <v>81.5</v>
      </c>
      <c r="H71" s="765">
        <v>1380.8</v>
      </c>
      <c r="R71" s="61"/>
      <c r="S71" s="61"/>
      <c r="T71" s="61"/>
    </row>
    <row r="72" spans="2:20" ht="10.5" customHeight="1">
      <c r="B72" s="325"/>
      <c r="C72" s="768"/>
      <c r="D72" s="1621"/>
      <c r="E72" s="1622"/>
      <c r="F72" s="765"/>
      <c r="G72" s="765"/>
      <c r="H72" s="765"/>
      <c r="I72" s="59"/>
      <c r="R72" s="61"/>
      <c r="S72" s="61"/>
      <c r="T72" s="61"/>
    </row>
    <row r="73" spans="2:20" ht="10.5" customHeight="1">
      <c r="B73" s="325" t="s">
        <v>156</v>
      </c>
      <c r="C73" s="768">
        <v>2841.7</v>
      </c>
      <c r="D73" s="1623">
        <v>1003.3</v>
      </c>
      <c r="E73" s="1622"/>
      <c r="F73" s="765">
        <v>34.200000000000003</v>
      </c>
      <c r="G73" s="765">
        <v>42.2</v>
      </c>
      <c r="H73" s="765">
        <v>1243.5</v>
      </c>
      <c r="I73" s="59"/>
      <c r="R73" s="61"/>
      <c r="S73" s="61"/>
      <c r="T73" s="61"/>
    </row>
    <row r="74" spans="2:20" ht="10.5" customHeight="1">
      <c r="B74" s="325" t="s">
        <v>157</v>
      </c>
      <c r="C74" s="768">
        <v>3641.4</v>
      </c>
      <c r="D74" s="1623">
        <v>1202.2</v>
      </c>
      <c r="E74" s="1622"/>
      <c r="F74" s="765">
        <v>37.5</v>
      </c>
      <c r="G74" s="765">
        <v>61</v>
      </c>
      <c r="H74" s="765">
        <v>1644.1</v>
      </c>
      <c r="R74" s="61"/>
      <c r="S74" s="61"/>
      <c r="T74" s="61"/>
    </row>
    <row r="75" spans="2:20" ht="10.5" customHeight="1">
      <c r="B75" s="325" t="s">
        <v>158</v>
      </c>
      <c r="C75" s="768">
        <v>3642.3</v>
      </c>
      <c r="D75" s="1623">
        <v>1352.2</v>
      </c>
      <c r="E75" s="1622"/>
      <c r="F75" s="765">
        <v>43.1</v>
      </c>
      <c r="G75" s="765">
        <v>64.5</v>
      </c>
      <c r="H75" s="765">
        <v>1455</v>
      </c>
      <c r="R75" s="61"/>
      <c r="S75" s="61"/>
      <c r="T75" s="61"/>
    </row>
    <row r="76" spans="2:20" ht="10.5" customHeight="1">
      <c r="B76" s="325" t="s">
        <v>768</v>
      </c>
      <c r="C76" s="768">
        <v>4240.8</v>
      </c>
      <c r="D76" s="1623">
        <v>1646.4</v>
      </c>
      <c r="E76" s="1622"/>
      <c r="F76" s="765">
        <v>50.3</v>
      </c>
      <c r="G76" s="765">
        <v>13.8</v>
      </c>
      <c r="H76" s="765">
        <v>1558.8</v>
      </c>
      <c r="J76" s="61"/>
      <c r="R76" s="61"/>
      <c r="S76" s="61"/>
      <c r="T76" s="61"/>
    </row>
    <row r="77" spans="2:20" ht="10.5" customHeight="1">
      <c r="B77" s="325" t="s">
        <v>769</v>
      </c>
      <c r="C77" s="768">
        <v>5404.6</v>
      </c>
      <c r="D77" s="1623">
        <v>2034</v>
      </c>
      <c r="E77" s="1622"/>
      <c r="F77" s="765">
        <v>57.9</v>
      </c>
      <c r="G77" s="765">
        <v>-67.599999999999994</v>
      </c>
      <c r="H77" s="765">
        <v>2096.3000000000002</v>
      </c>
      <c r="R77" s="61"/>
      <c r="S77" s="61"/>
      <c r="T77" s="61"/>
    </row>
    <row r="78" spans="2:20" ht="10.5" customHeight="1">
      <c r="B78" s="325"/>
      <c r="C78" s="768"/>
      <c r="D78" s="1621"/>
      <c r="E78" s="1622"/>
      <c r="F78" s="765"/>
      <c r="G78" s="765"/>
      <c r="H78" s="765"/>
      <c r="R78" s="61"/>
      <c r="S78" s="61"/>
      <c r="T78" s="61"/>
    </row>
    <row r="79" spans="2:20" ht="10.5" customHeight="1">
      <c r="B79" s="325" t="s">
        <v>770</v>
      </c>
      <c r="C79" s="768">
        <v>5823</v>
      </c>
      <c r="D79" s="1623">
        <v>2418.1999999999998</v>
      </c>
      <c r="E79" s="1622"/>
      <c r="F79" s="765">
        <v>69.099999999999994</v>
      </c>
      <c r="G79" s="765">
        <v>48.3</v>
      </c>
      <c r="H79" s="765">
        <v>1953.7</v>
      </c>
      <c r="R79" s="61"/>
      <c r="S79" s="61"/>
      <c r="T79" s="61"/>
    </row>
    <row r="80" spans="2:20" ht="10.5" customHeight="1">
      <c r="B80" s="325" t="s">
        <v>771</v>
      </c>
      <c r="C80" s="768">
        <v>7525.8</v>
      </c>
      <c r="D80" s="1623">
        <v>2887.7</v>
      </c>
      <c r="E80" s="1622"/>
      <c r="F80" s="765">
        <v>78.5</v>
      </c>
      <c r="G80" s="765">
        <v>57.3</v>
      </c>
      <c r="H80" s="765">
        <v>2796.3</v>
      </c>
      <c r="R80" s="61"/>
      <c r="S80" s="61"/>
      <c r="T80" s="61"/>
    </row>
    <row r="81" spans="2:20" ht="10.5" customHeight="1">
      <c r="B81" s="325" t="s">
        <v>772</v>
      </c>
      <c r="C81" s="768">
        <v>7431.7</v>
      </c>
      <c r="D81" s="1623">
        <v>3136.1</v>
      </c>
      <c r="E81" s="1622"/>
      <c r="F81" s="765">
        <v>86.5</v>
      </c>
      <c r="G81" s="765">
        <v>-189.8</v>
      </c>
      <c r="H81" s="765">
        <v>1703.4</v>
      </c>
      <c r="R81" s="61"/>
      <c r="S81" s="61"/>
      <c r="T81" s="61"/>
    </row>
    <row r="82" spans="2:20" ht="10.5" customHeight="1">
      <c r="B82" s="325" t="s">
        <v>773</v>
      </c>
      <c r="C82" s="768">
        <v>7734.1</v>
      </c>
      <c r="D82" s="1623">
        <v>3511.9</v>
      </c>
      <c r="E82" s="1622"/>
      <c r="F82" s="765">
        <v>88.4</v>
      </c>
      <c r="G82" s="765">
        <v>-215.7</v>
      </c>
      <c r="H82" s="765">
        <v>1214.8</v>
      </c>
      <c r="R82" s="61"/>
      <c r="S82" s="61"/>
      <c r="T82" s="61"/>
    </row>
    <row r="83" spans="2:20" ht="10.5" customHeight="1">
      <c r="B83" s="325" t="s">
        <v>774</v>
      </c>
      <c r="C83" s="768">
        <v>9719.4</v>
      </c>
      <c r="D83" s="1623">
        <v>4027.7</v>
      </c>
      <c r="E83" s="1622"/>
      <c r="F83" s="765">
        <v>99.1</v>
      </c>
      <c r="G83" s="765">
        <v>-102.1</v>
      </c>
      <c r="H83" s="765">
        <v>2343.6</v>
      </c>
      <c r="R83" s="61"/>
      <c r="S83" s="61"/>
      <c r="T83" s="61"/>
    </row>
    <row r="84" spans="2:20" ht="10.5" customHeight="1">
      <c r="B84" s="325"/>
      <c r="C84" s="768"/>
      <c r="D84" s="1621"/>
      <c r="E84" s="1622"/>
      <c r="F84" s="765"/>
      <c r="G84" s="765"/>
      <c r="H84" s="765"/>
      <c r="R84" s="61"/>
      <c r="S84" s="61"/>
      <c r="T84" s="61"/>
    </row>
    <row r="85" spans="2:20" ht="10.5" customHeight="1">
      <c r="B85" s="325" t="s">
        <v>775</v>
      </c>
      <c r="C85" s="768">
        <v>10470.4</v>
      </c>
      <c r="D85" s="1623">
        <v>4585.1000000000004</v>
      </c>
      <c r="E85" s="1622"/>
      <c r="F85" s="765">
        <v>109.4</v>
      </c>
      <c r="G85" s="765">
        <v>7.6</v>
      </c>
      <c r="H85" s="765">
        <v>2355.9</v>
      </c>
      <c r="R85" s="61"/>
      <c r="S85" s="61"/>
      <c r="T85" s="61"/>
    </row>
    <row r="86" spans="2:20" ht="10.5" customHeight="1">
      <c r="B86" s="325" t="s">
        <v>776</v>
      </c>
      <c r="C86" s="768">
        <v>13174</v>
      </c>
      <c r="D86" s="1623">
        <v>5007.8999999999996</v>
      </c>
      <c r="E86" s="1622"/>
      <c r="F86" s="765">
        <v>126</v>
      </c>
      <c r="G86" s="765">
        <v>91.9</v>
      </c>
      <c r="H86" s="765">
        <v>4441.7</v>
      </c>
      <c r="R86" s="61"/>
      <c r="S86" s="61"/>
      <c r="T86" s="61"/>
    </row>
    <row r="87" spans="2:20" ht="10.5" customHeight="1">
      <c r="B87" s="325" t="s">
        <v>777</v>
      </c>
      <c r="C87" s="768">
        <v>14972.6</v>
      </c>
      <c r="D87" s="1623">
        <v>5573.7</v>
      </c>
      <c r="E87" s="1622"/>
      <c r="F87" s="765">
        <v>166.4</v>
      </c>
      <c r="G87" s="765">
        <v>454.3</v>
      </c>
      <c r="H87" s="765">
        <v>5427.4</v>
      </c>
      <c r="R87" s="61"/>
      <c r="S87" s="61"/>
      <c r="T87" s="61"/>
    </row>
    <row r="88" spans="2:20" ht="10.5" customHeight="1">
      <c r="B88" s="325" t="s">
        <v>778</v>
      </c>
      <c r="C88" s="768">
        <v>16650.400000000001</v>
      </c>
      <c r="D88" s="1623">
        <v>6564.8</v>
      </c>
      <c r="E88" s="1622"/>
      <c r="F88" s="765">
        <v>171.6</v>
      </c>
      <c r="G88" s="765">
        <v>757.1</v>
      </c>
      <c r="H88" s="765">
        <v>5480.9</v>
      </c>
      <c r="R88" s="61"/>
      <c r="S88" s="61"/>
      <c r="T88" s="61"/>
    </row>
    <row r="89" spans="2:20" ht="10.5" customHeight="1">
      <c r="B89" s="325" t="s">
        <v>779</v>
      </c>
      <c r="C89" s="768">
        <v>20015.8</v>
      </c>
      <c r="D89" s="1623">
        <v>7404.6</v>
      </c>
      <c r="E89" s="1622"/>
      <c r="F89" s="765">
        <v>210.6</v>
      </c>
      <c r="G89" s="765">
        <v>164.7</v>
      </c>
      <c r="H89" s="765">
        <v>6684.8</v>
      </c>
      <c r="R89" s="61"/>
      <c r="S89" s="61"/>
      <c r="T89" s="61"/>
    </row>
    <row r="90" spans="2:20" ht="10.5" customHeight="1">
      <c r="B90" s="325"/>
      <c r="C90" s="768"/>
      <c r="D90" s="1621"/>
      <c r="E90" s="1622"/>
      <c r="F90" s="765"/>
      <c r="G90" s="765"/>
      <c r="H90" s="765"/>
      <c r="R90" s="61"/>
      <c r="S90" s="61"/>
      <c r="T90" s="61"/>
    </row>
    <row r="91" spans="2:20" ht="10.5" customHeight="1">
      <c r="B91" s="325" t="s">
        <v>780</v>
      </c>
      <c r="C91" s="768">
        <v>20440.5</v>
      </c>
      <c r="D91" s="1623">
        <v>8235.7999999999993</v>
      </c>
      <c r="E91" s="1622"/>
      <c r="F91" s="765">
        <v>248.2</v>
      </c>
      <c r="G91" s="765">
        <v>-279.2</v>
      </c>
      <c r="H91" s="765">
        <v>5254.5</v>
      </c>
      <c r="R91" s="61"/>
      <c r="S91" s="61"/>
      <c r="T91" s="61"/>
    </row>
    <row r="92" spans="2:20" ht="10.5" customHeight="1">
      <c r="B92" s="325" t="s">
        <v>781</v>
      </c>
      <c r="C92" s="768">
        <v>23620.2</v>
      </c>
      <c r="D92" s="1623">
        <v>9031.4</v>
      </c>
      <c r="E92" s="1622"/>
      <c r="F92" s="765">
        <v>299.8</v>
      </c>
      <c r="G92" s="765">
        <v>-445</v>
      </c>
      <c r="H92" s="765">
        <v>7193.5</v>
      </c>
      <c r="R92" s="61"/>
      <c r="S92" s="61"/>
      <c r="T92" s="61"/>
    </row>
    <row r="93" spans="2:20" ht="10.5" customHeight="1">
      <c r="B93" s="325" t="s">
        <v>465</v>
      </c>
      <c r="C93" s="768">
        <v>22592.2</v>
      </c>
      <c r="D93" s="1623">
        <v>10434.5</v>
      </c>
      <c r="E93" s="1622"/>
      <c r="F93" s="765">
        <v>366.6</v>
      </c>
      <c r="G93" s="765">
        <v>-321</v>
      </c>
      <c r="H93" s="765">
        <v>3930.7</v>
      </c>
      <c r="R93" s="61"/>
      <c r="S93" s="61"/>
      <c r="T93" s="61"/>
    </row>
    <row r="94" spans="2:20" ht="10.5" customHeight="1">
      <c r="B94" s="325" t="s">
        <v>466</v>
      </c>
      <c r="C94" s="768">
        <v>27028.3</v>
      </c>
      <c r="D94" s="1623">
        <v>11840.4</v>
      </c>
      <c r="E94" s="1622"/>
      <c r="F94" s="765">
        <v>417.6</v>
      </c>
      <c r="G94" s="765">
        <v>163.30000000000001</v>
      </c>
      <c r="H94" s="765">
        <v>6921.5</v>
      </c>
      <c r="R94" s="61"/>
      <c r="S94" s="61"/>
      <c r="T94" s="61"/>
    </row>
    <row r="95" spans="2:20" ht="10.5" customHeight="1">
      <c r="B95" s="325" t="s">
        <v>467</v>
      </c>
      <c r="C95" s="768">
        <v>28910.6</v>
      </c>
      <c r="D95" s="1623">
        <v>13388.1</v>
      </c>
      <c r="E95" s="1622"/>
      <c r="F95" s="765">
        <v>468.5</v>
      </c>
      <c r="G95" s="765">
        <v>436.2</v>
      </c>
      <c r="H95" s="765">
        <v>6768.1</v>
      </c>
      <c r="R95" s="61"/>
      <c r="S95" s="61"/>
      <c r="T95" s="61"/>
    </row>
    <row r="96" spans="2:20" ht="10.5" customHeight="1">
      <c r="B96" s="325"/>
      <c r="C96" s="768"/>
      <c r="D96" s="1621"/>
      <c r="E96" s="1622"/>
      <c r="F96" s="765"/>
      <c r="G96" s="765"/>
      <c r="H96" s="765"/>
      <c r="R96" s="61"/>
      <c r="S96" s="61"/>
      <c r="T96" s="61"/>
    </row>
    <row r="97" spans="2:20" ht="10.5" customHeight="1">
      <c r="B97" s="544" t="s">
        <v>330</v>
      </c>
      <c r="C97" s="768">
        <v>34494.400000000001</v>
      </c>
      <c r="D97" s="1623">
        <v>15795.7</v>
      </c>
      <c r="E97" s="1622"/>
      <c r="F97" s="765">
        <v>525.5</v>
      </c>
      <c r="G97" s="765">
        <v>580.5</v>
      </c>
      <c r="H97" s="765">
        <v>9172.9</v>
      </c>
      <c r="R97" s="61"/>
      <c r="S97" s="61"/>
      <c r="T97" s="61"/>
    </row>
    <row r="98" spans="2:20" ht="10.5" customHeight="1">
      <c r="B98" s="544" t="s">
        <v>331</v>
      </c>
      <c r="C98" s="768">
        <v>41418.699999999997</v>
      </c>
      <c r="D98" s="1623">
        <v>18891.5</v>
      </c>
      <c r="E98" s="1622"/>
      <c r="F98" s="765">
        <v>637.6</v>
      </c>
      <c r="G98" s="765">
        <v>281.3</v>
      </c>
      <c r="H98" s="765">
        <v>11406.3</v>
      </c>
      <c r="R98" s="61"/>
      <c r="S98" s="61"/>
      <c r="T98" s="61"/>
    </row>
    <row r="99" spans="2:20" ht="10.5" customHeight="1">
      <c r="B99" s="544" t="s">
        <v>332</v>
      </c>
      <c r="C99" s="768">
        <v>41991.4</v>
      </c>
      <c r="D99" s="1623">
        <v>20864.599999999999</v>
      </c>
      <c r="E99" s="1622"/>
      <c r="F99" s="765">
        <v>750.2</v>
      </c>
      <c r="G99" s="765">
        <v>189.3</v>
      </c>
      <c r="H99" s="765">
        <v>8717.7000000000007</v>
      </c>
      <c r="R99" s="61"/>
      <c r="S99" s="61"/>
      <c r="T99" s="61"/>
    </row>
    <row r="100" spans="2:20" ht="10.5" customHeight="1">
      <c r="B100" s="544" t="s">
        <v>333</v>
      </c>
      <c r="C100" s="768">
        <v>42353.9</v>
      </c>
      <c r="D100" s="1623">
        <v>22053.4</v>
      </c>
      <c r="E100" s="1622"/>
      <c r="F100" s="765">
        <v>851.9</v>
      </c>
      <c r="G100" s="765">
        <v>-420.4</v>
      </c>
      <c r="H100" s="765">
        <v>6327.4</v>
      </c>
      <c r="R100" s="61"/>
      <c r="S100" s="61"/>
      <c r="T100" s="61"/>
    </row>
    <row r="101" spans="2:20" ht="10.5" customHeight="1">
      <c r="B101" s="544" t="s">
        <v>289</v>
      </c>
      <c r="C101" s="768">
        <v>42315.4</v>
      </c>
      <c r="D101" s="1623">
        <v>24667.200000000001</v>
      </c>
      <c r="E101" s="1622"/>
      <c r="F101" s="765">
        <v>1034.7</v>
      </c>
      <c r="G101" s="765">
        <v>-485.2</v>
      </c>
      <c r="H101" s="765">
        <v>3901.6</v>
      </c>
      <c r="R101" s="61"/>
      <c r="S101" s="61"/>
      <c r="T101" s="61"/>
    </row>
    <row r="102" spans="2:20" ht="10.5" customHeight="1">
      <c r="B102" s="325"/>
      <c r="C102" s="773"/>
      <c r="D102" s="1624"/>
      <c r="E102" s="1253"/>
      <c r="F102" s="801"/>
      <c r="G102" s="773"/>
      <c r="H102" s="773"/>
      <c r="R102" s="61"/>
      <c r="S102" s="61"/>
      <c r="T102" s="61"/>
    </row>
    <row r="103" spans="2:20" ht="10.5" customHeight="1">
      <c r="B103" s="544" t="s">
        <v>334</v>
      </c>
      <c r="C103" s="767">
        <v>51076.6</v>
      </c>
      <c r="D103" s="1623">
        <v>27264.400000000001</v>
      </c>
      <c r="E103" s="1622"/>
      <c r="F103" s="765">
        <v>1233.5</v>
      </c>
      <c r="G103" s="765">
        <v>54.7</v>
      </c>
      <c r="H103" s="765">
        <v>10459.4</v>
      </c>
      <c r="R103" s="61"/>
      <c r="S103" s="61"/>
      <c r="T103" s="61"/>
    </row>
    <row r="104" spans="2:20" ht="10.5" customHeight="1">
      <c r="B104" s="544" t="s">
        <v>335</v>
      </c>
      <c r="C104" s="767">
        <v>64142.1</v>
      </c>
      <c r="D104" s="1623">
        <v>32632.5</v>
      </c>
      <c r="E104" s="1622"/>
      <c r="F104" s="801">
        <v>1383.4</v>
      </c>
      <c r="G104" s="765">
        <v>86.3</v>
      </c>
      <c r="H104" s="765">
        <v>17825.7</v>
      </c>
      <c r="R104" s="61"/>
      <c r="S104" s="61"/>
      <c r="T104" s="61"/>
    </row>
    <row r="105" spans="2:20" ht="10.5" customHeight="1">
      <c r="B105" s="544" t="s">
        <v>288</v>
      </c>
      <c r="C105" s="767">
        <v>72355.899999999994</v>
      </c>
      <c r="D105" s="1623">
        <v>37496.1</v>
      </c>
      <c r="E105" s="1622"/>
      <c r="F105" s="801">
        <v>1621.5</v>
      </c>
      <c r="G105" s="765">
        <v>-156.69999999999999</v>
      </c>
      <c r="H105" s="765">
        <v>20077.5</v>
      </c>
      <c r="R105" s="61"/>
      <c r="S105" s="61"/>
      <c r="T105" s="61"/>
    </row>
    <row r="106" spans="2:20" ht="10.5" customHeight="1">
      <c r="B106" s="325" t="s">
        <v>735</v>
      </c>
      <c r="C106" s="763">
        <v>69223.199999999997</v>
      </c>
      <c r="D106" s="1623">
        <v>37904.400000000001</v>
      </c>
      <c r="E106" s="1622"/>
      <c r="F106" s="765">
        <v>1798.6</v>
      </c>
      <c r="G106" s="763">
        <v>-173.9</v>
      </c>
      <c r="H106" s="763">
        <v>16252.6</v>
      </c>
      <c r="R106" s="61"/>
      <c r="S106" s="61"/>
      <c r="T106" s="61"/>
    </row>
    <row r="107" spans="2:20" ht="10.5" customHeight="1">
      <c r="B107" s="325" t="s">
        <v>763</v>
      </c>
      <c r="C107" s="763">
        <v>65550.100000000006</v>
      </c>
      <c r="D107" s="1623">
        <v>40352.5</v>
      </c>
      <c r="E107" s="1622"/>
      <c r="F107" s="765">
        <v>1933.3</v>
      </c>
      <c r="G107" s="763">
        <v>733.6</v>
      </c>
      <c r="H107" s="763">
        <v>10862.1</v>
      </c>
      <c r="R107" s="61"/>
      <c r="S107" s="61"/>
      <c r="T107" s="61"/>
    </row>
    <row r="108" spans="2:20" ht="10.5" customHeight="1">
      <c r="B108" s="325"/>
      <c r="C108" s="763"/>
      <c r="D108" s="1621"/>
      <c r="E108" s="1622"/>
      <c r="F108" s="765"/>
      <c r="G108" s="763"/>
      <c r="H108" s="763"/>
      <c r="R108" s="61"/>
      <c r="S108" s="61"/>
      <c r="T108" s="61"/>
    </row>
    <row r="109" spans="2:20" ht="10.5" customHeight="1">
      <c r="B109" s="325" t="s">
        <v>512</v>
      </c>
      <c r="C109" s="763">
        <v>74100.800000000003</v>
      </c>
      <c r="D109" s="1623">
        <v>42694.2</v>
      </c>
      <c r="E109" s="1622"/>
      <c r="F109" s="765">
        <v>2098.9</v>
      </c>
      <c r="G109" s="763">
        <v>-819.3</v>
      </c>
      <c r="H109" s="763">
        <v>14914.6</v>
      </c>
      <c r="R109" s="61"/>
      <c r="S109" s="61"/>
      <c r="T109" s="61"/>
    </row>
    <row r="110" spans="2:20" ht="10.5" customHeight="1">
      <c r="B110" s="325" t="s">
        <v>396</v>
      </c>
      <c r="C110" s="763">
        <v>94903.3</v>
      </c>
      <c r="D110" s="1623">
        <v>47830.8</v>
      </c>
      <c r="E110" s="1622"/>
      <c r="F110" s="765">
        <v>2321.5</v>
      </c>
      <c r="G110" s="763">
        <v>1298.5999999999999</v>
      </c>
      <c r="H110" s="763">
        <v>32169.5</v>
      </c>
      <c r="R110" s="61"/>
      <c r="S110" s="61"/>
      <c r="T110" s="61"/>
    </row>
    <row r="111" spans="2:20" ht="10.5" customHeight="1">
      <c r="B111" s="327">
        <v>39295</v>
      </c>
      <c r="C111" s="763">
        <v>113475.4</v>
      </c>
      <c r="D111" s="1623">
        <v>57378.6</v>
      </c>
      <c r="E111" s="1622"/>
      <c r="F111" s="765">
        <v>2606.9</v>
      </c>
      <c r="G111" s="763">
        <v>4.8</v>
      </c>
      <c r="H111" s="763">
        <v>38714.5</v>
      </c>
      <c r="R111" s="61"/>
      <c r="S111" s="61"/>
      <c r="T111" s="61"/>
    </row>
    <row r="112" spans="2:20" ht="10.5" customHeight="1">
      <c r="B112" s="327">
        <v>39692</v>
      </c>
      <c r="C112" s="763">
        <v>129739.9</v>
      </c>
      <c r="D112" s="1623">
        <v>67646.600000000006</v>
      </c>
      <c r="E112" s="1622"/>
      <c r="F112" s="765">
        <v>3020.2</v>
      </c>
      <c r="G112" s="763">
        <v>-412.1</v>
      </c>
      <c r="H112" s="763">
        <v>43103.5</v>
      </c>
      <c r="R112" s="61"/>
      <c r="S112" s="61"/>
      <c r="T112" s="61"/>
    </row>
    <row r="113" spans="2:20" ht="10.5" customHeight="1">
      <c r="B113" s="327">
        <v>40087</v>
      </c>
      <c r="C113" s="763">
        <v>132024.9</v>
      </c>
      <c r="D113" s="1623">
        <v>71955.199999999997</v>
      </c>
      <c r="E113" s="1622"/>
      <c r="F113" s="765">
        <v>3404.7</v>
      </c>
      <c r="G113" s="763">
        <v>-371.5</v>
      </c>
      <c r="H113" s="763">
        <v>40411.599999999999</v>
      </c>
      <c r="R113" s="61"/>
      <c r="S113" s="61"/>
      <c r="T113" s="61"/>
    </row>
    <row r="114" spans="2:20" ht="10.5" customHeight="1">
      <c r="B114" s="327"/>
      <c r="C114" s="763"/>
      <c r="D114" s="1621"/>
      <c r="E114" s="1622"/>
      <c r="F114" s="765"/>
      <c r="G114" s="763"/>
      <c r="H114" s="763"/>
      <c r="R114" s="61"/>
      <c r="S114" s="61"/>
      <c r="T114" s="61"/>
    </row>
    <row r="115" spans="2:20" ht="10.5" customHeight="1">
      <c r="B115" s="351" t="s">
        <v>344</v>
      </c>
      <c r="C115" s="821">
        <v>132609.20000000001</v>
      </c>
      <c r="D115" s="1640">
        <v>79243.899999999994</v>
      </c>
      <c r="E115" s="1622"/>
      <c r="F115" s="776">
        <v>3930.9</v>
      </c>
      <c r="G115" s="776">
        <v>-324.8</v>
      </c>
      <c r="H115" s="816">
        <v>33505.5</v>
      </c>
      <c r="R115" s="61"/>
      <c r="S115" s="61"/>
      <c r="T115" s="61"/>
    </row>
    <row r="116" spans="2:20" ht="10.5" customHeight="1">
      <c r="B116" s="351" t="s">
        <v>347</v>
      </c>
      <c r="C116" s="821">
        <v>162233.1</v>
      </c>
      <c r="D116" s="1640">
        <v>89631.9</v>
      </c>
      <c r="E116" s="1622"/>
      <c r="F116" s="776">
        <v>4526.5</v>
      </c>
      <c r="G116" s="776">
        <v>839.6</v>
      </c>
      <c r="H116" s="816">
        <v>53097.2</v>
      </c>
      <c r="R116" s="61"/>
      <c r="S116" s="61"/>
      <c r="T116" s="61"/>
    </row>
    <row r="117" spans="2:20" ht="10.5" customHeight="1">
      <c r="B117" s="352" t="s">
        <v>1464</v>
      </c>
      <c r="C117" s="777">
        <v>180485.5</v>
      </c>
      <c r="D117" s="1638">
        <v>100052.6</v>
      </c>
      <c r="E117" s="1639"/>
      <c r="F117" s="777">
        <v>4969.8</v>
      </c>
      <c r="G117" s="777">
        <v>67.2</v>
      </c>
      <c r="H117" s="817">
        <v>58927.9</v>
      </c>
      <c r="R117" s="61"/>
      <c r="S117" s="61"/>
      <c r="T117" s="61"/>
    </row>
    <row r="118" spans="2:20" ht="10.5" customHeight="1">
      <c r="B118" s="236" t="s">
        <v>1202</v>
      </c>
      <c r="R118" s="61"/>
      <c r="S118" s="61"/>
      <c r="T118" s="61"/>
    </row>
    <row r="119" spans="2:20" ht="10.5" customHeight="1">
      <c r="B119" s="236" t="s">
        <v>1203</v>
      </c>
      <c r="R119" s="61"/>
      <c r="S119" s="61"/>
      <c r="T119" s="61"/>
    </row>
    <row r="120" spans="2:20" ht="10.5" customHeight="1">
      <c r="B120" s="236" t="s">
        <v>1092</v>
      </c>
      <c r="C120" s="50"/>
      <c r="D120" s="50"/>
      <c r="E120" s="50"/>
      <c r="F120" s="50"/>
      <c r="G120" s="50"/>
      <c r="H120" s="50"/>
      <c r="I120" s="50"/>
      <c r="R120" s="61"/>
      <c r="S120" s="61"/>
      <c r="T120" s="61"/>
    </row>
    <row r="121" spans="2:20" ht="10.5" customHeight="1">
      <c r="B121" s="49"/>
      <c r="C121" s="718"/>
      <c r="D121" s="718"/>
      <c r="E121" s="718"/>
      <c r="F121" s="719"/>
      <c r="G121" s="718"/>
      <c r="H121" s="718"/>
      <c r="I121" s="50"/>
      <c r="R121" s="61"/>
      <c r="S121" s="61"/>
      <c r="T121" s="61"/>
    </row>
    <row r="122" spans="2:20" ht="10.5" customHeight="1">
      <c r="B122" s="49"/>
      <c r="C122" s="718"/>
      <c r="D122" s="718"/>
      <c r="E122" s="718"/>
      <c r="F122" s="719"/>
      <c r="G122" s="718"/>
      <c r="H122" s="718"/>
      <c r="I122" s="50"/>
      <c r="R122" s="61"/>
      <c r="S122" s="61"/>
      <c r="T122" s="61"/>
    </row>
    <row r="123" spans="2:20" ht="10.5" customHeight="1">
      <c r="B123" s="49"/>
      <c r="G123" s="153">
        <v>75</v>
      </c>
      <c r="R123" s="61"/>
      <c r="S123" s="61"/>
      <c r="T123" s="61"/>
    </row>
    <row r="124" spans="2:20" ht="10.5" customHeight="1">
      <c r="D124" s="61"/>
      <c r="E124" s="61"/>
      <c r="F124" s="61"/>
      <c r="G124" s="61"/>
      <c r="H124" s="61"/>
      <c r="I124" s="61"/>
      <c r="J124" s="61"/>
      <c r="R124" s="61"/>
      <c r="S124" s="61"/>
      <c r="T124" s="61"/>
    </row>
    <row r="125" spans="2:20">
      <c r="B125" s="62" t="s">
        <v>996</v>
      </c>
      <c r="C125" s="178"/>
      <c r="D125" s="61"/>
      <c r="E125" s="61"/>
      <c r="F125" s="61"/>
      <c r="G125" s="61"/>
      <c r="H125" s="61"/>
      <c r="I125" s="61"/>
      <c r="J125" s="61"/>
      <c r="K125" s="181"/>
      <c r="L125" s="181"/>
      <c r="M125" s="134"/>
      <c r="R125" s="61"/>
      <c r="S125" s="61"/>
      <c r="T125" s="61"/>
    </row>
    <row r="126" spans="2:20" ht="25.5" customHeight="1">
      <c r="B126" s="1627" t="s">
        <v>610</v>
      </c>
      <c r="C126" s="1418" t="s">
        <v>635</v>
      </c>
      <c r="D126" s="1420"/>
      <c r="E126" s="279" t="s">
        <v>636</v>
      </c>
      <c r="F126" s="279" t="s">
        <v>358</v>
      </c>
      <c r="G126" s="1418" t="s">
        <v>638</v>
      </c>
      <c r="H126" s="1420"/>
      <c r="I126" s="1418" t="s">
        <v>1181</v>
      </c>
      <c r="J126" s="1595"/>
      <c r="K126" s="1418" t="s">
        <v>639</v>
      </c>
      <c r="L126" s="1478"/>
      <c r="M126" s="61"/>
      <c r="R126" s="61"/>
      <c r="S126" s="61"/>
      <c r="T126" s="61"/>
    </row>
    <row r="127" spans="2:20">
      <c r="B127" s="1668"/>
      <c r="C127" s="1482" t="s">
        <v>634</v>
      </c>
      <c r="D127" s="1483"/>
      <c r="E127" s="1483"/>
      <c r="F127" s="1483"/>
      <c r="G127" s="1483"/>
      <c r="H127" s="1483"/>
      <c r="I127" s="1483"/>
      <c r="J127" s="1483"/>
      <c r="K127" s="1483"/>
      <c r="L127" s="1429"/>
      <c r="M127" s="61"/>
      <c r="R127" s="61"/>
      <c r="S127" s="61"/>
      <c r="T127" s="61"/>
    </row>
    <row r="128" spans="2:20" ht="10.5" customHeight="1">
      <c r="B128" s="531">
        <v>1970</v>
      </c>
      <c r="C128" s="661"/>
      <c r="D128" s="966">
        <v>861</v>
      </c>
      <c r="E128" s="546">
        <v>1053</v>
      </c>
      <c r="F128" s="548">
        <v>2742</v>
      </c>
      <c r="G128" s="1650">
        <v>1784</v>
      </c>
      <c r="H128" s="1651"/>
      <c r="I128" s="1669">
        <v>5700</v>
      </c>
      <c r="J128" s="1670"/>
      <c r="K128" s="1625">
        <f>SUM(C128:I128)</f>
        <v>12140</v>
      </c>
      <c r="L128" s="1626"/>
      <c r="M128" s="180"/>
      <c r="R128" s="61"/>
      <c r="S128" s="61"/>
      <c r="T128" s="61"/>
    </row>
    <row r="129" spans="2:20" ht="10.5" customHeight="1">
      <c r="B129" s="531">
        <v>1971</v>
      </c>
      <c r="C129" s="635"/>
      <c r="D129" s="967">
        <v>1033</v>
      </c>
      <c r="E129" s="546">
        <v>1001</v>
      </c>
      <c r="F129" s="548">
        <v>2927</v>
      </c>
      <c r="G129" s="1625">
        <v>1887</v>
      </c>
      <c r="H129" s="1626"/>
      <c r="I129" s="1625">
        <v>6566</v>
      </c>
      <c r="J129" s="1626"/>
      <c r="K129" s="1625">
        <f>SUM(C129:I129)</f>
        <v>13414</v>
      </c>
      <c r="L129" s="1626"/>
      <c r="M129" s="180"/>
      <c r="R129" s="61"/>
      <c r="S129" s="61"/>
      <c r="T129" s="61"/>
    </row>
    <row r="130" spans="2:20" ht="10.5" customHeight="1">
      <c r="B130" s="531">
        <v>1972</v>
      </c>
      <c r="C130" s="635"/>
      <c r="D130" s="967">
        <v>1147</v>
      </c>
      <c r="E130" s="546">
        <v>1321</v>
      </c>
      <c r="F130" s="548">
        <v>3207</v>
      </c>
      <c r="G130" s="1625">
        <v>2112</v>
      </c>
      <c r="H130" s="1626"/>
      <c r="I130" s="1625">
        <v>7374</v>
      </c>
      <c r="J130" s="1626"/>
      <c r="K130" s="1625">
        <f>SUM(C130:I130)</f>
        <v>15161</v>
      </c>
      <c r="L130" s="1626"/>
      <c r="M130" s="180"/>
      <c r="R130" s="61"/>
      <c r="S130" s="61"/>
      <c r="T130" s="61"/>
    </row>
    <row r="131" spans="2:20" ht="10.5" customHeight="1">
      <c r="B131" s="531">
        <v>1973</v>
      </c>
      <c r="C131" s="635"/>
      <c r="D131" s="967">
        <v>1352</v>
      </c>
      <c r="E131" s="546">
        <v>1957</v>
      </c>
      <c r="F131" s="548">
        <v>4016</v>
      </c>
      <c r="G131" s="1625">
        <v>2641</v>
      </c>
      <c r="H131" s="1626"/>
      <c r="I131" s="1625">
        <v>8831</v>
      </c>
      <c r="J131" s="1626"/>
      <c r="K131" s="1635">
        <f>SUM(C131:I131)</f>
        <v>18797</v>
      </c>
      <c r="L131" s="1636"/>
      <c r="M131" s="126"/>
      <c r="R131" s="61"/>
      <c r="S131" s="61"/>
      <c r="T131" s="61"/>
    </row>
    <row r="132" spans="2:20" ht="10.5" customHeight="1">
      <c r="B132" s="531">
        <v>1974</v>
      </c>
      <c r="C132" s="635"/>
      <c r="D132" s="967">
        <v>1995</v>
      </c>
      <c r="E132" s="546">
        <v>2784</v>
      </c>
      <c r="F132" s="548">
        <v>4804</v>
      </c>
      <c r="G132" s="1625">
        <v>3189</v>
      </c>
      <c r="H132" s="1626"/>
      <c r="I132" s="1625">
        <v>10464</v>
      </c>
      <c r="J132" s="1626"/>
      <c r="K132" s="1635">
        <f>SUM(C132:I132)</f>
        <v>23236</v>
      </c>
      <c r="L132" s="1636"/>
      <c r="M132" s="126"/>
      <c r="R132" s="61"/>
      <c r="S132" s="61"/>
      <c r="T132" s="61"/>
    </row>
    <row r="133" spans="2:20" ht="10.5" customHeight="1">
      <c r="B133" s="531"/>
      <c r="C133" s="602"/>
      <c r="D133" s="967"/>
      <c r="E133" s="546"/>
      <c r="F133" s="548"/>
      <c r="G133" s="968"/>
      <c r="H133" s="969"/>
      <c r="I133" s="1625"/>
      <c r="J133" s="1626"/>
      <c r="K133" s="1631"/>
      <c r="L133" s="1632"/>
      <c r="M133" s="126"/>
      <c r="R133" s="61"/>
      <c r="S133" s="61"/>
      <c r="T133" s="61"/>
    </row>
    <row r="134" spans="2:20" ht="10.5" customHeight="1">
      <c r="B134" s="531">
        <v>1975</v>
      </c>
      <c r="C134" s="635"/>
      <c r="D134" s="967">
        <v>1985</v>
      </c>
      <c r="E134" s="546">
        <v>2869</v>
      </c>
      <c r="F134" s="548">
        <v>5880</v>
      </c>
      <c r="G134" s="1625">
        <v>3597</v>
      </c>
      <c r="H134" s="1626"/>
      <c r="I134" s="1625">
        <v>11817</v>
      </c>
      <c r="J134" s="1626"/>
      <c r="K134" s="1635">
        <f>SUM(C134:I134)</f>
        <v>26148</v>
      </c>
      <c r="L134" s="1636"/>
      <c r="M134" s="126"/>
      <c r="R134" s="61"/>
      <c r="S134" s="61"/>
      <c r="T134" s="61"/>
    </row>
    <row r="135" spans="2:20" ht="10.5" customHeight="1">
      <c r="B135" s="531">
        <v>1976</v>
      </c>
      <c r="C135" s="635"/>
      <c r="D135" s="967">
        <v>1968</v>
      </c>
      <c r="E135" s="546">
        <v>3265</v>
      </c>
      <c r="F135" s="548">
        <v>6714</v>
      </c>
      <c r="G135" s="1625">
        <v>3962</v>
      </c>
      <c r="H135" s="1626"/>
      <c r="I135" s="1625">
        <v>13645</v>
      </c>
      <c r="J135" s="1626"/>
      <c r="K135" s="1635">
        <f>SUM(C135:I135)</f>
        <v>29554</v>
      </c>
      <c r="L135" s="1636"/>
      <c r="M135" s="126"/>
      <c r="R135" s="61"/>
      <c r="S135" s="61"/>
      <c r="T135" s="61"/>
    </row>
    <row r="136" spans="2:20" ht="10.5" customHeight="1">
      <c r="B136" s="531">
        <v>1977</v>
      </c>
      <c r="C136" s="635"/>
      <c r="D136" s="967">
        <v>2269</v>
      </c>
      <c r="E136" s="546">
        <v>3776</v>
      </c>
      <c r="F136" s="548">
        <v>6829</v>
      </c>
      <c r="G136" s="1625">
        <v>4238</v>
      </c>
      <c r="H136" s="1626"/>
      <c r="I136" s="1625">
        <v>15461</v>
      </c>
      <c r="J136" s="1626"/>
      <c r="K136" s="1635">
        <f>SUM(C136:I136)</f>
        <v>32573</v>
      </c>
      <c r="L136" s="1636"/>
      <c r="M136" s="126"/>
      <c r="R136" s="61"/>
      <c r="S136" s="61"/>
      <c r="T136" s="61"/>
    </row>
    <row r="137" spans="2:20" ht="10.5" customHeight="1">
      <c r="B137" s="531">
        <v>1978</v>
      </c>
      <c r="C137" s="635"/>
      <c r="D137" s="967">
        <v>2478</v>
      </c>
      <c r="E137" s="546">
        <v>4980</v>
      </c>
      <c r="F137" s="548">
        <v>7719</v>
      </c>
      <c r="G137" s="1625">
        <v>4647</v>
      </c>
      <c r="H137" s="1626"/>
      <c r="I137" s="1625">
        <v>17504</v>
      </c>
      <c r="J137" s="1626"/>
      <c r="K137" s="1635">
        <f>SUM(C137:I137)</f>
        <v>37328</v>
      </c>
      <c r="L137" s="1636"/>
      <c r="M137" s="126"/>
      <c r="R137" s="61"/>
      <c r="S137" s="61"/>
      <c r="T137" s="61"/>
    </row>
    <row r="138" spans="2:20" ht="10.5" customHeight="1">
      <c r="B138" s="531">
        <v>1979</v>
      </c>
      <c r="C138" s="635"/>
      <c r="D138" s="967">
        <v>2626</v>
      </c>
      <c r="E138" s="546">
        <v>7219</v>
      </c>
      <c r="F138" s="548">
        <v>9581</v>
      </c>
      <c r="G138" s="1625">
        <v>5033</v>
      </c>
      <c r="H138" s="1626"/>
      <c r="I138" s="1625">
        <v>19988</v>
      </c>
      <c r="J138" s="1626"/>
      <c r="K138" s="1635">
        <f>SUM(C138:I138)</f>
        <v>44447</v>
      </c>
      <c r="L138" s="1636"/>
      <c r="M138" s="126"/>
      <c r="R138" s="61"/>
      <c r="S138" s="61"/>
      <c r="T138" s="61"/>
    </row>
    <row r="139" spans="2:20" ht="10.5" customHeight="1">
      <c r="B139" s="531"/>
      <c r="C139" s="602"/>
      <c r="D139" s="967"/>
      <c r="E139" s="546"/>
      <c r="F139" s="548"/>
      <c r="G139" s="1625"/>
      <c r="H139" s="1626"/>
      <c r="I139" s="1625"/>
      <c r="J139" s="1626"/>
      <c r="K139" s="1631"/>
      <c r="L139" s="1632"/>
      <c r="M139" s="126"/>
      <c r="R139" s="61"/>
      <c r="S139" s="61"/>
      <c r="T139" s="61"/>
    </row>
    <row r="140" spans="2:20" ht="10.5" customHeight="1">
      <c r="B140" s="531">
        <v>1980</v>
      </c>
      <c r="C140" s="635"/>
      <c r="D140" s="967">
        <v>3654</v>
      </c>
      <c r="E140" s="546">
        <v>12146</v>
      </c>
      <c r="F140" s="548">
        <v>12758</v>
      </c>
      <c r="G140" s="1625">
        <v>7056</v>
      </c>
      <c r="H140" s="1626"/>
      <c r="I140" s="1625">
        <v>24044</v>
      </c>
      <c r="J140" s="1626"/>
      <c r="K140" s="1635">
        <f>SUM(C140:I140)</f>
        <v>59658</v>
      </c>
      <c r="L140" s="1636"/>
      <c r="M140" s="126"/>
      <c r="R140" s="61"/>
      <c r="S140" s="61"/>
      <c r="T140" s="61"/>
    </row>
    <row r="141" spans="2:20" ht="10.5" customHeight="1">
      <c r="B141" s="531">
        <v>1981</v>
      </c>
      <c r="C141" s="635"/>
      <c r="D141" s="967">
        <v>4392</v>
      </c>
      <c r="E141" s="546">
        <v>10064</v>
      </c>
      <c r="F141" s="548">
        <v>16327</v>
      </c>
      <c r="G141" s="1625">
        <v>8889</v>
      </c>
      <c r="H141" s="1626"/>
      <c r="I141" s="1625">
        <v>29176</v>
      </c>
      <c r="J141" s="1626"/>
      <c r="K141" s="1635">
        <f>SUM(C141:I141)</f>
        <v>68848</v>
      </c>
      <c r="L141" s="1636"/>
      <c r="M141" s="126"/>
      <c r="R141" s="61"/>
      <c r="S141" s="61"/>
      <c r="T141" s="61"/>
    </row>
    <row r="142" spans="2:20" ht="10.5" customHeight="1">
      <c r="B142" s="531">
        <v>1982</v>
      </c>
      <c r="C142" s="635"/>
      <c r="D142" s="967">
        <v>4339</v>
      </c>
      <c r="E142" s="546">
        <v>10035</v>
      </c>
      <c r="F142" s="548">
        <v>18071</v>
      </c>
      <c r="G142" s="1625">
        <v>9952</v>
      </c>
      <c r="H142" s="1626"/>
      <c r="I142" s="1625">
        <v>34686</v>
      </c>
      <c r="J142" s="1626"/>
      <c r="K142" s="1635">
        <f>SUM(C142:I142)</f>
        <v>77083</v>
      </c>
      <c r="L142" s="1636"/>
      <c r="M142" s="126"/>
      <c r="R142" s="61"/>
      <c r="S142" s="61"/>
      <c r="T142" s="61"/>
    </row>
    <row r="143" spans="2:20" ht="10.5" customHeight="1">
      <c r="B143" s="531">
        <v>1983</v>
      </c>
      <c r="C143" s="635"/>
      <c r="D143" s="967">
        <v>3873</v>
      </c>
      <c r="E143" s="546">
        <v>11951</v>
      </c>
      <c r="F143" s="548">
        <v>20561</v>
      </c>
      <c r="G143" s="1625">
        <v>11489</v>
      </c>
      <c r="H143" s="1626"/>
      <c r="I143" s="1625">
        <v>41021</v>
      </c>
      <c r="J143" s="1626"/>
      <c r="K143" s="1635">
        <f>SUM(C143:I143)</f>
        <v>88895</v>
      </c>
      <c r="L143" s="1636"/>
      <c r="M143" s="126"/>
      <c r="R143" s="61"/>
      <c r="S143" s="61"/>
      <c r="T143" s="61"/>
    </row>
    <row r="144" spans="2:20" ht="10.5" customHeight="1">
      <c r="B144" s="531">
        <v>1984</v>
      </c>
      <c r="C144" s="635"/>
      <c r="D144" s="967">
        <v>4902</v>
      </c>
      <c r="E144" s="546">
        <v>12985</v>
      </c>
      <c r="F144" s="548">
        <v>23481</v>
      </c>
      <c r="G144" s="1625">
        <v>12220</v>
      </c>
      <c r="H144" s="1626"/>
      <c r="I144" s="1625">
        <v>50118</v>
      </c>
      <c r="J144" s="1626"/>
      <c r="K144" s="1635">
        <f>SUM(C144:I144)</f>
        <v>103706</v>
      </c>
      <c r="L144" s="1636"/>
      <c r="M144" s="126"/>
      <c r="N144" s="61"/>
      <c r="R144" s="61"/>
      <c r="S144" s="61"/>
      <c r="T144" s="61"/>
    </row>
    <row r="145" spans="2:20" ht="10.5" customHeight="1">
      <c r="B145" s="531"/>
      <c r="C145" s="602"/>
      <c r="D145" s="967"/>
      <c r="E145" s="546"/>
      <c r="F145" s="548"/>
      <c r="G145" s="1625"/>
      <c r="H145" s="1626"/>
      <c r="I145" s="1625"/>
      <c r="J145" s="1626"/>
      <c r="K145" s="1631"/>
      <c r="L145" s="1632"/>
      <c r="M145" s="126"/>
      <c r="R145" s="61"/>
      <c r="S145" s="61"/>
      <c r="T145" s="61"/>
    </row>
    <row r="146" spans="2:20" ht="10.5" customHeight="1">
      <c r="B146" s="531">
        <v>1985</v>
      </c>
      <c r="C146" s="635"/>
      <c r="D146" s="967">
        <v>6091</v>
      </c>
      <c r="E146" s="546">
        <v>16717</v>
      </c>
      <c r="F146" s="548">
        <v>25576</v>
      </c>
      <c r="G146" s="1625">
        <v>13413</v>
      </c>
      <c r="H146" s="1626"/>
      <c r="I146" s="1625">
        <v>57788</v>
      </c>
      <c r="J146" s="1626"/>
      <c r="K146" s="1635">
        <f>SUM(C146:I146)</f>
        <v>119585</v>
      </c>
      <c r="L146" s="1636"/>
      <c r="M146" s="126"/>
      <c r="R146" s="61"/>
      <c r="S146" s="61"/>
      <c r="T146" s="61"/>
    </row>
    <row r="147" spans="2:20" ht="10.5" customHeight="1">
      <c r="B147" s="531">
        <v>1986</v>
      </c>
      <c r="C147" s="635"/>
      <c r="D147" s="967">
        <v>6831</v>
      </c>
      <c r="E147" s="546">
        <v>20127</v>
      </c>
      <c r="F147" s="548">
        <v>30103</v>
      </c>
      <c r="G147" s="1625">
        <v>15797</v>
      </c>
      <c r="H147" s="1626"/>
      <c r="I147" s="1625">
        <v>67051</v>
      </c>
      <c r="J147" s="1626"/>
      <c r="K147" s="1635">
        <f>SUM(C147:I147)</f>
        <v>139909</v>
      </c>
      <c r="L147" s="1636"/>
      <c r="M147" s="126"/>
      <c r="R147" s="61"/>
      <c r="S147" s="61"/>
      <c r="T147" s="61"/>
    </row>
    <row r="148" spans="2:20" ht="10.5" customHeight="1">
      <c r="B148" s="531">
        <v>1987</v>
      </c>
      <c r="C148" s="635"/>
      <c r="D148" s="967">
        <v>8994</v>
      </c>
      <c r="E148" s="546">
        <v>19127</v>
      </c>
      <c r="F148" s="548">
        <v>35962</v>
      </c>
      <c r="G148" s="1625">
        <v>20274</v>
      </c>
      <c r="H148" s="1626"/>
      <c r="I148" s="1625">
        <v>79429</v>
      </c>
      <c r="J148" s="1626"/>
      <c r="K148" s="1635">
        <f>SUM(C148:I148)</f>
        <v>163786</v>
      </c>
      <c r="L148" s="1636"/>
      <c r="M148" s="126"/>
      <c r="R148" s="61"/>
      <c r="S148" s="61"/>
      <c r="T148" s="61"/>
    </row>
    <row r="149" spans="2:20" ht="10.5" customHeight="1">
      <c r="B149" s="531">
        <v>1988</v>
      </c>
      <c r="C149" s="635"/>
      <c r="D149" s="967">
        <v>11149</v>
      </c>
      <c r="E149" s="546">
        <v>21441</v>
      </c>
      <c r="F149" s="548">
        <v>43782</v>
      </c>
      <c r="G149" s="1625">
        <v>24216</v>
      </c>
      <c r="H149" s="1626"/>
      <c r="I149" s="1625">
        <v>93604</v>
      </c>
      <c r="J149" s="1626"/>
      <c r="K149" s="1635">
        <f>SUM(C149:I149)</f>
        <v>194192</v>
      </c>
      <c r="L149" s="1636"/>
      <c r="M149" s="126"/>
      <c r="R149" s="61"/>
      <c r="S149" s="61"/>
      <c r="T149" s="61"/>
    </row>
    <row r="150" spans="2:20" ht="10.5" customHeight="1">
      <c r="B150" s="531">
        <v>1989</v>
      </c>
      <c r="C150" s="635"/>
      <c r="D150" s="967">
        <v>12332</v>
      </c>
      <c r="E150" s="546">
        <v>22891</v>
      </c>
      <c r="F150" s="548">
        <v>53471</v>
      </c>
      <c r="G150" s="1625">
        <v>30564</v>
      </c>
      <c r="H150" s="1626"/>
      <c r="I150" s="1625">
        <v>111754</v>
      </c>
      <c r="J150" s="1626"/>
      <c r="K150" s="1635">
        <f>SUM(C150:I150)</f>
        <v>231012</v>
      </c>
      <c r="L150" s="1636"/>
      <c r="M150" s="126"/>
      <c r="R150" s="61"/>
      <c r="S150" s="61"/>
      <c r="T150" s="61"/>
    </row>
    <row r="151" spans="2:20" ht="10.5" customHeight="1">
      <c r="B151" s="531"/>
      <c r="C151" s="602"/>
      <c r="D151" s="967"/>
      <c r="E151" s="546"/>
      <c r="F151" s="548"/>
      <c r="G151" s="1625"/>
      <c r="H151" s="1626"/>
      <c r="I151" s="1625"/>
      <c r="J151" s="1626"/>
      <c r="K151" s="1631"/>
      <c r="L151" s="1632"/>
      <c r="M151" s="126"/>
      <c r="R151" s="61"/>
      <c r="S151" s="61"/>
      <c r="T151" s="61"/>
    </row>
    <row r="152" spans="2:20" ht="10.5" customHeight="1">
      <c r="B152" s="531">
        <v>1990</v>
      </c>
      <c r="C152" s="635"/>
      <c r="D152" s="967">
        <v>12184</v>
      </c>
      <c r="E152" s="546">
        <v>24107</v>
      </c>
      <c r="F152" s="548">
        <v>62208</v>
      </c>
      <c r="G152" s="1625">
        <v>37650</v>
      </c>
      <c r="H152" s="1626"/>
      <c r="I152" s="1625">
        <v>130634</v>
      </c>
      <c r="J152" s="1626"/>
      <c r="K152" s="1635">
        <f>SUM(C152:I152)</f>
        <v>266783</v>
      </c>
      <c r="L152" s="1636"/>
      <c r="M152" s="126"/>
      <c r="R152" s="61"/>
      <c r="S152" s="61"/>
      <c r="T152" s="61"/>
    </row>
    <row r="153" spans="2:20" ht="10.5" customHeight="1">
      <c r="B153" s="531">
        <v>1991</v>
      </c>
      <c r="C153" s="635"/>
      <c r="D153" s="967">
        <v>13825</v>
      </c>
      <c r="E153" s="546">
        <v>25542</v>
      </c>
      <c r="F153" s="548">
        <v>69398</v>
      </c>
      <c r="G153" s="1625">
        <v>42376</v>
      </c>
      <c r="H153" s="1626"/>
      <c r="I153" s="1625">
        <v>155948</v>
      </c>
      <c r="J153" s="1626"/>
      <c r="K153" s="1635">
        <f>SUM(C153:I153)</f>
        <v>307089</v>
      </c>
      <c r="L153" s="1636"/>
      <c r="M153" s="126"/>
      <c r="R153" s="61"/>
      <c r="S153" s="61"/>
      <c r="T153" s="61"/>
    </row>
    <row r="154" spans="2:20" ht="10.5" customHeight="1">
      <c r="B154" s="531">
        <v>1992</v>
      </c>
      <c r="C154" s="635"/>
      <c r="D154" s="967">
        <v>13056</v>
      </c>
      <c r="E154" s="546">
        <v>26575</v>
      </c>
      <c r="F154" s="548">
        <v>75102</v>
      </c>
      <c r="G154" s="1625">
        <v>49726</v>
      </c>
      <c r="H154" s="1626"/>
      <c r="I154" s="1625">
        <v>179544</v>
      </c>
      <c r="J154" s="1626"/>
      <c r="K154" s="1635">
        <f>SUM(C154:I154)</f>
        <v>344003</v>
      </c>
      <c r="L154" s="1636"/>
      <c r="M154" s="126"/>
      <c r="R154" s="61"/>
      <c r="S154" s="61"/>
      <c r="T154" s="61"/>
    </row>
    <row r="155" spans="2:20" ht="10.5" customHeight="1">
      <c r="B155" s="531">
        <v>1993</v>
      </c>
      <c r="C155" s="635"/>
      <c r="D155" s="967">
        <v>16284</v>
      </c>
      <c r="E155" s="546">
        <v>30052</v>
      </c>
      <c r="F155" s="548">
        <v>82642</v>
      </c>
      <c r="G155" s="1625">
        <v>56468</v>
      </c>
      <c r="H155" s="1626"/>
      <c r="I155" s="1625">
        <v>205395</v>
      </c>
      <c r="J155" s="1626"/>
      <c r="K155" s="1635">
        <f>SUM(C155:I155)</f>
        <v>390841</v>
      </c>
      <c r="L155" s="1636"/>
      <c r="M155" s="126"/>
      <c r="R155" s="61"/>
      <c r="S155" s="61"/>
      <c r="T155" s="61"/>
    </row>
    <row r="156" spans="2:20" ht="10.5" customHeight="1">
      <c r="B156" s="531">
        <v>1994</v>
      </c>
      <c r="C156" s="635"/>
      <c r="D156" s="967">
        <v>20252</v>
      </c>
      <c r="E156" s="546">
        <v>32111</v>
      </c>
      <c r="F156" s="548">
        <v>92068</v>
      </c>
      <c r="G156" s="1625">
        <v>62474</v>
      </c>
      <c r="H156" s="1626"/>
      <c r="I156" s="1625">
        <v>233239</v>
      </c>
      <c r="J156" s="1626"/>
      <c r="K156" s="1635">
        <f>SUM(C156:I156)</f>
        <v>440144</v>
      </c>
      <c r="L156" s="1636"/>
      <c r="M156" s="126"/>
      <c r="R156" s="61"/>
      <c r="S156" s="61"/>
      <c r="T156" s="61"/>
    </row>
    <row r="157" spans="2:20" ht="10.5" customHeight="1">
      <c r="B157" s="531"/>
      <c r="C157" s="602"/>
      <c r="D157" s="967"/>
      <c r="E157" s="546"/>
      <c r="F157" s="548"/>
      <c r="G157" s="1625"/>
      <c r="H157" s="1626"/>
      <c r="I157" s="1625"/>
      <c r="J157" s="1626"/>
      <c r="K157" s="1631"/>
      <c r="L157" s="1632"/>
      <c r="M157" s="126"/>
      <c r="R157" s="61"/>
      <c r="S157" s="61"/>
      <c r="T157" s="61"/>
    </row>
    <row r="158" spans="2:20" ht="10.5" customHeight="1">
      <c r="B158" s="531">
        <v>1995</v>
      </c>
      <c r="C158" s="635"/>
      <c r="D158" s="967">
        <v>19317</v>
      </c>
      <c r="E158" s="546">
        <v>34830</v>
      </c>
      <c r="F158" s="548">
        <v>106180</v>
      </c>
      <c r="G158" s="1625">
        <v>71768</v>
      </c>
      <c r="H158" s="1626"/>
      <c r="I158" s="1625">
        <v>268257</v>
      </c>
      <c r="J158" s="1626"/>
      <c r="K158" s="1635">
        <f>SUM(C158:I158)</f>
        <v>500352</v>
      </c>
      <c r="L158" s="1636"/>
      <c r="M158" s="126"/>
      <c r="R158" s="61"/>
      <c r="S158" s="61"/>
      <c r="T158" s="61"/>
    </row>
    <row r="159" spans="2:20" ht="10.5" customHeight="1">
      <c r="B159" s="531">
        <v>1996</v>
      </c>
      <c r="C159" s="635"/>
      <c r="D159" s="967">
        <v>23721</v>
      </c>
      <c r="E159" s="546">
        <v>38768</v>
      </c>
      <c r="F159" s="548">
        <v>114125</v>
      </c>
      <c r="G159" s="1625">
        <v>79463</v>
      </c>
      <c r="H159" s="1626"/>
      <c r="I159" s="1625">
        <v>309395</v>
      </c>
      <c r="J159" s="1626"/>
      <c r="K159" s="1635">
        <f>SUM(C159:I159)</f>
        <v>565472</v>
      </c>
      <c r="L159" s="1636"/>
      <c r="M159" s="126"/>
      <c r="R159" s="61"/>
      <c r="S159" s="61"/>
      <c r="T159" s="61"/>
    </row>
    <row r="160" spans="2:20" ht="10.5" customHeight="1">
      <c r="B160" s="531">
        <v>1997</v>
      </c>
      <c r="C160" s="635"/>
      <c r="D160" s="967">
        <v>25140</v>
      </c>
      <c r="E160" s="546">
        <v>40524</v>
      </c>
      <c r="F160" s="548">
        <v>124604</v>
      </c>
      <c r="G160" s="1625">
        <v>85858</v>
      </c>
      <c r="H160" s="1626"/>
      <c r="I160" s="1625">
        <v>351041</v>
      </c>
      <c r="J160" s="1626"/>
      <c r="K160" s="1635">
        <f>SUM(C160:I160)</f>
        <v>627167</v>
      </c>
      <c r="L160" s="1636"/>
      <c r="M160" s="126"/>
      <c r="R160" s="61"/>
      <c r="S160" s="61"/>
      <c r="T160" s="61"/>
    </row>
    <row r="161" spans="2:20" ht="10.5" customHeight="1">
      <c r="B161" s="531">
        <v>1998</v>
      </c>
      <c r="C161" s="635"/>
      <c r="D161" s="967">
        <v>25434</v>
      </c>
      <c r="E161" s="546">
        <v>45879</v>
      </c>
      <c r="F161" s="548">
        <v>130897</v>
      </c>
      <c r="G161" s="1625">
        <v>90936</v>
      </c>
      <c r="H161" s="1626"/>
      <c r="I161" s="1625">
        <v>381728</v>
      </c>
      <c r="J161" s="1626"/>
      <c r="K161" s="1635">
        <f>SUM(C161:I161)</f>
        <v>674874</v>
      </c>
      <c r="L161" s="1636"/>
      <c r="M161" s="126"/>
      <c r="R161" s="61"/>
      <c r="S161" s="61"/>
      <c r="T161" s="61"/>
    </row>
    <row r="162" spans="2:20" ht="10.5" customHeight="1">
      <c r="B162" s="531">
        <v>1999</v>
      </c>
      <c r="C162" s="635"/>
      <c r="D162" s="967">
        <v>26179</v>
      </c>
      <c r="E162" s="546">
        <v>52173</v>
      </c>
      <c r="F162" s="548">
        <v>137035</v>
      </c>
      <c r="G162" s="1625">
        <v>103193</v>
      </c>
      <c r="H162" s="1626"/>
      <c r="I162" s="1625">
        <v>420293</v>
      </c>
      <c r="J162" s="1626"/>
      <c r="K162" s="1635">
        <f>SUM(C162:I162)</f>
        <v>738873</v>
      </c>
      <c r="L162" s="1636"/>
      <c r="M162" s="126"/>
      <c r="R162" s="61"/>
      <c r="S162" s="61"/>
      <c r="T162" s="61"/>
    </row>
    <row r="163" spans="2:20" ht="10.5" customHeight="1">
      <c r="B163" s="531"/>
      <c r="C163" s="602"/>
      <c r="D163" s="967"/>
      <c r="E163" s="546"/>
      <c r="F163" s="548"/>
      <c r="G163" s="1625"/>
      <c r="H163" s="1626"/>
      <c r="I163" s="1625"/>
      <c r="J163" s="1626"/>
      <c r="K163" s="1631"/>
      <c r="L163" s="1632"/>
      <c r="M163" s="12"/>
      <c r="R163" s="61"/>
      <c r="S163" s="61"/>
      <c r="T163" s="61"/>
    </row>
    <row r="164" spans="2:20" ht="10.5" customHeight="1">
      <c r="B164" s="531">
        <v>2000</v>
      </c>
      <c r="C164" s="635"/>
      <c r="D164" s="967">
        <v>27451</v>
      </c>
      <c r="E164" s="546">
        <v>63391</v>
      </c>
      <c r="F164" s="548">
        <v>159107</v>
      </c>
      <c r="G164" s="1625">
        <v>122702</v>
      </c>
      <c r="H164" s="1626"/>
      <c r="I164" s="1625">
        <v>465567</v>
      </c>
      <c r="J164" s="1626"/>
      <c r="K164" s="1635">
        <f>SUM(C164:I164)</f>
        <v>838218</v>
      </c>
      <c r="L164" s="1636"/>
      <c r="M164" s="126"/>
      <c r="R164" s="61"/>
      <c r="S164" s="61"/>
      <c r="T164" s="61"/>
    </row>
    <row r="165" spans="2:20" ht="10.5" customHeight="1">
      <c r="B165" s="531">
        <v>2001</v>
      </c>
      <c r="C165" s="635"/>
      <c r="D165" s="967">
        <v>32588</v>
      </c>
      <c r="E165" s="546">
        <v>77214</v>
      </c>
      <c r="F165" s="548">
        <v>176907</v>
      </c>
      <c r="G165" s="1625">
        <v>130387</v>
      </c>
      <c r="H165" s="1626"/>
      <c r="I165" s="1625">
        <v>511120</v>
      </c>
      <c r="J165" s="1626"/>
      <c r="K165" s="1635">
        <f>SUM(C165:I165)</f>
        <v>928216</v>
      </c>
      <c r="L165" s="1636"/>
      <c r="M165" s="126"/>
      <c r="R165" s="61"/>
      <c r="S165" s="61"/>
      <c r="T165" s="61"/>
    </row>
    <row r="166" spans="2:20" ht="10.5" customHeight="1">
      <c r="B166" s="531">
        <v>2002</v>
      </c>
      <c r="C166" s="635"/>
      <c r="D166" s="967">
        <v>44232</v>
      </c>
      <c r="E166" s="546">
        <v>92730</v>
      </c>
      <c r="F166" s="548">
        <v>204219</v>
      </c>
      <c r="G166" s="1625">
        <v>143192</v>
      </c>
      <c r="H166" s="1626"/>
      <c r="I166" s="1625">
        <v>581323</v>
      </c>
      <c r="J166" s="1626"/>
      <c r="K166" s="1635">
        <f>SUM(C166:I166)</f>
        <v>1065696</v>
      </c>
      <c r="L166" s="1636"/>
      <c r="M166" s="126"/>
      <c r="R166" s="61"/>
      <c r="S166" s="61"/>
      <c r="T166" s="61"/>
    </row>
    <row r="167" spans="2:20" ht="10.5" customHeight="1">
      <c r="B167" s="531">
        <v>2003</v>
      </c>
      <c r="C167" s="635"/>
      <c r="D167" s="967">
        <v>39644</v>
      </c>
      <c r="E167" s="546">
        <v>85770</v>
      </c>
      <c r="F167" s="548">
        <v>223917</v>
      </c>
      <c r="G167" s="1625">
        <v>158786</v>
      </c>
      <c r="H167" s="1626"/>
      <c r="I167" s="1625">
        <v>647033</v>
      </c>
      <c r="J167" s="1626"/>
      <c r="K167" s="1635">
        <f>SUM(C167:I167)</f>
        <v>1155150</v>
      </c>
      <c r="L167" s="1636"/>
      <c r="M167" s="126"/>
      <c r="R167" s="61"/>
      <c r="S167" s="61"/>
      <c r="T167" s="61"/>
    </row>
    <row r="168" spans="2:20" ht="10.5" customHeight="1">
      <c r="B168" s="531">
        <v>2004</v>
      </c>
      <c r="C168" s="635"/>
      <c r="D168" s="967">
        <v>39490</v>
      </c>
      <c r="E168" s="546">
        <v>91198</v>
      </c>
      <c r="F168" s="548">
        <v>243967</v>
      </c>
      <c r="G168" s="1625">
        <v>176445</v>
      </c>
      <c r="H168" s="1626"/>
      <c r="I168" s="1625">
        <v>719500</v>
      </c>
      <c r="J168" s="1626"/>
      <c r="K168" s="1635">
        <f>SUM(C168:I168)</f>
        <v>1270600</v>
      </c>
      <c r="L168" s="1636"/>
      <c r="M168" s="126"/>
      <c r="R168" s="61"/>
      <c r="S168" s="61"/>
      <c r="T168" s="61"/>
    </row>
    <row r="169" spans="2:20" ht="10.5" customHeight="1">
      <c r="B169" s="531"/>
      <c r="C169" s="602"/>
      <c r="D169" s="967"/>
      <c r="E169" s="546"/>
      <c r="F169" s="548"/>
      <c r="G169" s="1625"/>
      <c r="H169" s="1626"/>
      <c r="I169" s="1625"/>
      <c r="J169" s="1626"/>
      <c r="K169" s="1631"/>
      <c r="L169" s="1632"/>
      <c r="M169" s="126"/>
      <c r="R169" s="61"/>
      <c r="S169" s="61"/>
      <c r="T169" s="61"/>
    </row>
    <row r="170" spans="2:20" ht="10.5" customHeight="1">
      <c r="B170" s="531">
        <v>2005</v>
      </c>
      <c r="C170" s="635"/>
      <c r="D170" s="967">
        <v>37402</v>
      </c>
      <c r="E170" s="546">
        <v>105992</v>
      </c>
      <c r="F170" s="548">
        <v>259101</v>
      </c>
      <c r="G170" s="1625">
        <v>195012</v>
      </c>
      <c r="H170" s="1626"/>
      <c r="I170" s="1625">
        <v>803560</v>
      </c>
      <c r="J170" s="1626"/>
      <c r="K170" s="1635">
        <f>SUM(C170:I170)</f>
        <v>1401067</v>
      </c>
      <c r="L170" s="1636"/>
      <c r="M170" s="126"/>
      <c r="R170" s="61"/>
      <c r="S170" s="61"/>
      <c r="T170" s="61"/>
    </row>
    <row r="171" spans="2:20" ht="10.5" customHeight="1">
      <c r="B171" s="531">
        <v>2006</v>
      </c>
      <c r="C171" s="635"/>
      <c r="D171" s="967">
        <v>45351</v>
      </c>
      <c r="E171" s="546">
        <v>132301</v>
      </c>
      <c r="F171" s="548">
        <v>274502</v>
      </c>
      <c r="G171" s="1625">
        <v>215831</v>
      </c>
      <c r="H171" s="1626"/>
      <c r="I171" s="1625">
        <v>904334</v>
      </c>
      <c r="J171" s="1626"/>
      <c r="K171" s="1635">
        <f>SUM(C171:I171)</f>
        <v>1572319</v>
      </c>
      <c r="L171" s="1636"/>
      <c r="M171" s="126"/>
      <c r="R171" s="61"/>
      <c r="S171" s="61"/>
      <c r="T171" s="61"/>
    </row>
    <row r="172" spans="2:20" ht="10.5" customHeight="1">
      <c r="B172" s="531">
        <v>2007</v>
      </c>
      <c r="C172" s="659"/>
      <c r="D172" s="969">
        <v>53833</v>
      </c>
      <c r="E172" s="546">
        <v>156970</v>
      </c>
      <c r="F172" s="548">
        <v>304438</v>
      </c>
      <c r="G172" s="1631">
        <v>238910</v>
      </c>
      <c r="H172" s="1632"/>
      <c r="I172" s="1625">
        <v>1037924</v>
      </c>
      <c r="J172" s="1626"/>
      <c r="K172" s="1635">
        <f>SUM(C172:I172)</f>
        <v>1792075</v>
      </c>
      <c r="L172" s="1636"/>
      <c r="M172" s="126"/>
      <c r="R172" s="61"/>
      <c r="S172" s="61"/>
      <c r="T172" s="61"/>
    </row>
    <row r="173" spans="2:20" ht="10.5" customHeight="1">
      <c r="B173" s="531">
        <v>2008</v>
      </c>
      <c r="C173" s="659"/>
      <c r="D173" s="969">
        <v>60547</v>
      </c>
      <c r="E173" s="546">
        <v>196526</v>
      </c>
      <c r="F173" s="548">
        <v>340623</v>
      </c>
      <c r="G173" s="1631">
        <v>271488</v>
      </c>
      <c r="H173" s="1632"/>
      <c r="I173" s="1625">
        <v>1158567</v>
      </c>
      <c r="J173" s="1626"/>
      <c r="K173" s="1635">
        <f>SUM(C173:I173)</f>
        <v>2027751</v>
      </c>
      <c r="L173" s="1636"/>
      <c r="M173" s="126"/>
      <c r="R173" s="61"/>
      <c r="S173" s="61"/>
      <c r="T173" s="61"/>
    </row>
    <row r="174" spans="2:20" ht="10.5" customHeight="1">
      <c r="B174" s="537">
        <v>2009</v>
      </c>
      <c r="C174" s="659"/>
      <c r="D174" s="969">
        <v>63655</v>
      </c>
      <c r="E174" s="546">
        <v>196521</v>
      </c>
      <c r="F174" s="548">
        <v>331703</v>
      </c>
      <c r="G174" s="1631">
        <v>298511</v>
      </c>
      <c r="H174" s="1632"/>
      <c r="I174" s="1625">
        <v>1289605</v>
      </c>
      <c r="J174" s="1626"/>
      <c r="K174" s="1635">
        <f>SUM(C174:I174)</f>
        <v>2179995</v>
      </c>
      <c r="L174" s="1636"/>
      <c r="M174" s="126"/>
      <c r="R174" s="61"/>
      <c r="S174" s="61"/>
      <c r="T174" s="61"/>
    </row>
    <row r="175" spans="2:20" ht="10.5" customHeight="1">
      <c r="B175" s="531"/>
      <c r="C175" s="603"/>
      <c r="D175" s="969"/>
      <c r="E175" s="546"/>
      <c r="F175" s="548"/>
      <c r="G175" s="1631"/>
      <c r="H175" s="1632"/>
      <c r="I175" s="1625"/>
      <c r="J175" s="1626"/>
      <c r="K175" s="1635"/>
      <c r="L175" s="1636"/>
      <c r="M175" s="126"/>
      <c r="R175" s="61"/>
      <c r="S175" s="61"/>
      <c r="T175" s="61"/>
    </row>
    <row r="176" spans="2:20" ht="10.5" customHeight="1">
      <c r="B176" s="531">
        <v>2010</v>
      </c>
      <c r="C176" s="659"/>
      <c r="D176" s="969">
        <v>62768</v>
      </c>
      <c r="E176" s="546">
        <v>228230</v>
      </c>
      <c r="F176" s="548">
        <v>345555</v>
      </c>
      <c r="G176" s="1631">
        <v>360810</v>
      </c>
      <c r="H176" s="1632"/>
      <c r="I176" s="1625">
        <v>1425996</v>
      </c>
      <c r="J176" s="1626"/>
      <c r="K176" s="1635">
        <f>SUM(C176:I176)</f>
        <v>2423359</v>
      </c>
      <c r="L176" s="1636"/>
      <c r="M176" s="126"/>
      <c r="R176" s="61"/>
      <c r="S176" s="61"/>
      <c r="T176" s="61"/>
    </row>
    <row r="177" spans="2:20" ht="10.5" customHeight="1">
      <c r="B177" s="537" t="s">
        <v>1456</v>
      </c>
      <c r="C177" s="659"/>
      <c r="D177" s="970">
        <v>65204</v>
      </c>
      <c r="E177" s="971">
        <v>274530</v>
      </c>
      <c r="F177" s="971">
        <v>337639</v>
      </c>
      <c r="G177" s="1637">
        <v>405823</v>
      </c>
      <c r="H177" s="1632"/>
      <c r="I177" s="1625">
        <v>1551836</v>
      </c>
      <c r="J177" s="1626"/>
      <c r="K177" s="1635">
        <f>SUM(C177:I177)</f>
        <v>2635032</v>
      </c>
      <c r="L177" s="1636"/>
      <c r="M177" s="126"/>
      <c r="R177" s="61"/>
      <c r="S177" s="61"/>
      <c r="T177" s="61"/>
    </row>
    <row r="178" spans="2:20" ht="10.5" customHeight="1">
      <c r="B178" s="537" t="s">
        <v>1452</v>
      </c>
      <c r="C178" s="659"/>
      <c r="D178" s="970">
        <v>71018</v>
      </c>
      <c r="E178" s="971">
        <v>270096</v>
      </c>
      <c r="F178" s="971">
        <v>340983</v>
      </c>
      <c r="G178" s="1637">
        <v>455484</v>
      </c>
      <c r="H178" s="1632"/>
      <c r="I178" s="1625">
        <v>1682680</v>
      </c>
      <c r="J178" s="1626"/>
      <c r="K178" s="1635">
        <f>SUM(C178:I178)</f>
        <v>2820261</v>
      </c>
      <c r="L178" s="1636"/>
      <c r="M178" s="126"/>
      <c r="R178" s="61"/>
      <c r="S178" s="61"/>
      <c r="T178" s="61"/>
    </row>
    <row r="179" spans="2:20" ht="10.5" customHeight="1">
      <c r="B179" s="538" t="s">
        <v>1544</v>
      </c>
      <c r="C179" s="660"/>
      <c r="D179" s="972">
        <v>72431</v>
      </c>
      <c r="E179" s="973">
        <v>279691</v>
      </c>
      <c r="F179" s="973">
        <v>350345</v>
      </c>
      <c r="G179" s="1654">
        <v>502418</v>
      </c>
      <c r="H179" s="1655"/>
      <c r="I179" s="1660">
        <v>1825378</v>
      </c>
      <c r="J179" s="1661"/>
      <c r="K179" s="1652">
        <f>SUM(C179:I179)</f>
        <v>3030263</v>
      </c>
      <c r="L179" s="1653"/>
      <c r="M179" s="179"/>
      <c r="R179" s="61"/>
      <c r="S179" s="61"/>
      <c r="T179" s="61"/>
    </row>
    <row r="180" spans="2:20" s="227" customFormat="1" ht="10.5" customHeight="1">
      <c r="B180" s="236" t="s">
        <v>45</v>
      </c>
      <c r="C180" s="229"/>
      <c r="D180" s="229"/>
      <c r="E180" s="229"/>
      <c r="F180" s="229"/>
      <c r="G180" s="241"/>
      <c r="H180" s="229"/>
      <c r="I180" s="229"/>
      <c r="J180" s="229"/>
      <c r="R180" s="231"/>
      <c r="S180" s="231"/>
      <c r="T180" s="231"/>
    </row>
    <row r="181" spans="2:20" s="227" customFormat="1" ht="10.5" customHeight="1">
      <c r="B181" s="236"/>
      <c r="C181" s="229"/>
      <c r="D181" s="229"/>
      <c r="L181" s="231"/>
      <c r="M181" s="231"/>
      <c r="N181" s="231"/>
    </row>
    <row r="182" spans="2:20" s="227" customFormat="1" ht="10.5" customHeight="1">
      <c r="B182" s="341" t="s">
        <v>1204</v>
      </c>
      <c r="D182" s="229"/>
      <c r="L182" s="231"/>
      <c r="M182" s="231"/>
      <c r="N182" s="231"/>
    </row>
    <row r="183" spans="2:20" s="227" customFormat="1" ht="10.5" customHeight="1">
      <c r="B183" s="236" t="s">
        <v>1205</v>
      </c>
      <c r="C183" s="229"/>
      <c r="D183" s="229"/>
      <c r="E183" s="229"/>
      <c r="F183" s="229"/>
      <c r="G183" s="229"/>
      <c r="H183" s="229"/>
      <c r="I183" s="229"/>
      <c r="J183" s="229"/>
      <c r="R183" s="231"/>
      <c r="S183" s="231"/>
      <c r="T183" s="231"/>
    </row>
    <row r="184" spans="2:20" s="227" customFormat="1" ht="10.5" customHeight="1">
      <c r="B184" s="236" t="s">
        <v>997</v>
      </c>
      <c r="C184" s="229"/>
      <c r="D184" s="229"/>
      <c r="E184" s="229"/>
      <c r="F184" s="229"/>
      <c r="G184" s="229"/>
      <c r="H184" s="229"/>
      <c r="I184" s="229"/>
      <c r="J184" s="229"/>
      <c r="R184" s="231"/>
      <c r="S184" s="231"/>
      <c r="T184" s="231"/>
    </row>
    <row r="185" spans="2:20" s="227" customFormat="1" ht="10.5" customHeight="1">
      <c r="B185" s="236" t="s">
        <v>1092</v>
      </c>
      <c r="R185" s="231"/>
      <c r="S185" s="231"/>
      <c r="T185" s="231"/>
    </row>
    <row r="186" spans="2:20" ht="10.5" customHeight="1">
      <c r="B186" s="49"/>
      <c r="C186" s="51"/>
      <c r="D186" s="51"/>
      <c r="E186" s="51"/>
      <c r="F186" s="51"/>
      <c r="G186" s="51"/>
      <c r="H186" s="51"/>
      <c r="I186" s="51"/>
      <c r="J186" s="51"/>
      <c r="K186" s="51"/>
      <c r="L186" s="61"/>
      <c r="R186" s="61"/>
      <c r="S186" s="61"/>
      <c r="T186" s="61"/>
    </row>
    <row r="187" spans="2:20" ht="10.5" customHeight="1">
      <c r="B187" s="49"/>
      <c r="G187" s="153">
        <v>76</v>
      </c>
      <c r="R187" s="61"/>
      <c r="S187" s="61"/>
      <c r="T187" s="61"/>
    </row>
    <row r="188" spans="2:20" ht="10.5" customHeight="1">
      <c r="R188" s="61"/>
      <c r="S188" s="61"/>
      <c r="T188" s="61"/>
    </row>
    <row r="189" spans="2:20" ht="12">
      <c r="B189" s="233" t="s">
        <v>998</v>
      </c>
      <c r="C189" s="233"/>
      <c r="D189" s="233"/>
      <c r="E189" s="233"/>
      <c r="F189" s="233"/>
      <c r="G189" s="233"/>
      <c r="H189" s="233"/>
      <c r="I189" s="233"/>
      <c r="J189" s="233"/>
      <c r="K189" s="208"/>
      <c r="L189" s="208"/>
      <c r="R189" s="61"/>
      <c r="S189" s="61"/>
      <c r="T189" s="61"/>
    </row>
    <row r="190" spans="2:20" ht="24.75" customHeight="1">
      <c r="B190" s="1450" t="s">
        <v>610</v>
      </c>
      <c r="C190" s="1418" t="s">
        <v>635</v>
      </c>
      <c r="D190" s="1419"/>
      <c r="E190" s="323" t="s">
        <v>636</v>
      </c>
      <c r="F190" s="279" t="s">
        <v>358</v>
      </c>
      <c r="G190" s="1418" t="s">
        <v>638</v>
      </c>
      <c r="H190" s="1419"/>
      <c r="I190" s="323" t="s">
        <v>1181</v>
      </c>
      <c r="J190" s="388" t="s">
        <v>150</v>
      </c>
      <c r="K190" s="208"/>
      <c r="L190" s="208"/>
      <c r="R190" s="61"/>
      <c r="S190" s="61"/>
      <c r="T190" s="61"/>
    </row>
    <row r="191" spans="2:20" ht="11.25" customHeight="1">
      <c r="B191" s="1451"/>
      <c r="C191" s="1656" t="s">
        <v>469</v>
      </c>
      <c r="D191" s="1657"/>
      <c r="E191" s="1337"/>
      <c r="F191" s="1337"/>
      <c r="G191" s="1657"/>
      <c r="H191" s="1657"/>
      <c r="I191" s="1337"/>
      <c r="J191" s="1330"/>
      <c r="K191" s="208"/>
      <c r="L191" s="208"/>
      <c r="R191" s="61"/>
      <c r="S191" s="61"/>
      <c r="T191" s="61"/>
    </row>
    <row r="192" spans="2:20" ht="10.5" customHeight="1">
      <c r="B192" s="496">
        <v>1965</v>
      </c>
      <c r="C192" s="397"/>
      <c r="D192" s="819">
        <v>9.1</v>
      </c>
      <c r="E192" s="765">
        <v>10.6</v>
      </c>
      <c r="F192" s="768">
        <v>22.7</v>
      </c>
      <c r="G192" s="825"/>
      <c r="H192" s="830">
        <v>14.4</v>
      </c>
      <c r="I192" s="765">
        <v>43.2</v>
      </c>
      <c r="J192" s="765">
        <f>SUM(C192:I192)</f>
        <v>100</v>
      </c>
      <c r="K192" s="208"/>
      <c r="L192" s="208"/>
      <c r="R192" s="61"/>
      <c r="S192" s="61"/>
      <c r="T192" s="61"/>
    </row>
    <row r="193" spans="2:20" ht="10.5" customHeight="1">
      <c r="B193" s="496">
        <v>1966</v>
      </c>
      <c r="C193" s="387"/>
      <c r="D193" s="815">
        <v>9.4</v>
      </c>
      <c r="E193" s="765">
        <v>10.4</v>
      </c>
      <c r="F193" s="768">
        <v>22.4</v>
      </c>
      <c r="G193" s="826"/>
      <c r="H193" s="765">
        <v>13.9</v>
      </c>
      <c r="I193" s="765">
        <v>43.9</v>
      </c>
      <c r="J193" s="765">
        <f>SUM(C193:I193)</f>
        <v>100</v>
      </c>
      <c r="K193" s="208"/>
      <c r="L193" s="208"/>
      <c r="R193" s="61"/>
      <c r="S193" s="61"/>
      <c r="T193" s="61"/>
    </row>
    <row r="194" spans="2:20" ht="10.5" customHeight="1">
      <c r="B194" s="496">
        <v>1967</v>
      </c>
      <c r="C194" s="387"/>
      <c r="D194" s="815">
        <v>10.3</v>
      </c>
      <c r="E194" s="765">
        <v>9.4</v>
      </c>
      <c r="F194" s="768">
        <v>21.7</v>
      </c>
      <c r="G194" s="826"/>
      <c r="H194" s="765">
        <v>14.1</v>
      </c>
      <c r="I194" s="765">
        <v>44.5</v>
      </c>
      <c r="J194" s="765">
        <f>SUM(C194:I194)</f>
        <v>100</v>
      </c>
      <c r="K194" s="208"/>
      <c r="L194" s="208"/>
      <c r="R194" s="61"/>
      <c r="S194" s="61"/>
      <c r="T194" s="61"/>
    </row>
    <row r="195" spans="2:20" ht="10.5" customHeight="1">
      <c r="B195" s="496">
        <v>1968</v>
      </c>
      <c r="C195" s="387"/>
      <c r="D195" s="815">
        <v>8.6999999999999993</v>
      </c>
      <c r="E195" s="765">
        <v>9.4</v>
      </c>
      <c r="F195" s="768">
        <v>21.8</v>
      </c>
      <c r="G195" s="826"/>
      <c r="H195" s="765">
        <v>14.8</v>
      </c>
      <c r="I195" s="765">
        <v>45.3</v>
      </c>
      <c r="J195" s="765">
        <f>SUM(C195:I195)</f>
        <v>100</v>
      </c>
      <c r="K195" s="208"/>
      <c r="L195" s="208"/>
      <c r="R195" s="61"/>
      <c r="S195" s="61"/>
      <c r="T195" s="61"/>
    </row>
    <row r="196" spans="2:20" ht="10.5" customHeight="1">
      <c r="B196" s="496">
        <v>1969</v>
      </c>
      <c r="C196" s="387"/>
      <c r="D196" s="815">
        <v>8.1999999999999993</v>
      </c>
      <c r="E196" s="765">
        <v>9.4</v>
      </c>
      <c r="F196" s="768">
        <v>22.3</v>
      </c>
      <c r="G196" s="826"/>
      <c r="H196" s="765">
        <v>14.7</v>
      </c>
      <c r="I196" s="765">
        <v>45.4</v>
      </c>
      <c r="J196" s="765">
        <f>SUM(C196:I196)</f>
        <v>100</v>
      </c>
      <c r="K196" s="208"/>
      <c r="L196" s="208"/>
      <c r="R196" s="61"/>
      <c r="S196" s="61"/>
      <c r="T196" s="61"/>
    </row>
    <row r="197" spans="2:20" ht="10.5" customHeight="1">
      <c r="B197" s="496"/>
      <c r="C197" s="387"/>
      <c r="D197" s="815"/>
      <c r="E197" s="765"/>
      <c r="F197" s="768"/>
      <c r="G197" s="826"/>
      <c r="H197" s="765"/>
      <c r="I197" s="765"/>
      <c r="J197" s="765"/>
      <c r="K197" s="208"/>
      <c r="L197" s="208"/>
      <c r="R197" s="61"/>
      <c r="S197" s="61"/>
      <c r="T197" s="61"/>
    </row>
    <row r="198" spans="2:20" ht="10.5" customHeight="1">
      <c r="B198" s="496">
        <v>1970</v>
      </c>
      <c r="C198" s="387"/>
      <c r="D198" s="815">
        <v>7.1</v>
      </c>
      <c r="E198" s="765">
        <v>8.6999999999999993</v>
      </c>
      <c r="F198" s="768">
        <v>22.6</v>
      </c>
      <c r="G198" s="826"/>
      <c r="H198" s="765">
        <v>14.7</v>
      </c>
      <c r="I198" s="765">
        <v>46.9</v>
      </c>
      <c r="J198" s="765">
        <f>SUM(C198:I198)</f>
        <v>100</v>
      </c>
      <c r="K198" s="208"/>
      <c r="L198" s="208"/>
      <c r="R198" s="61"/>
      <c r="S198" s="61"/>
      <c r="T198" s="61"/>
    </row>
    <row r="199" spans="2:20" ht="10.5" customHeight="1">
      <c r="B199" s="496">
        <v>1971</v>
      </c>
      <c r="C199" s="387"/>
      <c r="D199" s="815">
        <v>7.7</v>
      </c>
      <c r="E199" s="765">
        <v>7.5</v>
      </c>
      <c r="F199" s="768">
        <v>21.8</v>
      </c>
      <c r="G199" s="826"/>
      <c r="H199" s="765">
        <v>14.1</v>
      </c>
      <c r="I199" s="765">
        <v>48.9</v>
      </c>
      <c r="J199" s="765">
        <f>SUM(C199:I199)</f>
        <v>100</v>
      </c>
      <c r="K199" s="208"/>
      <c r="L199" s="208"/>
      <c r="R199" s="61"/>
      <c r="S199" s="61"/>
      <c r="T199" s="61"/>
    </row>
    <row r="200" spans="2:20" ht="10.5" customHeight="1">
      <c r="B200" s="496">
        <v>1972</v>
      </c>
      <c r="C200" s="387"/>
      <c r="D200" s="815">
        <v>7.6</v>
      </c>
      <c r="E200" s="765">
        <v>8.6999999999999993</v>
      </c>
      <c r="F200" s="768">
        <v>21.2</v>
      </c>
      <c r="G200" s="826"/>
      <c r="H200" s="765">
        <v>13.9</v>
      </c>
      <c r="I200" s="765">
        <v>48.6</v>
      </c>
      <c r="J200" s="765">
        <f>SUM(C200:I200)</f>
        <v>100</v>
      </c>
      <c r="K200" s="208"/>
      <c r="L200" s="208"/>
      <c r="R200" s="61"/>
      <c r="S200" s="61"/>
      <c r="T200" s="61"/>
    </row>
    <row r="201" spans="2:20" ht="10.5" customHeight="1">
      <c r="B201" s="496">
        <v>1973</v>
      </c>
      <c r="C201" s="387"/>
      <c r="D201" s="815">
        <v>7.2</v>
      </c>
      <c r="E201" s="765">
        <v>10.4</v>
      </c>
      <c r="F201" s="768">
        <v>21.4</v>
      </c>
      <c r="G201" s="826"/>
      <c r="H201" s="765">
        <v>14.1</v>
      </c>
      <c r="I201" s="765">
        <v>46.9</v>
      </c>
      <c r="J201" s="765">
        <f>SUM(C201:I201)</f>
        <v>100</v>
      </c>
      <c r="K201" s="208"/>
      <c r="L201" s="208"/>
      <c r="R201" s="61"/>
      <c r="S201" s="61"/>
      <c r="T201" s="61"/>
    </row>
    <row r="202" spans="2:20" ht="10.5" customHeight="1">
      <c r="B202" s="496">
        <v>1974</v>
      </c>
      <c r="C202" s="387"/>
      <c r="D202" s="815">
        <v>8.6</v>
      </c>
      <c r="E202" s="765">
        <v>11.9</v>
      </c>
      <c r="F202" s="768">
        <v>20.7</v>
      </c>
      <c r="G202" s="826"/>
      <c r="H202" s="765">
        <v>13.7</v>
      </c>
      <c r="I202" s="765">
        <v>45.1</v>
      </c>
      <c r="J202" s="765">
        <f>SUM(C202:I202)</f>
        <v>100</v>
      </c>
      <c r="K202" s="208"/>
      <c r="L202" s="208"/>
      <c r="R202" s="61"/>
      <c r="S202" s="61"/>
      <c r="T202" s="61"/>
    </row>
    <row r="203" spans="2:20" ht="10.5" customHeight="1">
      <c r="B203" s="496"/>
      <c r="C203" s="387"/>
      <c r="D203" s="815"/>
      <c r="E203" s="765"/>
      <c r="F203" s="768"/>
      <c r="G203" s="826"/>
      <c r="H203" s="765"/>
      <c r="I203" s="765"/>
      <c r="J203" s="765"/>
      <c r="K203" s="208"/>
      <c r="L203" s="208"/>
      <c r="R203" s="61"/>
      <c r="S203" s="61"/>
      <c r="T203" s="61"/>
    </row>
    <row r="204" spans="2:20" ht="10.5" customHeight="1">
      <c r="B204" s="496">
        <v>1975</v>
      </c>
      <c r="C204" s="387"/>
      <c r="D204" s="815">
        <v>7.6</v>
      </c>
      <c r="E204" s="765">
        <v>10.9</v>
      </c>
      <c r="F204" s="768">
        <v>22.5</v>
      </c>
      <c r="G204" s="826"/>
      <c r="H204" s="765">
        <v>13.8</v>
      </c>
      <c r="I204" s="765">
        <v>45.2</v>
      </c>
      <c r="J204" s="765">
        <f>SUM(C204:I204)</f>
        <v>100</v>
      </c>
      <c r="K204" s="208"/>
      <c r="L204" s="208"/>
      <c r="R204" s="61"/>
      <c r="S204" s="61"/>
      <c r="T204" s="61"/>
    </row>
    <row r="205" spans="2:20" ht="10.5" customHeight="1">
      <c r="B205" s="496">
        <v>1976</v>
      </c>
      <c r="C205" s="387"/>
      <c r="D205" s="815">
        <v>6.7</v>
      </c>
      <c r="E205" s="765">
        <v>11</v>
      </c>
      <c r="F205" s="768">
        <v>22.7</v>
      </c>
      <c r="G205" s="826"/>
      <c r="H205" s="765">
        <v>13.4</v>
      </c>
      <c r="I205" s="765">
        <v>46.2</v>
      </c>
      <c r="J205" s="765">
        <f>SUM(C205:I205)</f>
        <v>100</v>
      </c>
      <c r="K205" s="208"/>
      <c r="L205" s="208"/>
      <c r="R205" s="61"/>
      <c r="S205" s="61"/>
      <c r="T205" s="61"/>
    </row>
    <row r="206" spans="2:20" ht="10.5" customHeight="1">
      <c r="B206" s="496">
        <v>1977</v>
      </c>
      <c r="C206" s="387"/>
      <c r="D206" s="815">
        <v>6.9</v>
      </c>
      <c r="E206" s="765">
        <v>11.6</v>
      </c>
      <c r="F206" s="768">
        <v>21</v>
      </c>
      <c r="G206" s="826"/>
      <c r="H206" s="765">
        <v>13</v>
      </c>
      <c r="I206" s="765">
        <v>47.5</v>
      </c>
      <c r="J206" s="765">
        <f>SUM(C206:I206)</f>
        <v>100</v>
      </c>
      <c r="K206" s="208"/>
      <c r="L206" s="208"/>
      <c r="R206" s="61"/>
      <c r="S206" s="61"/>
      <c r="T206" s="61"/>
    </row>
    <row r="207" spans="2:20" ht="10.5" customHeight="1">
      <c r="B207" s="496">
        <v>1978</v>
      </c>
      <c r="C207" s="387"/>
      <c r="D207" s="815">
        <v>6.6</v>
      </c>
      <c r="E207" s="765">
        <v>13.3</v>
      </c>
      <c r="F207" s="768">
        <v>20.7</v>
      </c>
      <c r="G207" s="826"/>
      <c r="H207" s="765">
        <v>12.5</v>
      </c>
      <c r="I207" s="765">
        <v>46.9</v>
      </c>
      <c r="J207" s="765">
        <f>SUM(C207:I207)</f>
        <v>100</v>
      </c>
      <c r="K207" s="208"/>
      <c r="L207" s="208"/>
      <c r="R207" s="61"/>
      <c r="S207" s="61"/>
      <c r="T207" s="61"/>
    </row>
    <row r="208" spans="2:20" ht="10.5" customHeight="1">
      <c r="B208" s="496">
        <v>1979</v>
      </c>
      <c r="C208" s="387"/>
      <c r="D208" s="815">
        <v>5.9</v>
      </c>
      <c r="E208" s="765">
        <v>16.3</v>
      </c>
      <c r="F208" s="768">
        <v>21.6</v>
      </c>
      <c r="G208" s="826"/>
      <c r="H208" s="765">
        <v>11.3</v>
      </c>
      <c r="I208" s="765">
        <v>44.9</v>
      </c>
      <c r="J208" s="765">
        <f>SUM(C208:I208)</f>
        <v>100</v>
      </c>
      <c r="K208" s="208"/>
      <c r="L208" s="208"/>
      <c r="R208" s="61"/>
      <c r="S208" s="61"/>
      <c r="T208" s="61"/>
    </row>
    <row r="209" spans="2:20" ht="10.5" customHeight="1">
      <c r="B209" s="496"/>
      <c r="C209" s="387"/>
      <c r="D209" s="815"/>
      <c r="E209" s="765"/>
      <c r="F209" s="768"/>
      <c r="G209" s="826"/>
      <c r="H209" s="765"/>
      <c r="I209" s="765"/>
      <c r="J209" s="765"/>
      <c r="K209" s="208"/>
      <c r="L209" s="208"/>
      <c r="R209" s="61"/>
      <c r="S209" s="61"/>
      <c r="T209" s="61"/>
    </row>
    <row r="210" spans="2:20" ht="10.5" customHeight="1">
      <c r="B210" s="496">
        <v>1980</v>
      </c>
      <c r="C210" s="387"/>
      <c r="D210" s="815">
        <v>6.1</v>
      </c>
      <c r="E210" s="765">
        <v>20.399999999999999</v>
      </c>
      <c r="F210" s="768">
        <v>21.4</v>
      </c>
      <c r="G210" s="826"/>
      <c r="H210" s="765">
        <v>11.8</v>
      </c>
      <c r="I210" s="765">
        <v>40.299999999999997</v>
      </c>
      <c r="J210" s="765">
        <f>SUM(C210:I210)</f>
        <v>100</v>
      </c>
      <c r="K210" s="208"/>
      <c r="L210" s="208"/>
      <c r="R210" s="61"/>
      <c r="S210" s="61"/>
      <c r="T210" s="61"/>
    </row>
    <row r="211" spans="2:20" ht="10.5" customHeight="1">
      <c r="B211" s="496">
        <v>1981</v>
      </c>
      <c r="C211" s="387"/>
      <c r="D211" s="815">
        <v>6.4</v>
      </c>
      <c r="E211" s="765">
        <v>14.6</v>
      </c>
      <c r="F211" s="768">
        <v>23.7</v>
      </c>
      <c r="G211" s="826"/>
      <c r="H211" s="765">
        <v>12.9</v>
      </c>
      <c r="I211" s="765">
        <v>42.4</v>
      </c>
      <c r="J211" s="765">
        <f>SUM(C211:I211)</f>
        <v>100</v>
      </c>
      <c r="K211" s="208"/>
      <c r="L211" s="208"/>
      <c r="R211" s="61"/>
      <c r="S211" s="61"/>
      <c r="T211" s="61"/>
    </row>
    <row r="212" spans="2:20" ht="10.5" customHeight="1">
      <c r="B212" s="496">
        <v>1982</v>
      </c>
      <c r="C212" s="387"/>
      <c r="D212" s="815">
        <v>5.6</v>
      </c>
      <c r="E212" s="765">
        <v>13</v>
      </c>
      <c r="F212" s="768">
        <v>23.5</v>
      </c>
      <c r="G212" s="826"/>
      <c r="H212" s="765">
        <v>12.9</v>
      </c>
      <c r="I212" s="765">
        <v>45</v>
      </c>
      <c r="J212" s="765">
        <f>SUM(C212:I212)</f>
        <v>100</v>
      </c>
      <c r="K212" s="208"/>
      <c r="L212" s="208"/>
      <c r="R212" s="61"/>
      <c r="S212" s="61"/>
      <c r="T212" s="61"/>
    </row>
    <row r="213" spans="2:20" ht="10.5" customHeight="1">
      <c r="B213" s="496">
        <v>1983</v>
      </c>
      <c r="C213" s="387"/>
      <c r="D213" s="815">
        <v>4.4000000000000004</v>
      </c>
      <c r="E213" s="765">
        <v>13.4</v>
      </c>
      <c r="F213" s="768">
        <v>23.1</v>
      </c>
      <c r="G213" s="826"/>
      <c r="H213" s="765">
        <v>12.9</v>
      </c>
      <c r="I213" s="765">
        <v>46.2</v>
      </c>
      <c r="J213" s="765">
        <f>SUM(C213:I213)</f>
        <v>100</v>
      </c>
      <c r="K213" s="208"/>
      <c r="L213" s="208"/>
      <c r="R213" s="61"/>
      <c r="S213" s="61"/>
      <c r="T213" s="61"/>
    </row>
    <row r="214" spans="2:20" ht="10.5" customHeight="1">
      <c r="B214" s="496">
        <v>1984</v>
      </c>
      <c r="C214" s="387"/>
      <c r="D214" s="815">
        <v>4.7</v>
      </c>
      <c r="E214" s="765">
        <v>12.5</v>
      </c>
      <c r="F214" s="768">
        <v>22.7</v>
      </c>
      <c r="G214" s="826"/>
      <c r="H214" s="765">
        <v>11.8</v>
      </c>
      <c r="I214" s="765">
        <v>48.3</v>
      </c>
      <c r="J214" s="765">
        <f>SUM(C214:I214)</f>
        <v>100</v>
      </c>
      <c r="K214" s="208"/>
      <c r="L214" s="208"/>
      <c r="R214" s="61"/>
      <c r="S214" s="61"/>
      <c r="T214" s="61"/>
    </row>
    <row r="215" spans="2:20" ht="10.5" customHeight="1">
      <c r="B215" s="496"/>
      <c r="C215" s="387"/>
      <c r="D215" s="815"/>
      <c r="E215" s="765"/>
      <c r="F215" s="768"/>
      <c r="G215" s="826"/>
      <c r="H215" s="765"/>
      <c r="I215" s="765"/>
      <c r="J215" s="765"/>
      <c r="K215" s="208"/>
      <c r="L215" s="208"/>
      <c r="R215" s="61"/>
      <c r="S215" s="61"/>
      <c r="T215" s="61"/>
    </row>
    <row r="216" spans="2:20" ht="10.5" customHeight="1">
      <c r="B216" s="496">
        <v>1985</v>
      </c>
      <c r="C216" s="387"/>
      <c r="D216" s="815">
        <v>5.0999999999999996</v>
      </c>
      <c r="E216" s="765">
        <v>14</v>
      </c>
      <c r="F216" s="768">
        <v>21.4</v>
      </c>
      <c r="G216" s="826"/>
      <c r="H216" s="765">
        <v>11.2</v>
      </c>
      <c r="I216" s="765">
        <v>48.3</v>
      </c>
      <c r="J216" s="765">
        <f>SUM(C216:I216)</f>
        <v>100</v>
      </c>
      <c r="K216" s="208"/>
      <c r="L216" s="208"/>
      <c r="R216" s="61"/>
      <c r="S216" s="61"/>
      <c r="T216" s="61"/>
    </row>
    <row r="217" spans="2:20" ht="10.5" customHeight="1">
      <c r="B217" s="496">
        <v>1986</v>
      </c>
      <c r="C217" s="387"/>
      <c r="D217" s="815">
        <v>4.9000000000000004</v>
      </c>
      <c r="E217" s="765">
        <v>14.4</v>
      </c>
      <c r="F217" s="768">
        <v>21.5</v>
      </c>
      <c r="G217" s="826"/>
      <c r="H217" s="765">
        <v>11.3</v>
      </c>
      <c r="I217" s="765">
        <v>47.9</v>
      </c>
      <c r="J217" s="765">
        <f>SUM(C217:I217)</f>
        <v>100</v>
      </c>
      <c r="K217" s="208"/>
      <c r="L217" s="208"/>
      <c r="R217" s="61"/>
      <c r="S217" s="61"/>
      <c r="T217" s="61"/>
    </row>
    <row r="218" spans="2:20" ht="10.5" customHeight="1">
      <c r="B218" s="496">
        <v>1987</v>
      </c>
      <c r="C218" s="387"/>
      <c r="D218" s="815">
        <v>5.5</v>
      </c>
      <c r="E218" s="765">
        <v>11.7</v>
      </c>
      <c r="F218" s="768">
        <v>21.9</v>
      </c>
      <c r="G218" s="826"/>
      <c r="H218" s="765">
        <v>12.4</v>
      </c>
      <c r="I218" s="765">
        <v>48.5</v>
      </c>
      <c r="J218" s="765">
        <f>SUM(C218:I218)</f>
        <v>100</v>
      </c>
      <c r="K218" s="208"/>
      <c r="L218" s="208"/>
      <c r="R218" s="61"/>
      <c r="S218" s="61"/>
      <c r="T218" s="61"/>
    </row>
    <row r="219" spans="2:20" ht="10.5" customHeight="1">
      <c r="B219" s="496">
        <v>1988</v>
      </c>
      <c r="C219" s="387"/>
      <c r="D219" s="815">
        <v>5.7</v>
      </c>
      <c r="E219" s="765">
        <v>11</v>
      </c>
      <c r="F219" s="768">
        <v>22.6</v>
      </c>
      <c r="G219" s="826"/>
      <c r="H219" s="765">
        <v>12.5</v>
      </c>
      <c r="I219" s="765">
        <v>48.2</v>
      </c>
      <c r="J219" s="765">
        <f>SUM(C219:I219)</f>
        <v>100</v>
      </c>
      <c r="K219" s="208"/>
      <c r="L219" s="208"/>
      <c r="R219" s="61"/>
      <c r="S219" s="61"/>
      <c r="T219" s="61"/>
    </row>
    <row r="220" spans="2:20" ht="10.5" customHeight="1">
      <c r="B220" s="496">
        <v>1989</v>
      </c>
      <c r="C220" s="387"/>
      <c r="D220" s="815">
        <v>5.3</v>
      </c>
      <c r="E220" s="765">
        <v>9.9</v>
      </c>
      <c r="F220" s="768">
        <v>23.2</v>
      </c>
      <c r="G220" s="826"/>
      <c r="H220" s="765">
        <v>13.2</v>
      </c>
      <c r="I220" s="765">
        <v>48.4</v>
      </c>
      <c r="J220" s="765">
        <f>SUM(C220:I220)</f>
        <v>100</v>
      </c>
      <c r="K220" s="208"/>
      <c r="L220" s="208"/>
      <c r="R220" s="61"/>
      <c r="S220" s="61"/>
      <c r="T220" s="61"/>
    </row>
    <row r="221" spans="2:20" ht="10.5" customHeight="1">
      <c r="B221" s="496"/>
      <c r="C221" s="387"/>
      <c r="D221" s="815"/>
      <c r="E221" s="765"/>
      <c r="F221" s="768"/>
      <c r="G221" s="826"/>
      <c r="H221" s="765"/>
      <c r="I221" s="765"/>
      <c r="J221" s="765"/>
      <c r="K221" s="208"/>
      <c r="L221" s="208"/>
      <c r="R221" s="61"/>
      <c r="S221" s="61"/>
      <c r="T221" s="61"/>
    </row>
    <row r="222" spans="2:20" ht="10.5" customHeight="1">
      <c r="B222" s="496">
        <v>1990</v>
      </c>
      <c r="C222" s="387"/>
      <c r="D222" s="815">
        <v>4.5999999999999996</v>
      </c>
      <c r="E222" s="765">
        <v>9</v>
      </c>
      <c r="F222" s="768">
        <v>23.3</v>
      </c>
      <c r="G222" s="826"/>
      <c r="H222" s="765">
        <v>14.1</v>
      </c>
      <c r="I222" s="765">
        <v>49</v>
      </c>
      <c r="J222" s="765">
        <f>SUM(C222:I222)</f>
        <v>100</v>
      </c>
      <c r="K222" s="208"/>
      <c r="L222" s="208"/>
      <c r="R222" s="61"/>
      <c r="S222" s="61"/>
      <c r="T222" s="61"/>
    </row>
    <row r="223" spans="2:20" ht="10.5" customHeight="1">
      <c r="B223" s="496">
        <v>1991</v>
      </c>
      <c r="C223" s="387"/>
      <c r="D223" s="815">
        <v>4.5</v>
      </c>
      <c r="E223" s="765">
        <v>8.3000000000000007</v>
      </c>
      <c r="F223" s="768">
        <v>22.6</v>
      </c>
      <c r="G223" s="826"/>
      <c r="H223" s="765">
        <v>13.8</v>
      </c>
      <c r="I223" s="765">
        <v>50.8</v>
      </c>
      <c r="J223" s="765">
        <f>SUM(C223:I223)</f>
        <v>100</v>
      </c>
      <c r="K223" s="208"/>
      <c r="L223" s="208"/>
      <c r="R223" s="61"/>
      <c r="S223" s="61"/>
      <c r="T223" s="61"/>
    </row>
    <row r="224" spans="2:20" ht="10.5" customHeight="1">
      <c r="B224" s="496">
        <v>1992</v>
      </c>
      <c r="C224" s="387"/>
      <c r="D224" s="815">
        <v>3.8</v>
      </c>
      <c r="E224" s="765">
        <v>7.7</v>
      </c>
      <c r="F224" s="768">
        <v>21.8</v>
      </c>
      <c r="G224" s="826"/>
      <c r="H224" s="765">
        <v>14.5</v>
      </c>
      <c r="I224" s="765">
        <v>52.2</v>
      </c>
      <c r="J224" s="765">
        <f>SUM(C224:I224)</f>
        <v>100</v>
      </c>
      <c r="K224" s="208"/>
      <c r="L224" s="208"/>
      <c r="R224" s="61"/>
      <c r="S224" s="61"/>
      <c r="T224" s="61"/>
    </row>
    <row r="225" spans="2:20" ht="10.5" customHeight="1">
      <c r="B225" s="496">
        <v>1993</v>
      </c>
      <c r="C225" s="387"/>
      <c r="D225" s="815">
        <v>4.2</v>
      </c>
      <c r="E225" s="765">
        <v>7.7</v>
      </c>
      <c r="F225" s="768">
        <v>21.1</v>
      </c>
      <c r="G225" s="826"/>
      <c r="H225" s="765">
        <v>14.4</v>
      </c>
      <c r="I225" s="765">
        <v>52.6</v>
      </c>
      <c r="J225" s="765">
        <f>SUM(C225:I225)</f>
        <v>100</v>
      </c>
      <c r="K225" s="208"/>
      <c r="L225" s="208"/>
      <c r="R225" s="61"/>
      <c r="S225" s="61"/>
      <c r="T225" s="61"/>
    </row>
    <row r="226" spans="2:20" ht="10.5" customHeight="1">
      <c r="B226" s="496">
        <v>1994</v>
      </c>
      <c r="C226" s="387"/>
      <c r="D226" s="815">
        <v>4.5999999999999996</v>
      </c>
      <c r="E226" s="765">
        <v>7.3</v>
      </c>
      <c r="F226" s="768">
        <v>20.9</v>
      </c>
      <c r="G226" s="826"/>
      <c r="H226" s="765">
        <v>14.2</v>
      </c>
      <c r="I226" s="765">
        <v>53</v>
      </c>
      <c r="J226" s="765">
        <f>SUM(C226:I226)</f>
        <v>100</v>
      </c>
      <c r="K226" s="208"/>
      <c r="L226" s="208"/>
      <c r="R226" s="61"/>
      <c r="S226" s="61"/>
      <c r="T226" s="61"/>
    </row>
    <row r="227" spans="2:20" ht="10.5" customHeight="1">
      <c r="B227" s="496"/>
      <c r="C227" s="387"/>
      <c r="D227" s="815"/>
      <c r="E227" s="765"/>
      <c r="F227" s="768"/>
      <c r="G227" s="826"/>
      <c r="H227" s="765"/>
      <c r="I227" s="765"/>
      <c r="J227" s="765"/>
      <c r="K227" s="208"/>
      <c r="L227" s="208"/>
      <c r="R227" s="61"/>
      <c r="S227" s="61"/>
      <c r="T227" s="61"/>
    </row>
    <row r="228" spans="2:20" ht="10.5" customHeight="1">
      <c r="B228" s="496">
        <v>1995</v>
      </c>
      <c r="C228" s="387"/>
      <c r="D228" s="815">
        <v>3.9</v>
      </c>
      <c r="E228" s="765">
        <v>7</v>
      </c>
      <c r="F228" s="768">
        <v>21.2</v>
      </c>
      <c r="G228" s="826"/>
      <c r="H228" s="765">
        <v>14.3</v>
      </c>
      <c r="I228" s="765">
        <v>53.6</v>
      </c>
      <c r="J228" s="765">
        <f>SUM(C228:I228)</f>
        <v>100</v>
      </c>
      <c r="K228" s="208"/>
      <c r="L228" s="208"/>
      <c r="R228" s="61"/>
      <c r="S228" s="61"/>
      <c r="T228" s="61"/>
    </row>
    <row r="229" spans="2:20" ht="10.5" customHeight="1">
      <c r="B229" s="496">
        <v>1996</v>
      </c>
      <c r="C229" s="387"/>
      <c r="D229" s="815">
        <v>4.2</v>
      </c>
      <c r="E229" s="765">
        <v>6.9</v>
      </c>
      <c r="F229" s="768">
        <v>20.2</v>
      </c>
      <c r="G229" s="826"/>
      <c r="H229" s="765">
        <v>14</v>
      </c>
      <c r="I229" s="765">
        <v>54.7</v>
      </c>
      <c r="J229" s="765">
        <f>SUM(C229:I229)</f>
        <v>100</v>
      </c>
      <c r="K229" s="208"/>
      <c r="L229" s="208"/>
      <c r="R229" s="61"/>
      <c r="S229" s="61"/>
      <c r="T229" s="61"/>
    </row>
    <row r="230" spans="2:20" ht="10.5" customHeight="1">
      <c r="B230" s="496">
        <v>1997</v>
      </c>
      <c r="C230" s="387"/>
      <c r="D230" s="815">
        <v>4</v>
      </c>
      <c r="E230" s="765">
        <v>6.5</v>
      </c>
      <c r="F230" s="768">
        <v>19.899999999999999</v>
      </c>
      <c r="G230" s="826"/>
      <c r="H230" s="765">
        <v>13.7</v>
      </c>
      <c r="I230" s="765">
        <v>55.9</v>
      </c>
      <c r="J230" s="765">
        <f>SUM(C230:I230)</f>
        <v>100</v>
      </c>
      <c r="K230" s="208"/>
      <c r="L230" s="208"/>
      <c r="R230" s="61"/>
      <c r="S230" s="61"/>
      <c r="T230" s="61"/>
    </row>
    <row r="231" spans="2:20" ht="10.5" customHeight="1">
      <c r="B231" s="496">
        <v>1998</v>
      </c>
      <c r="C231" s="387"/>
      <c r="D231" s="815">
        <v>3.8</v>
      </c>
      <c r="E231" s="765">
        <v>6.8</v>
      </c>
      <c r="F231" s="768">
        <v>19.399999999999999</v>
      </c>
      <c r="G231" s="826"/>
      <c r="H231" s="765">
        <v>13.5</v>
      </c>
      <c r="I231" s="765">
        <v>56.5</v>
      </c>
      <c r="J231" s="765">
        <f>SUM(C231:I231)</f>
        <v>100</v>
      </c>
      <c r="K231" s="208"/>
      <c r="L231" s="208"/>
      <c r="R231" s="61"/>
      <c r="S231" s="61"/>
      <c r="T231" s="61"/>
    </row>
    <row r="232" spans="2:20" ht="10.5" customHeight="1">
      <c r="B232" s="496">
        <v>1999</v>
      </c>
      <c r="C232" s="387"/>
      <c r="D232" s="815">
        <v>3.5</v>
      </c>
      <c r="E232" s="765">
        <v>7.1</v>
      </c>
      <c r="F232" s="768">
        <v>18.5</v>
      </c>
      <c r="G232" s="826"/>
      <c r="H232" s="765">
        <v>14</v>
      </c>
      <c r="I232" s="765">
        <v>56.9</v>
      </c>
      <c r="J232" s="765">
        <f>SUM(C232:I232)</f>
        <v>100</v>
      </c>
      <c r="K232" s="208"/>
      <c r="L232" s="208"/>
      <c r="R232" s="61"/>
      <c r="S232" s="61"/>
      <c r="T232" s="61"/>
    </row>
    <row r="233" spans="2:20" ht="10.5" customHeight="1">
      <c r="B233" s="496"/>
      <c r="C233" s="387"/>
      <c r="D233" s="815"/>
      <c r="E233" s="765"/>
      <c r="F233" s="768"/>
      <c r="G233" s="826"/>
      <c r="H233" s="765"/>
      <c r="I233" s="765"/>
      <c r="J233" s="765"/>
      <c r="K233" s="208"/>
      <c r="L233" s="208"/>
      <c r="R233" s="61"/>
      <c r="S233" s="61"/>
      <c r="T233" s="61"/>
    </row>
    <row r="234" spans="2:20" ht="10.5" customHeight="1">
      <c r="B234" s="496">
        <v>2000</v>
      </c>
      <c r="C234" s="387"/>
      <c r="D234" s="815">
        <v>3.3</v>
      </c>
      <c r="E234" s="765">
        <v>7.6</v>
      </c>
      <c r="F234" s="768">
        <v>19</v>
      </c>
      <c r="G234" s="826"/>
      <c r="H234" s="765">
        <v>14.6</v>
      </c>
      <c r="I234" s="765">
        <v>55.5</v>
      </c>
      <c r="J234" s="765">
        <f t="shared" ref="J234:J243" si="0">SUM(C234:I234)</f>
        <v>100</v>
      </c>
      <c r="K234" s="208"/>
      <c r="L234" s="208"/>
      <c r="R234" s="61"/>
      <c r="S234" s="61"/>
      <c r="T234" s="61"/>
    </row>
    <row r="235" spans="2:20" ht="10.5" customHeight="1">
      <c r="B235" s="438">
        <v>2001</v>
      </c>
      <c r="C235" s="387"/>
      <c r="D235" s="827">
        <v>3.5</v>
      </c>
      <c r="E235" s="763">
        <v>8.3000000000000007</v>
      </c>
      <c r="F235" s="763">
        <v>19.100000000000001</v>
      </c>
      <c r="G235" s="826"/>
      <c r="H235" s="765">
        <v>14</v>
      </c>
      <c r="I235" s="765">
        <v>55.1</v>
      </c>
      <c r="J235" s="765">
        <f t="shared" si="0"/>
        <v>100</v>
      </c>
      <c r="K235" s="208"/>
      <c r="L235" s="208"/>
      <c r="R235" s="61"/>
      <c r="S235" s="61"/>
      <c r="T235" s="61"/>
    </row>
    <row r="236" spans="2:20" ht="10.5" customHeight="1">
      <c r="B236" s="438">
        <v>2002</v>
      </c>
      <c r="C236" s="387"/>
      <c r="D236" s="827">
        <v>4.2</v>
      </c>
      <c r="E236" s="763">
        <v>8.6999999999999993</v>
      </c>
      <c r="F236" s="763">
        <v>19.2</v>
      </c>
      <c r="G236" s="826"/>
      <c r="H236" s="765">
        <v>13.4</v>
      </c>
      <c r="I236" s="765">
        <v>54.5</v>
      </c>
      <c r="J236" s="765">
        <f t="shared" si="0"/>
        <v>100</v>
      </c>
      <c r="K236" s="208"/>
      <c r="L236" s="208"/>
      <c r="R236" s="61"/>
      <c r="S236" s="61"/>
      <c r="T236" s="61"/>
    </row>
    <row r="237" spans="2:20" ht="10.5" customHeight="1">
      <c r="B237" s="438">
        <v>2003</v>
      </c>
      <c r="C237" s="387"/>
      <c r="D237" s="827">
        <v>3.4</v>
      </c>
      <c r="E237" s="763">
        <v>7.4</v>
      </c>
      <c r="F237" s="763">
        <v>19.399999999999999</v>
      </c>
      <c r="G237" s="826"/>
      <c r="H237" s="765">
        <v>13.8</v>
      </c>
      <c r="I237" s="765">
        <v>56</v>
      </c>
      <c r="J237" s="765">
        <f t="shared" si="0"/>
        <v>100</v>
      </c>
      <c r="K237" s="208"/>
      <c r="L237" s="208"/>
      <c r="R237" s="61"/>
      <c r="S237" s="61"/>
      <c r="T237" s="61"/>
    </row>
    <row r="238" spans="2:20" ht="10.5" customHeight="1">
      <c r="B238" s="438">
        <v>2004</v>
      </c>
      <c r="C238" s="387"/>
      <c r="D238" s="827">
        <v>3.1</v>
      </c>
      <c r="E238" s="763">
        <v>7.2</v>
      </c>
      <c r="F238" s="763">
        <v>19.2</v>
      </c>
      <c r="G238" s="826"/>
      <c r="H238" s="765">
        <v>13.9</v>
      </c>
      <c r="I238" s="765">
        <v>56.6</v>
      </c>
      <c r="J238" s="765">
        <f t="shared" si="0"/>
        <v>100</v>
      </c>
      <c r="K238" s="208"/>
      <c r="L238" s="208"/>
      <c r="R238" s="61"/>
      <c r="S238" s="61"/>
      <c r="T238" s="61"/>
    </row>
    <row r="239" spans="2:20" ht="10.5" customHeight="1">
      <c r="B239" s="438"/>
      <c r="C239" s="387"/>
      <c r="D239" s="827"/>
      <c r="E239" s="763"/>
      <c r="F239" s="763"/>
      <c r="G239" s="826"/>
      <c r="H239" s="765"/>
      <c r="I239" s="765"/>
      <c r="J239" s="763"/>
      <c r="K239" s="208"/>
      <c r="L239" s="208"/>
      <c r="R239" s="61"/>
      <c r="S239" s="61"/>
      <c r="T239" s="61"/>
    </row>
    <row r="240" spans="2:20" ht="10.5" customHeight="1">
      <c r="B240" s="438">
        <v>2005</v>
      </c>
      <c r="C240" s="387"/>
      <c r="D240" s="827">
        <v>2.7</v>
      </c>
      <c r="E240" s="767">
        <v>7.6</v>
      </c>
      <c r="F240" s="763">
        <v>18.5</v>
      </c>
      <c r="G240" s="826"/>
      <c r="H240" s="765">
        <v>13.9</v>
      </c>
      <c r="I240" s="765">
        <v>57.3</v>
      </c>
      <c r="J240" s="765">
        <f t="shared" si="0"/>
        <v>100</v>
      </c>
      <c r="K240" s="208"/>
      <c r="L240" s="208"/>
      <c r="R240" s="61"/>
      <c r="S240" s="61"/>
      <c r="T240" s="61"/>
    </row>
    <row r="241" spans="2:20" ht="10.5" customHeight="1">
      <c r="B241" s="438">
        <v>2006</v>
      </c>
      <c r="C241" s="387"/>
      <c r="D241" s="827">
        <v>2.9</v>
      </c>
      <c r="E241" s="767">
        <v>8.4</v>
      </c>
      <c r="F241" s="763">
        <v>17.5</v>
      </c>
      <c r="G241" s="826"/>
      <c r="H241" s="765">
        <v>13.7</v>
      </c>
      <c r="I241" s="765">
        <v>57.5</v>
      </c>
      <c r="J241" s="765">
        <f>SUM(C241:I241)</f>
        <v>100</v>
      </c>
      <c r="K241" s="208"/>
      <c r="L241" s="208"/>
      <c r="R241" s="61"/>
      <c r="S241" s="61"/>
      <c r="T241" s="61"/>
    </row>
    <row r="242" spans="2:20" ht="10.5" customHeight="1">
      <c r="B242" s="438">
        <v>2007</v>
      </c>
      <c r="C242" s="387"/>
      <c r="D242" s="827">
        <v>3</v>
      </c>
      <c r="E242" s="767">
        <v>8.8000000000000007</v>
      </c>
      <c r="F242" s="763">
        <v>17</v>
      </c>
      <c r="G242" s="826"/>
      <c r="H242" s="765">
        <v>13.3</v>
      </c>
      <c r="I242" s="765">
        <v>57.9</v>
      </c>
      <c r="J242" s="765">
        <f>SUM(C242:I242)</f>
        <v>100</v>
      </c>
      <c r="K242" s="208"/>
      <c r="L242" s="208"/>
      <c r="R242" s="61"/>
      <c r="S242" s="61"/>
      <c r="T242" s="61"/>
    </row>
    <row r="243" spans="2:20" ht="10.5" customHeight="1">
      <c r="B243" s="438">
        <v>2008</v>
      </c>
      <c r="C243" s="387"/>
      <c r="D243" s="827">
        <v>2.9</v>
      </c>
      <c r="E243" s="767">
        <v>9.6999999999999993</v>
      </c>
      <c r="F243" s="763">
        <v>16.8</v>
      </c>
      <c r="G243" s="826"/>
      <c r="H243" s="765">
        <v>13.4</v>
      </c>
      <c r="I243" s="765">
        <v>57.2</v>
      </c>
      <c r="J243" s="765">
        <f t="shared" si="0"/>
        <v>100</v>
      </c>
      <c r="K243" s="208"/>
      <c r="L243" s="208"/>
      <c r="R243" s="61"/>
      <c r="S243" s="61"/>
      <c r="T243" s="61"/>
    </row>
    <row r="244" spans="2:20" ht="10.5" customHeight="1">
      <c r="B244" s="438">
        <v>2009</v>
      </c>
      <c r="C244" s="387"/>
      <c r="D244" s="827">
        <v>2.9</v>
      </c>
      <c r="E244" s="763">
        <v>9</v>
      </c>
      <c r="F244" s="763">
        <v>15.2</v>
      </c>
      <c r="G244" s="826"/>
      <c r="H244" s="765">
        <v>13.7</v>
      </c>
      <c r="I244" s="765">
        <v>59.2</v>
      </c>
      <c r="J244" s="763">
        <f>SUM(C244:I244)</f>
        <v>100</v>
      </c>
      <c r="K244" s="208"/>
      <c r="L244" s="208"/>
      <c r="R244" s="61"/>
      <c r="S244" s="61"/>
      <c r="T244" s="61"/>
    </row>
    <row r="245" spans="2:20" ht="10.5" customHeight="1">
      <c r="B245" s="438"/>
      <c r="C245" s="387"/>
      <c r="D245" s="827"/>
      <c r="E245" s="767"/>
      <c r="F245" s="763"/>
      <c r="G245" s="826"/>
      <c r="H245" s="765"/>
      <c r="I245" s="765"/>
      <c r="J245" s="765"/>
      <c r="K245" s="208"/>
      <c r="L245" s="208"/>
      <c r="R245" s="61"/>
      <c r="S245" s="61"/>
      <c r="T245" s="61"/>
    </row>
    <row r="246" spans="2:20" ht="10.5" customHeight="1">
      <c r="B246" s="438">
        <v>2010</v>
      </c>
      <c r="C246" s="387"/>
      <c r="D246" s="827">
        <v>2.6</v>
      </c>
      <c r="E246" s="763">
        <v>9.4</v>
      </c>
      <c r="F246" s="763">
        <v>14.3</v>
      </c>
      <c r="G246" s="826"/>
      <c r="H246" s="765">
        <v>14.9</v>
      </c>
      <c r="I246" s="765">
        <v>58.8</v>
      </c>
      <c r="J246" s="763">
        <f>SUM(C246:I246)</f>
        <v>100</v>
      </c>
      <c r="K246" s="208"/>
      <c r="L246" s="208"/>
      <c r="R246" s="61"/>
      <c r="S246" s="61"/>
      <c r="T246" s="61"/>
    </row>
    <row r="247" spans="2:20" ht="10.5" customHeight="1">
      <c r="B247" s="537" t="s">
        <v>1456</v>
      </c>
      <c r="C247" s="507"/>
      <c r="D247" s="822">
        <v>2.5</v>
      </c>
      <c r="E247" s="776">
        <v>10.4</v>
      </c>
      <c r="F247" s="776">
        <v>12.8</v>
      </c>
      <c r="G247" s="828"/>
      <c r="H247" s="816">
        <v>15.4</v>
      </c>
      <c r="I247" s="776">
        <v>58.9</v>
      </c>
      <c r="J247" s="765">
        <f>SUM(C247:I247)</f>
        <v>100</v>
      </c>
      <c r="K247" s="208"/>
      <c r="L247" s="208"/>
      <c r="R247" s="61"/>
      <c r="S247" s="61"/>
      <c r="T247" s="61"/>
    </row>
    <row r="248" spans="2:20" ht="10.5" customHeight="1">
      <c r="B248" s="537" t="s">
        <v>1452</v>
      </c>
      <c r="C248" s="507"/>
      <c r="D248" s="1205">
        <v>2.5</v>
      </c>
      <c r="E248" s="776">
        <v>9.6</v>
      </c>
      <c r="F248" s="776">
        <v>12.1</v>
      </c>
      <c r="G248" s="828"/>
      <c r="H248" s="816">
        <v>16.100000000000001</v>
      </c>
      <c r="I248" s="776">
        <v>59.7</v>
      </c>
      <c r="J248" s="765">
        <f>SUM(C248:I248)</f>
        <v>100</v>
      </c>
      <c r="K248" s="208"/>
      <c r="L248" s="208"/>
      <c r="R248" s="61"/>
      <c r="S248" s="61"/>
      <c r="T248" s="61"/>
    </row>
    <row r="249" spans="2:20" ht="10.5" customHeight="1">
      <c r="B249" s="538" t="s">
        <v>1544</v>
      </c>
      <c r="C249" s="398"/>
      <c r="D249" s="824">
        <v>2.4</v>
      </c>
      <c r="E249" s="777">
        <v>9.1999999999999993</v>
      </c>
      <c r="F249" s="777">
        <v>11.6</v>
      </c>
      <c r="G249" s="829"/>
      <c r="H249" s="817">
        <v>16.600000000000001</v>
      </c>
      <c r="I249" s="777">
        <v>60.2</v>
      </c>
      <c r="J249" s="792">
        <f>SUM(C249:I249)</f>
        <v>100</v>
      </c>
      <c r="K249" s="208"/>
      <c r="L249" s="208"/>
      <c r="R249" s="61"/>
      <c r="S249" s="61"/>
      <c r="T249" s="61"/>
    </row>
    <row r="250" spans="2:20" ht="10.5" customHeight="1">
      <c r="B250" s="236" t="s">
        <v>45</v>
      </c>
      <c r="C250" s="229"/>
      <c r="D250" s="208"/>
      <c r="E250" s="208"/>
      <c r="F250" s="208"/>
      <c r="G250" s="208"/>
      <c r="H250" s="208"/>
      <c r="I250" s="208"/>
      <c r="J250" s="208"/>
      <c r="K250" s="208"/>
      <c r="L250" s="208"/>
      <c r="R250" s="61"/>
      <c r="S250" s="61"/>
      <c r="T250" s="61"/>
    </row>
    <row r="251" spans="2:20" ht="10.5" customHeight="1">
      <c r="B251" s="341" t="s">
        <v>1404</v>
      </c>
      <c r="C251" s="227"/>
      <c r="D251" s="208"/>
      <c r="E251" s="208"/>
      <c r="F251" s="208"/>
      <c r="G251" s="208"/>
      <c r="H251" s="208"/>
      <c r="I251" s="208"/>
      <c r="J251" s="208"/>
      <c r="K251" s="208"/>
      <c r="L251" s="208"/>
      <c r="R251" s="61"/>
      <c r="S251" s="61"/>
      <c r="T251" s="61"/>
    </row>
    <row r="252" spans="2:20" ht="10.5" customHeight="1">
      <c r="B252" s="468" t="s">
        <v>1405</v>
      </c>
      <c r="C252" s="227"/>
      <c r="D252" s="208"/>
      <c r="E252" s="208"/>
      <c r="F252" s="208"/>
      <c r="G252" s="208"/>
      <c r="H252" s="208"/>
      <c r="I252" s="208"/>
      <c r="J252" s="208"/>
      <c r="K252" s="208"/>
      <c r="L252" s="208"/>
      <c r="R252" s="61"/>
      <c r="S252" s="61"/>
      <c r="T252" s="61"/>
    </row>
    <row r="253" spans="2:20" ht="10.5" customHeight="1">
      <c r="B253" s="468" t="s">
        <v>1406</v>
      </c>
      <c r="C253" s="227"/>
      <c r="D253" s="208"/>
      <c r="E253" s="208"/>
      <c r="F253" s="208"/>
      <c r="G253" s="208"/>
      <c r="H253" s="208"/>
      <c r="I253" s="208"/>
      <c r="J253" s="208"/>
      <c r="K253" s="208"/>
      <c r="L253" s="208"/>
      <c r="R253" s="61"/>
      <c r="S253" s="61"/>
      <c r="T253" s="61"/>
    </row>
    <row r="254" spans="2:20" ht="10.5" customHeight="1">
      <c r="B254" s="468" t="s">
        <v>1148</v>
      </c>
      <c r="C254" s="227"/>
      <c r="D254" s="208"/>
      <c r="E254" s="208"/>
      <c r="F254" s="208"/>
      <c r="G254" s="208"/>
      <c r="H254" s="208"/>
      <c r="I254" s="208"/>
      <c r="J254" s="208"/>
      <c r="K254" s="208"/>
      <c r="L254" s="208"/>
      <c r="R254" s="61"/>
      <c r="S254" s="61"/>
      <c r="T254" s="61"/>
    </row>
    <row r="255" spans="2:20" ht="10.5" customHeight="1">
      <c r="B255" s="143"/>
      <c r="C255" s="213"/>
      <c r="D255" s="208"/>
      <c r="E255" s="213"/>
      <c r="F255" s="213"/>
      <c r="G255" s="213"/>
      <c r="H255" s="208"/>
      <c r="I255" s="213"/>
      <c r="J255" s="213"/>
      <c r="K255" s="208"/>
      <c r="L255" s="208"/>
      <c r="R255" s="61"/>
      <c r="S255" s="61"/>
      <c r="T255" s="61"/>
    </row>
    <row r="256" spans="2:20" ht="10.5" customHeight="1">
      <c r="B256" s="49"/>
      <c r="R256" s="61"/>
      <c r="S256" s="61"/>
      <c r="T256" s="61"/>
    </row>
    <row r="257" spans="2:20" ht="10.5" customHeight="1">
      <c r="B257" s="49"/>
      <c r="R257" s="61"/>
      <c r="S257" s="61"/>
      <c r="T257" s="61"/>
    </row>
    <row r="258" spans="2:20" ht="10.5" customHeight="1">
      <c r="B258" s="49"/>
      <c r="R258" s="61"/>
      <c r="S258" s="61"/>
      <c r="T258" s="61"/>
    </row>
    <row r="259" spans="2:20" ht="10.5" customHeight="1">
      <c r="B259" s="49"/>
      <c r="G259" s="153">
        <v>77</v>
      </c>
      <c r="R259" s="61"/>
      <c r="S259" s="61"/>
      <c r="T259" s="61"/>
    </row>
    <row r="260" spans="2:20" ht="10.5" customHeight="1">
      <c r="R260" s="61"/>
      <c r="S260" s="61"/>
      <c r="T260" s="61"/>
    </row>
    <row r="261" spans="2:20">
      <c r="B261" s="62" t="s">
        <v>34</v>
      </c>
      <c r="C261" s="62"/>
      <c r="D261" s="62"/>
      <c r="E261" s="62"/>
      <c r="F261" s="62"/>
      <c r="G261" s="62"/>
      <c r="R261" s="61"/>
      <c r="S261" s="61"/>
      <c r="T261" s="61"/>
    </row>
    <row r="262" spans="2:20" ht="22.5">
      <c r="B262" s="1450" t="s">
        <v>610</v>
      </c>
      <c r="C262" s="279" t="s">
        <v>454</v>
      </c>
      <c r="D262" s="279" t="s">
        <v>455</v>
      </c>
      <c r="E262" s="279" t="s">
        <v>456</v>
      </c>
      <c r="F262" s="464" t="s">
        <v>150</v>
      </c>
      <c r="S262" s="61"/>
      <c r="T262" s="61"/>
    </row>
    <row r="263" spans="2:20">
      <c r="B263" s="1451"/>
      <c r="C263" s="1329" t="s">
        <v>634</v>
      </c>
      <c r="D263" s="1337"/>
      <c r="E263" s="1337"/>
      <c r="F263" s="1330"/>
      <c r="S263" s="61"/>
      <c r="T263" s="61"/>
    </row>
    <row r="264" spans="2:20" ht="10.5" customHeight="1">
      <c r="B264" s="325" t="s">
        <v>151</v>
      </c>
      <c r="C264" s="763">
        <v>700</v>
      </c>
      <c r="D264" s="765">
        <v>258.7</v>
      </c>
      <c r="E264" s="765">
        <v>540.70000000000005</v>
      </c>
      <c r="F264" s="830">
        <f>SUM(C264:E264)</f>
        <v>1499.4</v>
      </c>
      <c r="S264" s="61"/>
      <c r="T264" s="61"/>
    </row>
    <row r="265" spans="2:20" ht="10.5" customHeight="1">
      <c r="B265" s="325" t="s">
        <v>152</v>
      </c>
      <c r="C265" s="763">
        <v>826.2</v>
      </c>
      <c r="D265" s="765">
        <v>284.7</v>
      </c>
      <c r="E265" s="765">
        <v>620.20000000000005</v>
      </c>
      <c r="F265" s="765">
        <f t="shared" ref="F265:F314" si="1">SUM(C265:E265)</f>
        <v>1731.1000000000001</v>
      </c>
      <c r="S265" s="61"/>
      <c r="T265" s="61"/>
    </row>
    <row r="266" spans="2:20" ht="10.5" customHeight="1">
      <c r="B266" s="325" t="s">
        <v>153</v>
      </c>
      <c r="C266" s="763">
        <v>623.6</v>
      </c>
      <c r="D266" s="765">
        <v>331.9</v>
      </c>
      <c r="E266" s="765">
        <v>857.7</v>
      </c>
      <c r="F266" s="765">
        <f t="shared" si="1"/>
        <v>1813.2</v>
      </c>
      <c r="S266" s="61"/>
      <c r="T266" s="61"/>
    </row>
    <row r="267" spans="2:20" ht="10.5" customHeight="1">
      <c r="B267" s="325" t="s">
        <v>154</v>
      </c>
      <c r="C267" s="763">
        <v>1322.7</v>
      </c>
      <c r="D267" s="765">
        <v>361.9</v>
      </c>
      <c r="E267" s="765">
        <v>983.2</v>
      </c>
      <c r="F267" s="765">
        <f t="shared" si="1"/>
        <v>2667.8</v>
      </c>
      <c r="S267" s="61"/>
      <c r="T267" s="61"/>
    </row>
    <row r="268" spans="2:20" ht="10.5" customHeight="1">
      <c r="B268" s="325" t="s">
        <v>155</v>
      </c>
      <c r="C268" s="763">
        <v>1239.5999999999999</v>
      </c>
      <c r="D268" s="765">
        <v>485</v>
      </c>
      <c r="E268" s="765">
        <v>1063.4000000000001</v>
      </c>
      <c r="F268" s="765">
        <f t="shared" si="1"/>
        <v>2788</v>
      </c>
      <c r="S268" s="61"/>
      <c r="T268" s="61"/>
    </row>
    <row r="269" spans="2:20" ht="10.5" customHeight="1">
      <c r="B269" s="325"/>
      <c r="C269" s="763"/>
      <c r="D269" s="765"/>
      <c r="E269" s="765"/>
      <c r="F269" s="765"/>
      <c r="S269" s="61"/>
      <c r="T269" s="61"/>
    </row>
    <row r="270" spans="2:20" ht="10.5" customHeight="1">
      <c r="B270" s="325" t="s">
        <v>156</v>
      </c>
      <c r="C270" s="763">
        <v>1248.0999999999999</v>
      </c>
      <c r="D270" s="765">
        <v>524.70000000000005</v>
      </c>
      <c r="E270" s="765">
        <v>1217.8</v>
      </c>
      <c r="F270" s="765">
        <f t="shared" si="1"/>
        <v>2990.6</v>
      </c>
      <c r="S270" s="61"/>
      <c r="T270" s="61"/>
    </row>
    <row r="271" spans="2:20" ht="10.5" customHeight="1">
      <c r="B271" s="325" t="s">
        <v>157</v>
      </c>
      <c r="C271" s="763">
        <v>1791.8</v>
      </c>
      <c r="D271" s="765">
        <v>577</v>
      </c>
      <c r="E271" s="765">
        <v>1333.6</v>
      </c>
      <c r="F271" s="765">
        <f t="shared" si="1"/>
        <v>3702.4</v>
      </c>
      <c r="S271" s="61"/>
      <c r="T271" s="61"/>
    </row>
    <row r="272" spans="2:20" ht="10.5" customHeight="1">
      <c r="B272" s="325" t="s">
        <v>158</v>
      </c>
      <c r="C272" s="763">
        <v>1942.8</v>
      </c>
      <c r="D272" s="765">
        <v>667.6</v>
      </c>
      <c r="E272" s="765">
        <v>1425.4</v>
      </c>
      <c r="F272" s="765">
        <f t="shared" si="1"/>
        <v>4035.8</v>
      </c>
      <c r="S272" s="61"/>
      <c r="T272" s="61"/>
    </row>
    <row r="273" spans="2:20" ht="10.5" customHeight="1">
      <c r="B273" s="325" t="s">
        <v>768</v>
      </c>
      <c r="C273" s="763">
        <v>2052.3000000000002</v>
      </c>
      <c r="D273" s="765">
        <v>769.5</v>
      </c>
      <c r="E273" s="765">
        <v>1687.2</v>
      </c>
      <c r="F273" s="765">
        <f t="shared" si="1"/>
        <v>4509</v>
      </c>
      <c r="S273" s="61"/>
      <c r="T273" s="61"/>
    </row>
    <row r="274" spans="2:20" ht="10.5" customHeight="1">
      <c r="B274" s="325" t="s">
        <v>769</v>
      </c>
      <c r="C274" s="763">
        <v>2936.4</v>
      </c>
      <c r="D274" s="765">
        <v>934.4</v>
      </c>
      <c r="E274" s="765">
        <v>2059.5</v>
      </c>
      <c r="F274" s="765">
        <f t="shared" si="1"/>
        <v>5930.3</v>
      </c>
      <c r="S274" s="61"/>
      <c r="T274" s="61"/>
    </row>
    <row r="275" spans="2:20" ht="10.5" customHeight="1">
      <c r="B275" s="325"/>
      <c r="C275" s="763"/>
      <c r="D275" s="765"/>
      <c r="E275" s="765"/>
      <c r="F275" s="765"/>
      <c r="S275" s="61"/>
      <c r="T275" s="61"/>
    </row>
    <row r="276" spans="2:20" ht="10.5" customHeight="1">
      <c r="B276" s="325" t="s">
        <v>770</v>
      </c>
      <c r="C276" s="763">
        <v>3407.4</v>
      </c>
      <c r="D276" s="765">
        <v>1013.6</v>
      </c>
      <c r="E276" s="765">
        <v>2603.8000000000002</v>
      </c>
      <c r="F276" s="765">
        <f t="shared" si="1"/>
        <v>7024.8</v>
      </c>
      <c r="S276" s="61"/>
      <c r="T276" s="61"/>
    </row>
    <row r="277" spans="2:20" ht="10.5" customHeight="1">
      <c r="B277" s="325" t="s">
        <v>771</v>
      </c>
      <c r="C277" s="763">
        <v>3194.4</v>
      </c>
      <c r="D277" s="765">
        <v>1270.4000000000001</v>
      </c>
      <c r="E277" s="765">
        <v>3212.5</v>
      </c>
      <c r="F277" s="765">
        <f t="shared" si="1"/>
        <v>7677.3</v>
      </c>
      <c r="S277" s="61"/>
      <c r="T277" s="61"/>
    </row>
    <row r="278" spans="2:20" ht="10.5" customHeight="1">
      <c r="B278" s="325" t="s">
        <v>772</v>
      </c>
      <c r="C278" s="763">
        <v>3072</v>
      </c>
      <c r="D278" s="765">
        <v>1341.8</v>
      </c>
      <c r="E278" s="765">
        <v>3467.6</v>
      </c>
      <c r="F278" s="765">
        <f t="shared" si="1"/>
        <v>7881.4</v>
      </c>
      <c r="S278" s="61"/>
      <c r="T278" s="61"/>
    </row>
    <row r="279" spans="2:20" ht="10.5" customHeight="1">
      <c r="B279" s="325" t="s">
        <v>773</v>
      </c>
      <c r="C279" s="763">
        <v>3376.8</v>
      </c>
      <c r="D279" s="765">
        <v>1530.3</v>
      </c>
      <c r="E279" s="765">
        <v>3867.3</v>
      </c>
      <c r="F279" s="765">
        <f t="shared" si="1"/>
        <v>8774.4000000000015</v>
      </c>
      <c r="S279" s="61"/>
      <c r="T279" s="61"/>
    </row>
    <row r="280" spans="2:20" ht="10.5" customHeight="1">
      <c r="B280" s="325" t="s">
        <v>774</v>
      </c>
      <c r="C280" s="763">
        <v>4718.5</v>
      </c>
      <c r="D280" s="765">
        <v>1779.1</v>
      </c>
      <c r="E280" s="765">
        <v>4436.3</v>
      </c>
      <c r="F280" s="765">
        <f t="shared" si="1"/>
        <v>10933.900000000001</v>
      </c>
      <c r="S280" s="61"/>
      <c r="T280" s="61"/>
    </row>
    <row r="281" spans="2:20" ht="10.5" customHeight="1">
      <c r="B281" s="325"/>
      <c r="C281" s="763"/>
      <c r="D281" s="765"/>
      <c r="E281" s="765"/>
      <c r="F281" s="765"/>
      <c r="S281" s="61"/>
      <c r="T281" s="61"/>
    </row>
    <row r="282" spans="2:20" ht="10.5" customHeight="1">
      <c r="B282" s="325" t="s">
        <v>775</v>
      </c>
      <c r="C282" s="763">
        <v>4571.8999999999996</v>
      </c>
      <c r="D282" s="765">
        <v>2136.3000000000002</v>
      </c>
      <c r="E282" s="765">
        <v>4672.8</v>
      </c>
      <c r="F282" s="765">
        <f t="shared" si="1"/>
        <v>11381</v>
      </c>
      <c r="S282" s="61"/>
      <c r="T282" s="61"/>
    </row>
    <row r="283" spans="2:20" ht="10.5" customHeight="1">
      <c r="B283" s="325" t="s">
        <v>776</v>
      </c>
      <c r="C283" s="763">
        <v>5182.3999999999996</v>
      </c>
      <c r="D283" s="765">
        <v>2492.5</v>
      </c>
      <c r="E283" s="765">
        <v>5673.9</v>
      </c>
      <c r="F283" s="765">
        <f t="shared" si="1"/>
        <v>13348.8</v>
      </c>
      <c r="S283" s="61"/>
      <c r="T283" s="61"/>
    </row>
    <row r="284" spans="2:20" ht="10.5" customHeight="1">
      <c r="B284" s="325" t="s">
        <v>777</v>
      </c>
      <c r="C284" s="763">
        <v>5951.4</v>
      </c>
      <c r="D284" s="765">
        <v>3076.4</v>
      </c>
      <c r="E284" s="765">
        <v>7148.1</v>
      </c>
      <c r="F284" s="765">
        <f t="shared" si="1"/>
        <v>16175.9</v>
      </c>
      <c r="S284" s="61"/>
      <c r="T284" s="61"/>
    </row>
    <row r="285" spans="2:20" ht="10.5" customHeight="1">
      <c r="B285" s="325" t="s">
        <v>778</v>
      </c>
      <c r="C285" s="763">
        <v>7545.5</v>
      </c>
      <c r="D285" s="765">
        <v>3363.7</v>
      </c>
      <c r="E285" s="765">
        <v>8425.6</v>
      </c>
      <c r="F285" s="765">
        <f t="shared" si="1"/>
        <v>19334.800000000003</v>
      </c>
      <c r="S285" s="61"/>
      <c r="T285" s="61"/>
    </row>
    <row r="286" spans="2:20" ht="10.5" customHeight="1">
      <c r="B286" s="325" t="s">
        <v>779</v>
      </c>
      <c r="C286" s="763">
        <v>7064.9</v>
      </c>
      <c r="D286" s="765">
        <v>4282.8999999999996</v>
      </c>
      <c r="E286" s="765">
        <v>8850.2000000000007</v>
      </c>
      <c r="F286" s="765">
        <f t="shared" si="1"/>
        <v>20198</v>
      </c>
      <c r="S286" s="61"/>
      <c r="T286" s="61"/>
    </row>
    <row r="287" spans="2:20" ht="10.5" customHeight="1">
      <c r="B287" s="325"/>
      <c r="C287" s="763"/>
      <c r="D287" s="765"/>
      <c r="E287" s="765"/>
      <c r="F287" s="765"/>
      <c r="S287" s="61"/>
      <c r="T287" s="61"/>
    </row>
    <row r="288" spans="2:20" ht="10.5" customHeight="1">
      <c r="B288" s="325" t="s">
        <v>780</v>
      </c>
      <c r="C288" s="763">
        <v>7614.7</v>
      </c>
      <c r="D288" s="765">
        <v>4817</v>
      </c>
      <c r="E288" s="765">
        <v>9520.7000000000007</v>
      </c>
      <c r="F288" s="765">
        <f t="shared" si="1"/>
        <v>21952.400000000001</v>
      </c>
      <c r="S288" s="61"/>
      <c r="T288" s="61"/>
    </row>
    <row r="289" spans="2:20" ht="10.5" customHeight="1">
      <c r="B289" s="325" t="s">
        <v>781</v>
      </c>
      <c r="C289" s="763">
        <v>6116.2</v>
      </c>
      <c r="D289" s="765">
        <v>5457.2</v>
      </c>
      <c r="E289" s="765">
        <v>10553.4</v>
      </c>
      <c r="F289" s="765">
        <f t="shared" si="1"/>
        <v>22126.799999999999</v>
      </c>
      <c r="S289" s="61"/>
      <c r="T289" s="61"/>
    </row>
    <row r="290" spans="2:20" ht="10.5" customHeight="1">
      <c r="B290" s="325" t="s">
        <v>465</v>
      </c>
      <c r="C290" s="763">
        <v>9338.9</v>
      </c>
      <c r="D290" s="765">
        <v>5423.4</v>
      </c>
      <c r="E290" s="765">
        <v>10961.4</v>
      </c>
      <c r="F290" s="765">
        <f t="shared" si="1"/>
        <v>25723.699999999997</v>
      </c>
      <c r="S290" s="61"/>
      <c r="T290" s="61"/>
    </row>
    <row r="291" spans="2:20" ht="10.5" customHeight="1">
      <c r="B291" s="325" t="s">
        <v>466</v>
      </c>
      <c r="C291" s="763">
        <v>9990</v>
      </c>
      <c r="D291" s="765">
        <v>6199.6</v>
      </c>
      <c r="E291" s="765">
        <v>11972.8</v>
      </c>
      <c r="F291" s="765">
        <f t="shared" si="1"/>
        <v>28162.400000000001</v>
      </c>
      <c r="K291" s="182"/>
      <c r="S291" s="61"/>
      <c r="T291" s="61"/>
    </row>
    <row r="292" spans="2:20" ht="10.5" customHeight="1">
      <c r="B292" s="325" t="s">
        <v>467</v>
      </c>
      <c r="C292" s="763">
        <v>8661.7999999999993</v>
      </c>
      <c r="D292" s="765">
        <v>7411.3</v>
      </c>
      <c r="E292" s="765">
        <v>13868.2</v>
      </c>
      <c r="F292" s="765">
        <f t="shared" si="1"/>
        <v>29941.3</v>
      </c>
      <c r="S292" s="61"/>
      <c r="T292" s="61"/>
    </row>
    <row r="293" spans="2:20" ht="10.5" customHeight="1">
      <c r="B293" s="325"/>
      <c r="C293" s="763"/>
      <c r="D293" s="765"/>
      <c r="E293" s="765"/>
      <c r="F293" s="765"/>
      <c r="S293" s="61"/>
      <c r="T293" s="61"/>
    </row>
    <row r="294" spans="2:20" ht="10.5" customHeight="1">
      <c r="B294" s="544" t="s">
        <v>330</v>
      </c>
      <c r="C294" s="763">
        <v>13305.2</v>
      </c>
      <c r="D294" s="765">
        <v>8505.2000000000007</v>
      </c>
      <c r="E294" s="765">
        <v>14708.9</v>
      </c>
      <c r="F294" s="765">
        <f t="shared" si="1"/>
        <v>36519.300000000003</v>
      </c>
      <c r="S294" s="61"/>
      <c r="T294" s="61"/>
    </row>
    <row r="295" spans="2:20" ht="10.5" customHeight="1">
      <c r="B295" s="544" t="s">
        <v>331</v>
      </c>
      <c r="C295" s="763">
        <v>13954.3</v>
      </c>
      <c r="D295" s="765">
        <v>9463.5</v>
      </c>
      <c r="E295" s="765">
        <v>17040.5</v>
      </c>
      <c r="F295" s="765">
        <f t="shared" si="1"/>
        <v>40458.300000000003</v>
      </c>
      <c r="S295" s="61"/>
      <c r="T295" s="61"/>
    </row>
    <row r="296" spans="2:20" ht="10.5" customHeight="1">
      <c r="B296" s="544" t="s">
        <v>332</v>
      </c>
      <c r="C296" s="763">
        <v>13237.7</v>
      </c>
      <c r="D296" s="765">
        <v>10533.9</v>
      </c>
      <c r="E296" s="765">
        <v>19345.8</v>
      </c>
      <c r="F296" s="765">
        <f t="shared" si="1"/>
        <v>43117.399999999994</v>
      </c>
      <c r="S296" s="61"/>
      <c r="T296" s="61"/>
    </row>
    <row r="297" spans="2:20" ht="10.5" customHeight="1">
      <c r="B297" s="544" t="s">
        <v>333</v>
      </c>
      <c r="C297" s="763">
        <v>14916.2</v>
      </c>
      <c r="D297" s="765">
        <v>11837.6</v>
      </c>
      <c r="E297" s="765">
        <v>17915.900000000001</v>
      </c>
      <c r="F297" s="765">
        <f t="shared" si="1"/>
        <v>44669.700000000004</v>
      </c>
      <c r="S297" s="61"/>
      <c r="T297" s="61"/>
    </row>
    <row r="298" spans="2:20" ht="10.5" customHeight="1">
      <c r="B298" s="544" t="s">
        <v>289</v>
      </c>
      <c r="C298" s="763">
        <v>14428.9</v>
      </c>
      <c r="D298" s="765">
        <v>12541.9</v>
      </c>
      <c r="E298" s="765">
        <v>19690.099999999999</v>
      </c>
      <c r="F298" s="765">
        <f t="shared" si="1"/>
        <v>46660.899999999994</v>
      </c>
      <c r="S298" s="61"/>
      <c r="T298" s="61"/>
    </row>
    <row r="299" spans="2:20" ht="10.5" customHeight="1">
      <c r="B299" s="325"/>
      <c r="C299" s="763"/>
      <c r="D299" s="765"/>
      <c r="E299" s="765"/>
      <c r="F299" s="765"/>
      <c r="S299" s="61"/>
      <c r="T299" s="61"/>
    </row>
    <row r="300" spans="2:20" ht="10.5" customHeight="1">
      <c r="B300" s="544" t="s">
        <v>334</v>
      </c>
      <c r="C300" s="763">
        <v>17922.7</v>
      </c>
      <c r="D300" s="765">
        <v>13094.2</v>
      </c>
      <c r="E300" s="765">
        <v>21168.7</v>
      </c>
      <c r="F300" s="765">
        <f t="shared" si="1"/>
        <v>52185.600000000006</v>
      </c>
      <c r="S300" s="61"/>
      <c r="T300" s="61"/>
    </row>
    <row r="301" spans="2:20" ht="10.5" customHeight="1">
      <c r="B301" s="544" t="s">
        <v>335</v>
      </c>
      <c r="C301" s="763">
        <v>27191.9</v>
      </c>
      <c r="D301" s="765">
        <v>15769.8</v>
      </c>
      <c r="E301" s="765">
        <v>25321.3</v>
      </c>
      <c r="F301" s="765">
        <f t="shared" si="1"/>
        <v>68283</v>
      </c>
      <c r="S301" s="61"/>
      <c r="T301" s="61"/>
    </row>
    <row r="302" spans="2:20" ht="10.5" customHeight="1">
      <c r="B302" s="351" t="s">
        <v>288</v>
      </c>
      <c r="C302" s="763">
        <v>23061.200000000001</v>
      </c>
      <c r="D302" s="765">
        <v>19551.099999999999</v>
      </c>
      <c r="E302" s="765">
        <v>30319.200000000001</v>
      </c>
      <c r="F302" s="765">
        <f t="shared" si="1"/>
        <v>72931.5</v>
      </c>
      <c r="S302" s="61"/>
      <c r="T302" s="61"/>
    </row>
    <row r="303" spans="2:20" ht="10.5" customHeight="1">
      <c r="B303" s="351" t="s">
        <v>735</v>
      </c>
      <c r="C303" s="763">
        <v>20518.900000000001</v>
      </c>
      <c r="D303" s="763">
        <v>21739.1</v>
      </c>
      <c r="E303" s="763">
        <v>31325.5</v>
      </c>
      <c r="F303" s="765">
        <f t="shared" si="1"/>
        <v>73583.5</v>
      </c>
      <c r="S303" s="61"/>
      <c r="T303" s="61"/>
    </row>
    <row r="304" spans="2:20" ht="10.5" customHeight="1">
      <c r="B304" s="351" t="s">
        <v>763</v>
      </c>
      <c r="C304" s="763">
        <v>17751.599999999999</v>
      </c>
      <c r="D304" s="763">
        <v>20694.900000000001</v>
      </c>
      <c r="E304" s="763">
        <v>33837.9</v>
      </c>
      <c r="F304" s="765">
        <f t="shared" si="1"/>
        <v>72284.399999999994</v>
      </c>
      <c r="S304" s="61"/>
      <c r="T304" s="61"/>
    </row>
    <row r="305" spans="2:20" ht="10.5" customHeight="1">
      <c r="B305" s="351"/>
      <c r="C305" s="763"/>
      <c r="D305" s="763"/>
      <c r="E305" s="763"/>
      <c r="F305" s="765"/>
      <c r="S305" s="61"/>
      <c r="T305" s="61"/>
    </row>
    <row r="306" spans="2:20" ht="10.5" customHeight="1">
      <c r="B306" s="325" t="s">
        <v>512</v>
      </c>
      <c r="C306" s="763">
        <v>18601.599999999999</v>
      </c>
      <c r="D306" s="763">
        <v>20229.599999999999</v>
      </c>
      <c r="E306" s="763">
        <v>38936</v>
      </c>
      <c r="F306" s="765">
        <f t="shared" si="1"/>
        <v>77767.199999999997</v>
      </c>
      <c r="S306" s="61"/>
      <c r="T306" s="61"/>
    </row>
    <row r="307" spans="2:20" ht="10.5" customHeight="1">
      <c r="B307" s="325" t="s">
        <v>396</v>
      </c>
      <c r="C307" s="763">
        <v>22920.1</v>
      </c>
      <c r="D307" s="763">
        <v>23409.8</v>
      </c>
      <c r="E307" s="763">
        <v>47014.2</v>
      </c>
      <c r="F307" s="765">
        <f t="shared" si="1"/>
        <v>93344.099999999991</v>
      </c>
      <c r="S307" s="61"/>
      <c r="T307" s="61"/>
    </row>
    <row r="308" spans="2:20" ht="10.5" customHeight="1">
      <c r="B308" s="325" t="s">
        <v>815</v>
      </c>
      <c r="C308" s="763">
        <v>40907.199999999997</v>
      </c>
      <c r="D308" s="763">
        <v>28835.1</v>
      </c>
      <c r="E308" s="763">
        <v>54319</v>
      </c>
      <c r="F308" s="765">
        <f t="shared" si="1"/>
        <v>124061.29999999999</v>
      </c>
      <c r="S308" s="61"/>
      <c r="T308" s="61"/>
    </row>
    <row r="309" spans="2:20" ht="10.5" customHeight="1">
      <c r="B309" s="327">
        <v>39692</v>
      </c>
      <c r="C309" s="763">
        <v>35083.699999999997</v>
      </c>
      <c r="D309" s="763">
        <v>33588.1</v>
      </c>
      <c r="E309" s="763">
        <v>60952.5</v>
      </c>
      <c r="F309" s="765">
        <f t="shared" si="1"/>
        <v>129624.29999999999</v>
      </c>
      <c r="S309" s="61"/>
      <c r="T309" s="61"/>
    </row>
    <row r="310" spans="2:20" ht="10.5" customHeight="1">
      <c r="B310" s="327">
        <v>40087</v>
      </c>
      <c r="C310" s="763">
        <v>30453.1</v>
      </c>
      <c r="D310" s="763">
        <v>33771.199999999997</v>
      </c>
      <c r="E310" s="763">
        <v>65516.2</v>
      </c>
      <c r="F310" s="765">
        <f t="shared" si="1"/>
        <v>129740.5</v>
      </c>
      <c r="S310" s="61"/>
      <c r="T310" s="61"/>
    </row>
    <row r="311" spans="2:20" ht="10.5" customHeight="1">
      <c r="B311" s="327"/>
      <c r="C311" s="763"/>
      <c r="D311" s="763"/>
      <c r="E311" s="763"/>
      <c r="F311" s="765"/>
      <c r="S311" s="61"/>
      <c r="T311" s="61"/>
    </row>
    <row r="312" spans="2:20" ht="10.5" customHeight="1">
      <c r="B312" s="678" t="s">
        <v>344</v>
      </c>
      <c r="C312" s="776">
        <v>36596.5</v>
      </c>
      <c r="D312" s="776">
        <v>36256.9</v>
      </c>
      <c r="E312" s="776">
        <v>67799.100000000006</v>
      </c>
      <c r="F312" s="765">
        <f t="shared" si="1"/>
        <v>140652.5</v>
      </c>
      <c r="S312" s="61"/>
      <c r="T312" s="61"/>
    </row>
    <row r="313" spans="2:20" ht="10.5" customHeight="1">
      <c r="B313" s="1201" t="s">
        <v>347</v>
      </c>
      <c r="C313" s="776">
        <v>47549.3</v>
      </c>
      <c r="D313" s="776">
        <v>40872.400000000001</v>
      </c>
      <c r="E313" s="776">
        <v>75779.7</v>
      </c>
      <c r="F313" s="765">
        <f t="shared" si="1"/>
        <v>164201.40000000002</v>
      </c>
      <c r="S313" s="61"/>
      <c r="T313" s="61"/>
    </row>
    <row r="314" spans="2:20" ht="10.5" customHeight="1">
      <c r="B314" s="1203" t="s">
        <v>1504</v>
      </c>
      <c r="C314" s="777">
        <v>51783</v>
      </c>
      <c r="D314" s="777">
        <v>46481.5</v>
      </c>
      <c r="E314" s="777">
        <v>84610.8</v>
      </c>
      <c r="F314" s="764">
        <f t="shared" si="1"/>
        <v>182875.3</v>
      </c>
      <c r="S314" s="61"/>
      <c r="T314" s="61"/>
    </row>
    <row r="315" spans="2:20" ht="10.5" customHeight="1">
      <c r="B315" s="238" t="s">
        <v>1154</v>
      </c>
      <c r="C315" s="42"/>
      <c r="D315" s="42"/>
      <c r="E315" s="42"/>
      <c r="F315" s="42"/>
      <c r="G315" s="62"/>
      <c r="R315" s="61"/>
      <c r="S315" s="61"/>
      <c r="T315" s="61"/>
    </row>
    <row r="316" spans="2:20" ht="10.5" customHeight="1">
      <c r="B316" s="61"/>
      <c r="C316" s="53"/>
      <c r="D316" s="53"/>
      <c r="E316" s="53"/>
      <c r="F316" s="53"/>
      <c r="G316" s="53"/>
      <c r="R316" s="61"/>
      <c r="S316" s="61"/>
      <c r="T316" s="61"/>
    </row>
    <row r="317" spans="2:20" ht="10.5" customHeight="1">
      <c r="C317" s="53"/>
      <c r="D317" s="53"/>
      <c r="E317" s="53"/>
      <c r="F317" s="53"/>
      <c r="R317" s="61"/>
      <c r="S317" s="61"/>
      <c r="T317" s="61"/>
    </row>
    <row r="318" spans="2:20" ht="10.5" customHeight="1">
      <c r="C318" s="53"/>
      <c r="D318" s="53"/>
      <c r="E318" s="53"/>
      <c r="F318" s="53"/>
      <c r="R318" s="61"/>
      <c r="S318" s="61"/>
      <c r="T318" s="61"/>
    </row>
    <row r="319" spans="2:20" ht="10.5" customHeight="1">
      <c r="C319" s="53"/>
      <c r="D319" s="53"/>
      <c r="E319" s="53"/>
      <c r="F319" s="53"/>
      <c r="K319" s="61"/>
      <c r="R319" s="61"/>
      <c r="S319" s="61"/>
      <c r="T319" s="61"/>
    </row>
    <row r="320" spans="2:20" ht="10.5" customHeight="1">
      <c r="C320" s="53"/>
      <c r="D320" s="53"/>
      <c r="E320" s="53"/>
      <c r="F320" s="53"/>
      <c r="G320" s="153">
        <v>78</v>
      </c>
      <c r="R320" s="61"/>
      <c r="S320" s="61"/>
      <c r="T320" s="61"/>
    </row>
    <row r="321" spans="2:20" ht="10.5" customHeight="1">
      <c r="C321" s="53"/>
      <c r="D321" s="53"/>
      <c r="E321" s="53"/>
      <c r="F321" s="53"/>
      <c r="R321" s="61"/>
      <c r="S321" s="61"/>
      <c r="T321" s="61"/>
    </row>
    <row r="322" spans="2:20">
      <c r="B322" s="62" t="s">
        <v>32</v>
      </c>
      <c r="O322" s="61"/>
      <c r="R322" s="61"/>
      <c r="S322" s="61"/>
      <c r="T322" s="61"/>
    </row>
    <row r="323" spans="2:20" s="62" customFormat="1">
      <c r="B323" s="1627" t="s">
        <v>610</v>
      </c>
      <c r="C323" s="1628"/>
      <c r="D323" s="389" t="s">
        <v>335</v>
      </c>
      <c r="E323" s="389" t="s">
        <v>288</v>
      </c>
      <c r="F323" s="499" t="s">
        <v>735</v>
      </c>
      <c r="G323" s="499" t="s">
        <v>763</v>
      </c>
      <c r="H323" s="508" t="s">
        <v>512</v>
      </c>
      <c r="I323" s="369" t="s">
        <v>396</v>
      </c>
      <c r="J323" s="390">
        <v>39295</v>
      </c>
      <c r="K323" s="390">
        <v>39692</v>
      </c>
      <c r="L323" s="390">
        <v>40087</v>
      </c>
      <c r="M323" s="370" t="s">
        <v>344</v>
      </c>
      <c r="N323" s="370" t="s">
        <v>347</v>
      </c>
      <c r="O323" s="370" t="s">
        <v>1504</v>
      </c>
    </row>
    <row r="324" spans="2:20" s="62" customFormat="1" ht="12" customHeight="1">
      <c r="B324" s="1629"/>
      <c r="C324" s="1630"/>
      <c r="D324" s="1658" t="s">
        <v>509</v>
      </c>
      <c r="E324" s="1659"/>
      <c r="F324" s="1659"/>
      <c r="G324" s="1659"/>
      <c r="H324" s="1659"/>
      <c r="I324" s="1659"/>
      <c r="J324" s="1659"/>
      <c r="K324" s="1659"/>
      <c r="L324" s="1659"/>
      <c r="M324" s="1659"/>
      <c r="N324" s="1659"/>
      <c r="O324" s="1258"/>
    </row>
    <row r="325" spans="2:20" s="62" customFormat="1" ht="10.5" customHeight="1">
      <c r="B325" s="1325" t="s">
        <v>197</v>
      </c>
      <c r="C325" s="1326"/>
      <c r="D325" s="876">
        <v>13814457</v>
      </c>
      <c r="E325" s="876">
        <v>9134479</v>
      </c>
      <c r="F325" s="876">
        <v>8217185</v>
      </c>
      <c r="G325" s="876">
        <v>7473768</v>
      </c>
      <c r="H325" s="974">
        <v>7418730</v>
      </c>
      <c r="I325" s="975">
        <v>10641551</v>
      </c>
      <c r="J325" s="975">
        <v>21926055</v>
      </c>
      <c r="K325" s="975">
        <v>16399129</v>
      </c>
      <c r="L325" s="976">
        <v>13485988</v>
      </c>
      <c r="M325" s="977">
        <v>16725290</v>
      </c>
      <c r="N325" s="977">
        <v>25035372</v>
      </c>
      <c r="O325" s="977">
        <v>24680584</v>
      </c>
    </row>
    <row r="326" spans="2:20" s="62" customFormat="1" ht="10.5" customHeight="1">
      <c r="B326" s="1325" t="s">
        <v>198</v>
      </c>
      <c r="C326" s="1326"/>
      <c r="D326" s="876">
        <v>3559642</v>
      </c>
      <c r="E326" s="876">
        <v>3832257</v>
      </c>
      <c r="F326" s="876">
        <v>2209104</v>
      </c>
      <c r="G326" s="978">
        <v>1841746</v>
      </c>
      <c r="H326" s="974">
        <v>1978500</v>
      </c>
      <c r="I326" s="975">
        <v>3222670</v>
      </c>
      <c r="J326" s="975">
        <v>4794330</v>
      </c>
      <c r="K326" s="975">
        <v>4957581</v>
      </c>
      <c r="L326" s="975">
        <v>3161796</v>
      </c>
      <c r="M326" s="979">
        <v>3308895</v>
      </c>
      <c r="N326" s="979">
        <v>4771103</v>
      </c>
      <c r="O326" s="979">
        <v>5474415</v>
      </c>
    </row>
    <row r="327" spans="2:20" s="62" customFormat="1" ht="10.5" customHeight="1">
      <c r="B327" s="1325" t="s">
        <v>201</v>
      </c>
      <c r="C327" s="1326"/>
      <c r="D327" s="876">
        <v>42895</v>
      </c>
      <c r="E327" s="876">
        <v>55306</v>
      </c>
      <c r="F327" s="876">
        <v>36164</v>
      </c>
      <c r="G327" s="876">
        <v>38784</v>
      </c>
      <c r="H327" s="974">
        <v>31675</v>
      </c>
      <c r="I327" s="975">
        <v>39371</v>
      </c>
      <c r="J327" s="975">
        <v>68534</v>
      </c>
      <c r="K327" s="975">
        <v>55290</v>
      </c>
      <c r="L327" s="975">
        <v>48266</v>
      </c>
      <c r="M327" s="979">
        <v>73783</v>
      </c>
      <c r="N327" s="979">
        <v>132846</v>
      </c>
      <c r="O327" s="979">
        <v>117813</v>
      </c>
    </row>
    <row r="328" spans="2:20" s="62" customFormat="1" ht="10.5" customHeight="1">
      <c r="B328" s="1325" t="s">
        <v>200</v>
      </c>
      <c r="C328" s="1326"/>
      <c r="D328" s="876">
        <v>131400</v>
      </c>
      <c r="E328" s="876">
        <v>215863</v>
      </c>
      <c r="F328" s="876">
        <v>343920</v>
      </c>
      <c r="G328" s="876">
        <v>248326</v>
      </c>
      <c r="H328" s="974">
        <v>257129</v>
      </c>
      <c r="I328" s="975">
        <v>372036</v>
      </c>
      <c r="J328" s="975">
        <v>332495</v>
      </c>
      <c r="K328" s="975">
        <v>514400</v>
      </c>
      <c r="L328" s="975">
        <v>459194</v>
      </c>
      <c r="M328" s="979">
        <v>389230</v>
      </c>
      <c r="N328" s="979">
        <v>710495</v>
      </c>
      <c r="O328" s="979">
        <v>745684</v>
      </c>
    </row>
    <row r="329" spans="2:20" s="62" customFormat="1" ht="10.5" customHeight="1">
      <c r="B329" s="1325" t="s">
        <v>872</v>
      </c>
      <c r="C329" s="1326"/>
      <c r="D329" s="876">
        <v>42179</v>
      </c>
      <c r="E329" s="876">
        <v>96368</v>
      </c>
      <c r="F329" s="876">
        <v>71568</v>
      </c>
      <c r="G329" s="876">
        <v>55852</v>
      </c>
      <c r="H329" s="974">
        <v>74545</v>
      </c>
      <c r="I329" s="975">
        <v>97720</v>
      </c>
      <c r="J329" s="975">
        <v>102870</v>
      </c>
      <c r="K329" s="975">
        <v>96720</v>
      </c>
      <c r="L329" s="975">
        <v>112280</v>
      </c>
      <c r="M329" s="979">
        <v>117417</v>
      </c>
      <c r="N329" s="979">
        <v>202856</v>
      </c>
      <c r="O329" s="979">
        <v>360938</v>
      </c>
    </row>
    <row r="330" spans="2:20" s="62" customFormat="1" ht="10.5" customHeight="1">
      <c r="B330" s="1325" t="s">
        <v>199</v>
      </c>
      <c r="C330" s="1326"/>
      <c r="D330" s="876">
        <v>386526</v>
      </c>
      <c r="E330" s="876">
        <v>376784</v>
      </c>
      <c r="F330" s="876">
        <v>404226</v>
      </c>
      <c r="G330" s="876">
        <v>140883</v>
      </c>
      <c r="H330" s="980">
        <v>131532</v>
      </c>
      <c r="I330" s="890">
        <v>300246</v>
      </c>
      <c r="J330" s="975">
        <v>520353</v>
      </c>
      <c r="K330" s="975">
        <v>475261</v>
      </c>
      <c r="L330" s="975">
        <v>312637</v>
      </c>
      <c r="M330" s="979">
        <v>297964</v>
      </c>
      <c r="N330" s="979">
        <v>416834</v>
      </c>
      <c r="O330" s="979">
        <v>452374</v>
      </c>
    </row>
    <row r="331" spans="2:20" s="62" customFormat="1" ht="10.5" customHeight="1">
      <c r="B331" s="1325" t="s">
        <v>481</v>
      </c>
      <c r="C331" s="1326"/>
      <c r="D331" s="876">
        <v>1608979</v>
      </c>
      <c r="E331" s="876">
        <v>1969412</v>
      </c>
      <c r="F331" s="876">
        <v>2532059</v>
      </c>
      <c r="G331" s="876">
        <v>2402649</v>
      </c>
      <c r="H331" s="974">
        <v>2365232</v>
      </c>
      <c r="I331" s="975">
        <v>2174874</v>
      </c>
      <c r="J331" s="975">
        <v>2600339</v>
      </c>
      <c r="K331" s="975">
        <v>2647848</v>
      </c>
      <c r="L331" s="975">
        <v>3022010</v>
      </c>
      <c r="M331" s="979">
        <v>3063978</v>
      </c>
      <c r="N331" s="979">
        <v>3330491</v>
      </c>
      <c r="O331" s="979">
        <v>4472072</v>
      </c>
    </row>
    <row r="332" spans="2:20" s="62" customFormat="1" ht="10.5" customHeight="1">
      <c r="B332" s="1325" t="s">
        <v>482</v>
      </c>
      <c r="C332" s="1326"/>
      <c r="D332" s="876">
        <v>6112</v>
      </c>
      <c r="E332" s="876">
        <v>9851</v>
      </c>
      <c r="F332" s="876">
        <v>8096</v>
      </c>
      <c r="G332" s="876">
        <v>8256</v>
      </c>
      <c r="H332" s="974">
        <v>4157</v>
      </c>
      <c r="I332" s="975">
        <v>8455</v>
      </c>
      <c r="J332" s="975">
        <v>3569</v>
      </c>
      <c r="K332" s="975">
        <v>19047</v>
      </c>
      <c r="L332" s="975">
        <v>13472</v>
      </c>
      <c r="M332" s="979">
        <v>12402</v>
      </c>
      <c r="N332" s="979">
        <v>16788</v>
      </c>
      <c r="O332" s="979">
        <v>21448</v>
      </c>
    </row>
    <row r="333" spans="2:20" s="62" customFormat="1" ht="10.5" customHeight="1">
      <c r="B333" s="1325" t="s">
        <v>1206</v>
      </c>
      <c r="C333" s="1326"/>
      <c r="D333" s="876">
        <v>281064</v>
      </c>
      <c r="E333" s="876">
        <v>286017</v>
      </c>
      <c r="F333" s="876">
        <v>297908</v>
      </c>
      <c r="G333" s="876">
        <v>244412</v>
      </c>
      <c r="H333" s="974">
        <v>324729</v>
      </c>
      <c r="I333" s="975">
        <v>269435</v>
      </c>
      <c r="J333" s="975">
        <v>473947</v>
      </c>
      <c r="K333" s="975">
        <v>513019</v>
      </c>
      <c r="L333" s="975">
        <v>367439</v>
      </c>
      <c r="M333" s="979">
        <v>300390</v>
      </c>
      <c r="N333" s="979">
        <v>519653</v>
      </c>
      <c r="O333" s="979">
        <v>744553</v>
      </c>
    </row>
    <row r="334" spans="2:20" s="62" customFormat="1" ht="10.5" customHeight="1">
      <c r="B334" s="1325" t="s">
        <v>494</v>
      </c>
      <c r="C334" s="1326"/>
      <c r="D334" s="876">
        <v>1936</v>
      </c>
      <c r="E334" s="876">
        <v>4186</v>
      </c>
      <c r="F334" s="876">
        <v>1630</v>
      </c>
      <c r="G334" s="876">
        <v>1406</v>
      </c>
      <c r="H334" s="974">
        <v>995</v>
      </c>
      <c r="I334" s="975">
        <v>1020</v>
      </c>
      <c r="J334" s="975">
        <v>1283</v>
      </c>
      <c r="K334" s="975">
        <v>1359</v>
      </c>
      <c r="L334" s="975">
        <v>1154</v>
      </c>
      <c r="M334" s="546" t="s">
        <v>381</v>
      </c>
      <c r="N334" s="546" t="s">
        <v>381</v>
      </c>
      <c r="O334" s="546" t="s">
        <v>381</v>
      </c>
    </row>
    <row r="335" spans="2:20" s="62" customFormat="1" ht="10.5" customHeight="1">
      <c r="B335" s="1325" t="s">
        <v>495</v>
      </c>
      <c r="C335" s="1326"/>
      <c r="D335" s="876">
        <v>80</v>
      </c>
      <c r="E335" s="876">
        <v>28</v>
      </c>
      <c r="F335" s="876">
        <v>30</v>
      </c>
      <c r="G335" s="876">
        <v>33</v>
      </c>
      <c r="H335" s="974">
        <v>28</v>
      </c>
      <c r="I335" s="975">
        <v>27</v>
      </c>
      <c r="J335" s="975">
        <v>34</v>
      </c>
      <c r="K335" s="975">
        <v>29</v>
      </c>
      <c r="L335" s="975">
        <v>25</v>
      </c>
      <c r="M335" s="546" t="s">
        <v>381</v>
      </c>
      <c r="N335" s="546" t="s">
        <v>381</v>
      </c>
      <c r="O335" s="546" t="s">
        <v>381</v>
      </c>
    </row>
    <row r="336" spans="2:20" s="62" customFormat="1" ht="10.5" customHeight="1">
      <c r="B336" s="1325" t="s">
        <v>483</v>
      </c>
      <c r="C336" s="1326"/>
      <c r="D336" s="876">
        <v>3389987</v>
      </c>
      <c r="E336" s="876">
        <v>3953173</v>
      </c>
      <c r="F336" s="876">
        <v>3452433</v>
      </c>
      <c r="G336" s="876">
        <v>3046569</v>
      </c>
      <c r="H336" s="974">
        <v>3654463</v>
      </c>
      <c r="I336" s="975">
        <v>3647917</v>
      </c>
      <c r="J336" s="975">
        <v>3881075</v>
      </c>
      <c r="K336" s="975">
        <v>4055381</v>
      </c>
      <c r="L336" s="975">
        <v>5302896</v>
      </c>
      <c r="M336" s="979">
        <v>5272498</v>
      </c>
      <c r="N336" s="979">
        <v>5921090</v>
      </c>
      <c r="O336" s="979">
        <v>6707155</v>
      </c>
    </row>
    <row r="337" spans="1:15" s="62" customFormat="1" ht="10.5" customHeight="1">
      <c r="B337" s="1325" t="s">
        <v>484</v>
      </c>
      <c r="C337" s="1326"/>
      <c r="D337" s="876">
        <v>39703</v>
      </c>
      <c r="E337" s="876">
        <v>31578</v>
      </c>
      <c r="F337" s="876">
        <v>35365</v>
      </c>
      <c r="G337" s="876">
        <v>31010</v>
      </c>
      <c r="H337" s="974">
        <v>36200</v>
      </c>
      <c r="I337" s="975">
        <v>26873</v>
      </c>
      <c r="J337" s="975">
        <v>14416</v>
      </c>
      <c r="K337" s="975">
        <v>16745</v>
      </c>
      <c r="L337" s="975">
        <v>29625</v>
      </c>
      <c r="M337" s="979">
        <v>36790</v>
      </c>
      <c r="N337" s="979">
        <v>32507</v>
      </c>
      <c r="O337" s="979">
        <v>15294</v>
      </c>
    </row>
    <row r="338" spans="1:15" s="62" customFormat="1" ht="10.5" customHeight="1">
      <c r="B338" s="1325" t="s">
        <v>485</v>
      </c>
      <c r="C338" s="1326"/>
      <c r="D338" s="876">
        <v>609173</v>
      </c>
      <c r="E338" s="876">
        <v>749026</v>
      </c>
      <c r="F338" s="876">
        <v>456445</v>
      </c>
      <c r="G338" s="876">
        <v>413001</v>
      </c>
      <c r="H338" s="974">
        <v>221176</v>
      </c>
      <c r="I338" s="975">
        <v>229526</v>
      </c>
      <c r="J338" s="975">
        <v>210076</v>
      </c>
      <c r="K338" s="975">
        <v>262127</v>
      </c>
      <c r="L338" s="975">
        <v>354354</v>
      </c>
      <c r="M338" s="979">
        <v>455154</v>
      </c>
      <c r="N338" s="979">
        <v>494266</v>
      </c>
      <c r="O338" s="979">
        <v>527960</v>
      </c>
    </row>
    <row r="339" spans="1:15" s="62" customFormat="1" ht="10.5" customHeight="1">
      <c r="B339" s="1325" t="s">
        <v>486</v>
      </c>
      <c r="C339" s="1326"/>
      <c r="D339" s="876">
        <v>164913</v>
      </c>
      <c r="E339" s="876">
        <v>151759</v>
      </c>
      <c r="F339" s="876">
        <v>228008</v>
      </c>
      <c r="G339" s="876">
        <v>119041</v>
      </c>
      <c r="H339" s="974">
        <v>90251</v>
      </c>
      <c r="I339" s="975">
        <v>87809</v>
      </c>
      <c r="J339" s="975">
        <v>124700</v>
      </c>
      <c r="K339" s="975">
        <v>79505</v>
      </c>
      <c r="L339" s="975">
        <v>90456</v>
      </c>
      <c r="M339" s="979">
        <v>209962</v>
      </c>
      <c r="N339" s="979">
        <v>165959</v>
      </c>
      <c r="O339" s="979">
        <v>67530</v>
      </c>
    </row>
    <row r="340" spans="1:15" s="62" customFormat="1" ht="10.5" customHeight="1">
      <c r="B340" s="1325" t="s">
        <v>487</v>
      </c>
      <c r="C340" s="1326"/>
      <c r="D340" s="876">
        <v>324410</v>
      </c>
      <c r="E340" s="876">
        <v>338009</v>
      </c>
      <c r="F340" s="876">
        <v>367305</v>
      </c>
      <c r="G340" s="876">
        <v>178456</v>
      </c>
      <c r="H340" s="978">
        <v>238569</v>
      </c>
      <c r="I340" s="978">
        <v>361907</v>
      </c>
      <c r="J340" s="975">
        <v>615157</v>
      </c>
      <c r="K340" s="975">
        <v>716143</v>
      </c>
      <c r="L340" s="975">
        <v>463990</v>
      </c>
      <c r="M340" s="979">
        <v>378088</v>
      </c>
      <c r="N340" s="979">
        <v>553268</v>
      </c>
      <c r="O340" s="979">
        <v>411256</v>
      </c>
    </row>
    <row r="341" spans="1:15" s="62" customFormat="1" ht="10.5" customHeight="1">
      <c r="B341" s="1325" t="s">
        <v>488</v>
      </c>
      <c r="C341" s="1326"/>
      <c r="D341" s="876">
        <v>2163160</v>
      </c>
      <c r="E341" s="876">
        <v>1349131</v>
      </c>
      <c r="F341" s="876">
        <v>1231010</v>
      </c>
      <c r="G341" s="876">
        <v>1018516</v>
      </c>
      <c r="H341" s="978">
        <v>1009197</v>
      </c>
      <c r="I341" s="978">
        <v>794587</v>
      </c>
      <c r="J341" s="975">
        <v>3872974</v>
      </c>
      <c r="K341" s="975">
        <v>2377297</v>
      </c>
      <c r="L341" s="975">
        <v>1504652</v>
      </c>
      <c r="M341" s="979">
        <v>3340142</v>
      </c>
      <c r="N341" s="979">
        <v>2386311</v>
      </c>
      <c r="O341" s="979">
        <v>2806475</v>
      </c>
    </row>
    <row r="342" spans="1:15" s="62" customFormat="1" ht="10.5" customHeight="1">
      <c r="B342" s="1325" t="s">
        <v>238</v>
      </c>
      <c r="C342" s="1326"/>
      <c r="D342" s="876">
        <v>448442</v>
      </c>
      <c r="E342" s="876">
        <v>339547</v>
      </c>
      <c r="F342" s="876">
        <v>469643</v>
      </c>
      <c r="G342" s="890">
        <v>347293</v>
      </c>
      <c r="H342" s="978">
        <v>622195</v>
      </c>
      <c r="I342" s="978">
        <v>480379</v>
      </c>
      <c r="J342" s="975">
        <v>1135405</v>
      </c>
      <c r="K342" s="975">
        <v>1644691</v>
      </c>
      <c r="L342" s="975">
        <v>1430826</v>
      </c>
      <c r="M342" s="979">
        <v>2255238</v>
      </c>
      <c r="N342" s="979">
        <v>2394900</v>
      </c>
      <c r="O342" s="979">
        <v>3681016</v>
      </c>
    </row>
    <row r="343" spans="1:15" s="62" customFormat="1" ht="10.5" customHeight="1">
      <c r="B343" s="1325" t="s">
        <v>718</v>
      </c>
      <c r="C343" s="1326"/>
      <c r="D343" s="876">
        <v>81757</v>
      </c>
      <c r="E343" s="876">
        <v>54288</v>
      </c>
      <c r="F343" s="876">
        <v>47886</v>
      </c>
      <c r="G343" s="876">
        <v>49934</v>
      </c>
      <c r="H343" s="974">
        <v>56333</v>
      </c>
      <c r="I343" s="975">
        <v>71287</v>
      </c>
      <c r="J343" s="975">
        <v>114543</v>
      </c>
      <c r="K343" s="975">
        <v>83244</v>
      </c>
      <c r="L343" s="975">
        <v>37006</v>
      </c>
      <c r="M343" s="979">
        <v>127155</v>
      </c>
      <c r="N343" s="979">
        <v>128720</v>
      </c>
      <c r="O343" s="979">
        <v>136955</v>
      </c>
    </row>
    <row r="344" spans="1:15" s="62" customFormat="1" ht="10.5" customHeight="1">
      <c r="B344" s="1325" t="s">
        <v>719</v>
      </c>
      <c r="C344" s="1326"/>
      <c r="D344" s="876">
        <v>2311</v>
      </c>
      <c r="E344" s="876">
        <v>2167</v>
      </c>
      <c r="F344" s="876">
        <v>1248</v>
      </c>
      <c r="G344" s="876">
        <v>953</v>
      </c>
      <c r="H344" s="974">
        <v>950</v>
      </c>
      <c r="I344" s="975">
        <v>81</v>
      </c>
      <c r="J344" s="975">
        <v>24</v>
      </c>
      <c r="K344" s="546" t="s">
        <v>381</v>
      </c>
      <c r="L344" s="546" t="s">
        <v>381</v>
      </c>
      <c r="M344" s="546" t="s">
        <v>381</v>
      </c>
      <c r="N344" s="546" t="s">
        <v>381</v>
      </c>
      <c r="O344" s="546" t="s">
        <v>381</v>
      </c>
    </row>
    <row r="345" spans="1:15" s="62" customFormat="1" ht="10.5" customHeight="1">
      <c r="B345" s="1325" t="s">
        <v>720</v>
      </c>
      <c r="C345" s="1326"/>
      <c r="D345" s="876">
        <v>92742</v>
      </c>
      <c r="E345" s="876">
        <v>111926</v>
      </c>
      <c r="F345" s="876">
        <v>107716</v>
      </c>
      <c r="G345" s="876">
        <v>90704</v>
      </c>
      <c r="H345" s="974">
        <v>84966</v>
      </c>
      <c r="I345" s="975">
        <v>92347</v>
      </c>
      <c r="J345" s="975">
        <v>115043</v>
      </c>
      <c r="K345" s="975">
        <v>168921</v>
      </c>
      <c r="L345" s="981">
        <v>255048</v>
      </c>
      <c r="M345" s="982">
        <v>232091</v>
      </c>
      <c r="N345" s="982">
        <v>335798</v>
      </c>
      <c r="O345" s="982">
        <v>359504</v>
      </c>
    </row>
    <row r="346" spans="1:15" s="62" customFormat="1" ht="10.5" customHeight="1">
      <c r="B346" s="1387" t="s">
        <v>721</v>
      </c>
      <c r="C346" s="1388"/>
      <c r="D346" s="983">
        <f t="shared" ref="D346:O346" si="2">SUM(D325:D345)</f>
        <v>27191868</v>
      </c>
      <c r="E346" s="983">
        <f t="shared" si="2"/>
        <v>23061155</v>
      </c>
      <c r="F346" s="983">
        <f t="shared" si="2"/>
        <v>20518949</v>
      </c>
      <c r="G346" s="983">
        <f t="shared" si="2"/>
        <v>17751592</v>
      </c>
      <c r="H346" s="983">
        <f t="shared" si="2"/>
        <v>18601552</v>
      </c>
      <c r="I346" s="983">
        <f t="shared" si="2"/>
        <v>22920118</v>
      </c>
      <c r="J346" s="983">
        <f t="shared" si="2"/>
        <v>40907222</v>
      </c>
      <c r="K346" s="983">
        <f t="shared" si="2"/>
        <v>35083737</v>
      </c>
      <c r="L346" s="983">
        <f t="shared" si="2"/>
        <v>30453114</v>
      </c>
      <c r="M346" s="983">
        <f t="shared" si="2"/>
        <v>36596467</v>
      </c>
      <c r="N346" s="983">
        <f t="shared" si="2"/>
        <v>47549257</v>
      </c>
      <c r="O346" s="983">
        <f t="shared" si="2"/>
        <v>51783026</v>
      </c>
    </row>
    <row r="347" spans="1:15" s="62" customFormat="1" ht="10.5" customHeight="1">
      <c r="B347" s="1325" t="s">
        <v>722</v>
      </c>
      <c r="C347" s="1326"/>
      <c r="D347" s="876">
        <v>1921945</v>
      </c>
      <c r="E347" s="876">
        <v>2415893</v>
      </c>
      <c r="F347" s="876">
        <v>2735593</v>
      </c>
      <c r="G347" s="876">
        <v>2697200</v>
      </c>
      <c r="H347" s="985">
        <v>2642658</v>
      </c>
      <c r="I347" s="976">
        <v>2785205</v>
      </c>
      <c r="J347" s="975">
        <v>3170344</v>
      </c>
      <c r="K347" s="975">
        <v>3543622</v>
      </c>
      <c r="L347" s="976">
        <v>3628840</v>
      </c>
      <c r="M347" s="977">
        <v>3574585</v>
      </c>
      <c r="N347" s="977">
        <v>3946462</v>
      </c>
      <c r="O347" s="977">
        <v>4277469</v>
      </c>
    </row>
    <row r="348" spans="1:15" s="62" customFormat="1" ht="10.5" customHeight="1">
      <c r="B348" s="1325" t="s">
        <v>723</v>
      </c>
      <c r="C348" s="1326"/>
      <c r="D348" s="876">
        <v>2527125</v>
      </c>
      <c r="E348" s="876">
        <v>2756920</v>
      </c>
      <c r="F348" s="876">
        <v>3520209</v>
      </c>
      <c r="G348" s="876">
        <v>3663005</v>
      </c>
      <c r="H348" s="974">
        <v>2425121</v>
      </c>
      <c r="I348" s="975">
        <v>2956939</v>
      </c>
      <c r="J348" s="975">
        <v>4578981</v>
      </c>
      <c r="K348" s="975">
        <v>5837670</v>
      </c>
      <c r="L348" s="975">
        <v>4593269</v>
      </c>
      <c r="M348" s="979">
        <v>6463284</v>
      </c>
      <c r="N348" s="979">
        <v>7733705</v>
      </c>
      <c r="O348" s="979">
        <v>7924992</v>
      </c>
    </row>
    <row r="349" spans="1:15" s="62" customFormat="1" ht="10.5" customHeight="1">
      <c r="B349" s="1325" t="s">
        <v>724</v>
      </c>
      <c r="C349" s="1326"/>
      <c r="D349" s="876">
        <v>1152126</v>
      </c>
      <c r="E349" s="876">
        <v>1379704</v>
      </c>
      <c r="F349" s="876">
        <v>1334842</v>
      </c>
      <c r="G349" s="876">
        <v>1439726</v>
      </c>
      <c r="H349" s="974">
        <v>1493496</v>
      </c>
      <c r="I349" s="975">
        <v>1673453</v>
      </c>
      <c r="J349" s="975">
        <v>1884634</v>
      </c>
      <c r="K349" s="975">
        <v>2151983</v>
      </c>
      <c r="L349" s="975">
        <v>2125914</v>
      </c>
      <c r="M349" s="979">
        <v>2348385</v>
      </c>
      <c r="N349" s="979">
        <v>2529671</v>
      </c>
      <c r="O349" s="979">
        <v>2743196</v>
      </c>
    </row>
    <row r="350" spans="1:15" s="62" customFormat="1" ht="10.5" customHeight="1">
      <c r="B350" s="1325" t="s">
        <v>725</v>
      </c>
      <c r="C350" s="1326"/>
      <c r="D350" s="876">
        <v>3964532</v>
      </c>
      <c r="E350" s="876">
        <v>4776614</v>
      </c>
      <c r="F350" s="876">
        <v>5612110</v>
      </c>
      <c r="G350" s="876">
        <v>4993981</v>
      </c>
      <c r="H350" s="974">
        <v>4802807</v>
      </c>
      <c r="I350" s="975">
        <v>6123533</v>
      </c>
      <c r="J350" s="975">
        <v>7631585</v>
      </c>
      <c r="K350" s="975">
        <v>8552948</v>
      </c>
      <c r="L350" s="975">
        <v>8694644</v>
      </c>
      <c r="M350" s="979">
        <v>9423236</v>
      </c>
      <c r="N350" s="979">
        <v>10331179</v>
      </c>
      <c r="O350" s="979">
        <v>12679791</v>
      </c>
    </row>
    <row r="351" spans="1:15" s="62" customFormat="1" ht="10.5" customHeight="1">
      <c r="A351" s="1553">
        <v>79</v>
      </c>
      <c r="B351" s="1325" t="s">
        <v>726</v>
      </c>
      <c r="C351" s="1326"/>
      <c r="D351" s="876">
        <v>177787</v>
      </c>
      <c r="E351" s="876">
        <v>245402</v>
      </c>
      <c r="F351" s="876">
        <v>241207</v>
      </c>
      <c r="G351" s="876">
        <v>243180</v>
      </c>
      <c r="H351" s="974">
        <v>286846</v>
      </c>
      <c r="I351" s="975">
        <v>353988</v>
      </c>
      <c r="J351" s="975">
        <v>414895</v>
      </c>
      <c r="K351" s="975">
        <v>571385</v>
      </c>
      <c r="L351" s="975">
        <v>642457</v>
      </c>
      <c r="M351" s="979">
        <v>464673</v>
      </c>
      <c r="N351" s="979">
        <v>463063</v>
      </c>
      <c r="O351" s="979">
        <v>1093363</v>
      </c>
    </row>
    <row r="352" spans="1:15" s="62" customFormat="1" ht="10.5" customHeight="1">
      <c r="A352" s="1553"/>
      <c r="B352" s="1325" t="s">
        <v>727</v>
      </c>
      <c r="C352" s="1326"/>
      <c r="D352" s="876">
        <v>47292</v>
      </c>
      <c r="E352" s="876">
        <v>47600</v>
      </c>
      <c r="F352" s="876">
        <v>53606</v>
      </c>
      <c r="G352" s="876">
        <v>56737</v>
      </c>
      <c r="H352" s="974">
        <v>60731</v>
      </c>
      <c r="I352" s="975">
        <v>73995</v>
      </c>
      <c r="J352" s="975">
        <v>126705</v>
      </c>
      <c r="K352" s="975">
        <v>148493</v>
      </c>
      <c r="L352" s="975">
        <v>180668</v>
      </c>
      <c r="M352" s="979">
        <v>216171</v>
      </c>
      <c r="N352" s="979">
        <v>259750</v>
      </c>
      <c r="O352" s="979">
        <v>308117</v>
      </c>
    </row>
    <row r="353" spans="2:15" s="62" customFormat="1" ht="10.5" customHeight="1">
      <c r="B353" s="1325" t="s">
        <v>728</v>
      </c>
      <c r="C353" s="1326"/>
      <c r="D353" s="876">
        <v>3031049</v>
      </c>
      <c r="E353" s="876">
        <v>3880487</v>
      </c>
      <c r="F353" s="876">
        <v>4277397</v>
      </c>
      <c r="G353" s="876">
        <v>4074472</v>
      </c>
      <c r="H353" s="974">
        <v>4465065</v>
      </c>
      <c r="I353" s="975">
        <v>5305062</v>
      </c>
      <c r="J353" s="975">
        <v>6200584</v>
      </c>
      <c r="K353" s="975">
        <v>6968347</v>
      </c>
      <c r="L353" s="975">
        <v>7484923</v>
      </c>
      <c r="M353" s="979">
        <v>7734452</v>
      </c>
      <c r="N353" s="979">
        <v>8803699</v>
      </c>
      <c r="O353" s="979">
        <v>10229826</v>
      </c>
    </row>
    <row r="354" spans="2:15" s="62" customFormat="1" ht="10.5" customHeight="1">
      <c r="B354" s="1325" t="s">
        <v>50</v>
      </c>
      <c r="C354" s="1326"/>
      <c r="D354" s="876">
        <v>2018442</v>
      </c>
      <c r="E354" s="876">
        <v>3012209</v>
      </c>
      <c r="F354" s="876">
        <v>2922415</v>
      </c>
      <c r="G354" s="876">
        <v>2507395</v>
      </c>
      <c r="H354" s="974">
        <v>2969268</v>
      </c>
      <c r="I354" s="975">
        <v>2941100</v>
      </c>
      <c r="J354" s="975">
        <v>3491404</v>
      </c>
      <c r="K354" s="975">
        <v>4425047</v>
      </c>
      <c r="L354" s="975">
        <v>5151228</v>
      </c>
      <c r="M354" s="979">
        <v>4715064</v>
      </c>
      <c r="N354" s="979">
        <v>5345628</v>
      </c>
      <c r="O354" s="979">
        <v>5547427</v>
      </c>
    </row>
    <row r="355" spans="2:15" s="62" customFormat="1" ht="10.5" customHeight="1">
      <c r="B355" s="1325" t="s">
        <v>730</v>
      </c>
      <c r="C355" s="1326"/>
      <c r="D355" s="876">
        <v>607880</v>
      </c>
      <c r="E355" s="876">
        <v>710293</v>
      </c>
      <c r="F355" s="876">
        <v>753281</v>
      </c>
      <c r="G355" s="876">
        <v>773752</v>
      </c>
      <c r="H355" s="974">
        <v>830776</v>
      </c>
      <c r="I355" s="975">
        <v>897620</v>
      </c>
      <c r="J355" s="975">
        <v>1000767</v>
      </c>
      <c r="K355" s="975">
        <v>1034087</v>
      </c>
      <c r="L355" s="975">
        <v>967991</v>
      </c>
      <c r="M355" s="979">
        <v>1028787</v>
      </c>
      <c r="N355" s="979">
        <v>1142997</v>
      </c>
      <c r="O355" s="979">
        <v>1275508</v>
      </c>
    </row>
    <row r="356" spans="2:15" s="62" customFormat="1" ht="10.5" customHeight="1">
      <c r="B356" s="1325" t="s">
        <v>731</v>
      </c>
      <c r="C356" s="1326"/>
      <c r="D356" s="876">
        <v>72302</v>
      </c>
      <c r="E356" s="876">
        <v>101657</v>
      </c>
      <c r="F356" s="876">
        <v>121811</v>
      </c>
      <c r="G356" s="876">
        <v>126659</v>
      </c>
      <c r="H356" s="974">
        <v>121143</v>
      </c>
      <c r="I356" s="975">
        <v>143035</v>
      </c>
      <c r="J356" s="975">
        <v>153661</v>
      </c>
      <c r="K356" s="975">
        <v>140942</v>
      </c>
      <c r="L356" s="975">
        <v>88275</v>
      </c>
      <c r="M356" s="979">
        <v>89869</v>
      </c>
      <c r="N356" s="979">
        <v>120220</v>
      </c>
      <c r="O356" s="979">
        <v>158206</v>
      </c>
    </row>
    <row r="357" spans="2:15" s="62" customFormat="1" ht="10.5" customHeight="1">
      <c r="B357" s="1325" t="s">
        <v>732</v>
      </c>
      <c r="C357" s="1326"/>
      <c r="D357" s="876">
        <v>173483</v>
      </c>
      <c r="E357" s="876">
        <v>145396</v>
      </c>
      <c r="F357" s="876">
        <v>67917</v>
      </c>
      <c r="G357" s="876">
        <v>23577</v>
      </c>
      <c r="H357" s="974">
        <v>33240</v>
      </c>
      <c r="I357" s="975">
        <v>45369</v>
      </c>
      <c r="J357" s="975">
        <v>48326</v>
      </c>
      <c r="K357" s="975">
        <v>70246</v>
      </c>
      <c r="L357" s="975">
        <v>53293</v>
      </c>
      <c r="M357" s="979">
        <v>34320</v>
      </c>
      <c r="N357" s="979">
        <v>17114</v>
      </c>
      <c r="O357" s="979">
        <v>44632</v>
      </c>
    </row>
    <row r="358" spans="2:15" s="62" customFormat="1" ht="10.5" customHeight="1">
      <c r="B358" s="1325" t="s">
        <v>733</v>
      </c>
      <c r="C358" s="1326"/>
      <c r="D358" s="878">
        <v>75839</v>
      </c>
      <c r="E358" s="878">
        <v>78919</v>
      </c>
      <c r="F358" s="878">
        <v>98649</v>
      </c>
      <c r="G358" s="878">
        <v>95250</v>
      </c>
      <c r="H358" s="986">
        <v>98406</v>
      </c>
      <c r="I358" s="981">
        <v>110474</v>
      </c>
      <c r="J358" s="981">
        <v>133245</v>
      </c>
      <c r="K358" s="981">
        <v>143300</v>
      </c>
      <c r="L358" s="981">
        <v>159654</v>
      </c>
      <c r="M358" s="982">
        <v>164032</v>
      </c>
      <c r="N358" s="982">
        <v>178895</v>
      </c>
      <c r="O358" s="982">
        <v>199021</v>
      </c>
    </row>
    <row r="359" spans="2:15" s="62" customFormat="1" ht="10.5" customHeight="1">
      <c r="B359" s="1387" t="s">
        <v>641</v>
      </c>
      <c r="C359" s="1388"/>
      <c r="D359" s="987">
        <f t="shared" ref="D359:O359" si="3">SUM(D347:D358)</f>
        <v>15769802</v>
      </c>
      <c r="E359" s="987">
        <f t="shared" si="3"/>
        <v>19551094</v>
      </c>
      <c r="F359" s="987">
        <f t="shared" si="3"/>
        <v>21739037</v>
      </c>
      <c r="G359" s="987">
        <f t="shared" si="3"/>
        <v>20694934</v>
      </c>
      <c r="H359" s="987">
        <f t="shared" si="3"/>
        <v>20229557</v>
      </c>
      <c r="I359" s="987">
        <f t="shared" si="3"/>
        <v>23409773</v>
      </c>
      <c r="J359" s="987">
        <f t="shared" si="3"/>
        <v>28835131</v>
      </c>
      <c r="K359" s="987">
        <f t="shared" si="3"/>
        <v>33588070</v>
      </c>
      <c r="L359" s="984">
        <f t="shared" si="3"/>
        <v>33771156</v>
      </c>
      <c r="M359" s="984">
        <f t="shared" si="3"/>
        <v>36256858</v>
      </c>
      <c r="N359" s="984">
        <f t="shared" si="3"/>
        <v>40872383</v>
      </c>
      <c r="O359" s="984">
        <f t="shared" si="3"/>
        <v>46481548</v>
      </c>
    </row>
    <row r="360" spans="2:15" s="62" customFormat="1" ht="10.5" customHeight="1">
      <c r="B360" s="1325" t="s">
        <v>642</v>
      </c>
      <c r="C360" s="1326"/>
      <c r="D360" s="876">
        <v>877043</v>
      </c>
      <c r="E360" s="876">
        <v>1241936</v>
      </c>
      <c r="F360" s="876">
        <v>947821</v>
      </c>
      <c r="G360" s="876">
        <v>737611</v>
      </c>
      <c r="H360" s="985">
        <v>690064</v>
      </c>
      <c r="I360" s="976">
        <v>1131931</v>
      </c>
      <c r="J360" s="975">
        <v>1436741</v>
      </c>
      <c r="K360" s="988">
        <v>1083604</v>
      </c>
      <c r="L360" s="975">
        <v>1415246</v>
      </c>
      <c r="M360" s="977">
        <v>1607481</v>
      </c>
      <c r="N360" s="977">
        <v>2087639</v>
      </c>
      <c r="O360" s="977">
        <v>2435839</v>
      </c>
    </row>
    <row r="361" spans="2:15" s="62" customFormat="1" ht="10.5" customHeight="1">
      <c r="B361" s="1325" t="s">
        <v>643</v>
      </c>
      <c r="C361" s="1326"/>
      <c r="D361" s="876">
        <v>186523</v>
      </c>
      <c r="E361" s="876">
        <v>217557</v>
      </c>
      <c r="F361" s="876">
        <v>167548</v>
      </c>
      <c r="G361" s="876">
        <v>177216</v>
      </c>
      <c r="H361" s="974">
        <v>236372</v>
      </c>
      <c r="I361" s="975">
        <v>247688</v>
      </c>
      <c r="J361" s="975">
        <v>223282</v>
      </c>
      <c r="K361" s="988">
        <v>197249</v>
      </c>
      <c r="L361" s="975">
        <v>202947</v>
      </c>
      <c r="M361" s="979">
        <v>216730</v>
      </c>
      <c r="N361" s="979">
        <v>227855</v>
      </c>
      <c r="O361" s="979">
        <v>291053</v>
      </c>
    </row>
    <row r="362" spans="2:15" s="62" customFormat="1" ht="10.5" customHeight="1">
      <c r="B362" s="1325" t="s">
        <v>644</v>
      </c>
      <c r="C362" s="1326"/>
      <c r="D362" s="876">
        <v>3674</v>
      </c>
      <c r="E362" s="876">
        <v>4969</v>
      </c>
      <c r="F362" s="876">
        <v>2900</v>
      </c>
      <c r="G362" s="876">
        <v>4541</v>
      </c>
      <c r="H362" s="974">
        <v>4588</v>
      </c>
      <c r="I362" s="975">
        <v>7896</v>
      </c>
      <c r="J362" s="975">
        <v>8188</v>
      </c>
      <c r="K362" s="988">
        <v>7506</v>
      </c>
      <c r="L362" s="975">
        <v>6935</v>
      </c>
      <c r="M362" s="979">
        <v>8141</v>
      </c>
      <c r="N362" s="979">
        <v>8818</v>
      </c>
      <c r="O362" s="979">
        <v>12581</v>
      </c>
    </row>
    <row r="363" spans="2:15" s="62" customFormat="1" ht="10.5" customHeight="1">
      <c r="B363" s="1325" t="s">
        <v>645</v>
      </c>
      <c r="C363" s="1326"/>
      <c r="D363" s="876">
        <v>327581</v>
      </c>
      <c r="E363" s="876">
        <v>362267</v>
      </c>
      <c r="F363" s="876">
        <v>299578</v>
      </c>
      <c r="G363" s="876">
        <v>337648</v>
      </c>
      <c r="H363" s="974">
        <v>416502</v>
      </c>
      <c r="I363" s="975">
        <v>343964</v>
      </c>
      <c r="J363" s="975">
        <v>370270</v>
      </c>
      <c r="K363" s="988">
        <v>407007</v>
      </c>
      <c r="L363" s="975">
        <v>513903</v>
      </c>
      <c r="M363" s="979">
        <v>398868</v>
      </c>
      <c r="N363" s="979">
        <v>295345</v>
      </c>
      <c r="O363" s="979">
        <v>276255</v>
      </c>
    </row>
    <row r="364" spans="2:15" s="62" customFormat="1" ht="10.5" customHeight="1">
      <c r="B364" s="1325" t="s">
        <v>646</v>
      </c>
      <c r="C364" s="1326"/>
      <c r="D364" s="876">
        <v>9214912</v>
      </c>
      <c r="E364" s="876">
        <v>10408100</v>
      </c>
      <c r="F364" s="876">
        <v>10580828</v>
      </c>
      <c r="G364" s="876">
        <v>11617418</v>
      </c>
      <c r="H364" s="974">
        <v>13480568</v>
      </c>
      <c r="I364" s="975">
        <v>15217444</v>
      </c>
      <c r="J364" s="975">
        <v>18023919</v>
      </c>
      <c r="K364" s="988">
        <v>22590318</v>
      </c>
      <c r="L364" s="975">
        <v>23691594</v>
      </c>
      <c r="M364" s="979">
        <v>24827912</v>
      </c>
      <c r="N364" s="979">
        <v>26637669</v>
      </c>
      <c r="O364" s="979">
        <v>31520564</v>
      </c>
    </row>
    <row r="365" spans="2:15" s="62" customFormat="1" ht="10.5" customHeight="1">
      <c r="B365" s="1325" t="s">
        <v>1207</v>
      </c>
      <c r="C365" s="1326"/>
      <c r="D365" s="875">
        <v>2402656</v>
      </c>
      <c r="E365" s="875">
        <v>2991957</v>
      </c>
      <c r="F365" s="875">
        <v>3061641</v>
      </c>
      <c r="G365" s="875">
        <v>3332116</v>
      </c>
      <c r="H365" s="974">
        <v>3906328</v>
      </c>
      <c r="I365" s="975">
        <v>4814204</v>
      </c>
      <c r="J365" s="975">
        <v>5739291</v>
      </c>
      <c r="K365" s="988">
        <v>6596281</v>
      </c>
      <c r="L365" s="975">
        <v>6951716</v>
      </c>
      <c r="M365" s="979">
        <v>6999700</v>
      </c>
      <c r="N365" s="979">
        <v>7734494</v>
      </c>
      <c r="O365" s="979">
        <v>8391991</v>
      </c>
    </row>
    <row r="366" spans="2:15" s="62" customFormat="1" ht="10.5" customHeight="1">
      <c r="B366" s="1325" t="s">
        <v>647</v>
      </c>
      <c r="C366" s="1326"/>
      <c r="D366" s="875">
        <v>4632129</v>
      </c>
      <c r="E366" s="875">
        <v>5753004</v>
      </c>
      <c r="F366" s="875">
        <v>6411735</v>
      </c>
      <c r="G366" s="875">
        <v>7329051</v>
      </c>
      <c r="H366" s="974">
        <v>9493184</v>
      </c>
      <c r="I366" s="975">
        <v>12374576</v>
      </c>
      <c r="J366" s="975">
        <v>11592663</v>
      </c>
      <c r="K366" s="988">
        <v>12776089</v>
      </c>
      <c r="L366" s="975">
        <v>14210428</v>
      </c>
      <c r="M366" s="979">
        <v>15088470</v>
      </c>
      <c r="N366" s="979">
        <v>17693260</v>
      </c>
      <c r="O366" s="979">
        <v>18564921</v>
      </c>
    </row>
    <row r="367" spans="2:15" s="62" customFormat="1" ht="10.5" customHeight="1">
      <c r="B367" s="1325" t="s">
        <v>461</v>
      </c>
      <c r="C367" s="1326"/>
      <c r="D367" s="875">
        <v>1318449</v>
      </c>
      <c r="E367" s="875">
        <v>1614523</v>
      </c>
      <c r="F367" s="875">
        <v>1717272</v>
      </c>
      <c r="G367" s="875">
        <v>1777940</v>
      </c>
      <c r="H367" s="974">
        <v>1988594</v>
      </c>
      <c r="I367" s="975">
        <v>2552953</v>
      </c>
      <c r="J367" s="975">
        <v>2835462</v>
      </c>
      <c r="K367" s="988">
        <v>3097518</v>
      </c>
      <c r="L367" s="975">
        <v>3402635</v>
      </c>
      <c r="M367" s="979">
        <v>3570799</v>
      </c>
      <c r="N367" s="979">
        <v>4048539</v>
      </c>
      <c r="O367" s="979">
        <v>4241514</v>
      </c>
    </row>
    <row r="368" spans="2:15" s="62" customFormat="1" ht="10.5" customHeight="1">
      <c r="B368" s="1325" t="s">
        <v>462</v>
      </c>
      <c r="C368" s="1326"/>
      <c r="D368" s="875">
        <v>918280</v>
      </c>
      <c r="E368" s="875">
        <v>1346371</v>
      </c>
      <c r="F368" s="875">
        <v>1385147</v>
      </c>
      <c r="G368" s="875">
        <v>1490221</v>
      </c>
      <c r="H368" s="974">
        <v>1484501</v>
      </c>
      <c r="I368" s="975">
        <v>2066469</v>
      </c>
      <c r="J368" s="975">
        <v>2482760</v>
      </c>
      <c r="K368" s="988">
        <v>2729066</v>
      </c>
      <c r="L368" s="975">
        <v>2830331</v>
      </c>
      <c r="M368" s="979">
        <v>3027505</v>
      </c>
      <c r="N368" s="979">
        <v>3564171</v>
      </c>
      <c r="O368" s="979">
        <v>3721337</v>
      </c>
    </row>
    <row r="369" spans="2:21" s="62" customFormat="1" ht="10.5" customHeight="1">
      <c r="B369" s="1325" t="s">
        <v>182</v>
      </c>
      <c r="C369" s="1662"/>
      <c r="D369" s="876">
        <v>4257484</v>
      </c>
      <c r="E369" s="876">
        <v>4880873</v>
      </c>
      <c r="F369" s="875">
        <v>5198697</v>
      </c>
      <c r="G369" s="875">
        <v>5324423</v>
      </c>
      <c r="H369" s="974">
        <v>5311544</v>
      </c>
      <c r="I369" s="975">
        <v>6140312</v>
      </c>
      <c r="J369" s="975">
        <v>9232004</v>
      </c>
      <c r="K369" s="988">
        <v>8932958</v>
      </c>
      <c r="L369" s="975">
        <v>9522799</v>
      </c>
      <c r="M369" s="979">
        <v>9149129</v>
      </c>
      <c r="N369" s="979">
        <v>10299301</v>
      </c>
      <c r="O369" s="979">
        <v>11645023</v>
      </c>
    </row>
    <row r="370" spans="2:21" s="62" customFormat="1" ht="10.5" customHeight="1">
      <c r="B370" s="1325" t="s">
        <v>463</v>
      </c>
      <c r="C370" s="1326"/>
      <c r="D370" s="876">
        <v>1182538</v>
      </c>
      <c r="E370" s="876">
        <v>1497685</v>
      </c>
      <c r="F370" s="875">
        <v>1552317</v>
      </c>
      <c r="G370" s="875">
        <v>1709675</v>
      </c>
      <c r="H370" s="974">
        <v>1923798</v>
      </c>
      <c r="I370" s="975">
        <v>2116761</v>
      </c>
      <c r="J370" s="975">
        <v>2374452</v>
      </c>
      <c r="K370" s="988">
        <v>2534917</v>
      </c>
      <c r="L370" s="981">
        <v>2767703</v>
      </c>
      <c r="M370" s="982">
        <v>2904408</v>
      </c>
      <c r="N370" s="982">
        <v>3182616</v>
      </c>
      <c r="O370" s="982">
        <v>3509675</v>
      </c>
    </row>
    <row r="371" spans="2:21" s="62" customFormat="1" ht="10.5" customHeight="1">
      <c r="B371" s="1387" t="s">
        <v>232</v>
      </c>
      <c r="C371" s="1388"/>
      <c r="D371" s="983">
        <f t="shared" ref="D371:M371" si="4">SUM(D360:D370)</f>
        <v>25321269</v>
      </c>
      <c r="E371" s="983">
        <f t="shared" si="4"/>
        <v>30319242</v>
      </c>
      <c r="F371" s="983">
        <f t="shared" si="4"/>
        <v>31325484</v>
      </c>
      <c r="G371" s="983">
        <f t="shared" si="4"/>
        <v>33837860</v>
      </c>
      <c r="H371" s="983">
        <f t="shared" si="4"/>
        <v>38936043</v>
      </c>
      <c r="I371" s="983">
        <f t="shared" si="4"/>
        <v>47014198</v>
      </c>
      <c r="J371" s="983">
        <f t="shared" si="4"/>
        <v>54319032</v>
      </c>
      <c r="K371" s="983">
        <f t="shared" si="4"/>
        <v>60952513</v>
      </c>
      <c r="L371" s="983">
        <f t="shared" si="4"/>
        <v>65516237</v>
      </c>
      <c r="M371" s="984">
        <f t="shared" si="4"/>
        <v>67799143</v>
      </c>
      <c r="N371" s="984">
        <f t="shared" ref="N371:O371" si="5">SUM(N360:N370)</f>
        <v>75779707</v>
      </c>
      <c r="O371" s="984">
        <f t="shared" si="5"/>
        <v>84610753</v>
      </c>
    </row>
    <row r="372" spans="2:21" s="62" customFormat="1" ht="10.5" customHeight="1">
      <c r="B372" s="1663" t="s">
        <v>464</v>
      </c>
      <c r="C372" s="1664"/>
      <c r="D372" s="987">
        <f t="shared" ref="D372:M372" si="6">+D346+D359+D371</f>
        <v>68282939</v>
      </c>
      <c r="E372" s="987">
        <f t="shared" si="6"/>
        <v>72931491</v>
      </c>
      <c r="F372" s="987">
        <f t="shared" si="6"/>
        <v>73583470</v>
      </c>
      <c r="G372" s="987">
        <f t="shared" si="6"/>
        <v>72284386</v>
      </c>
      <c r="H372" s="987">
        <f t="shared" si="6"/>
        <v>77767152</v>
      </c>
      <c r="I372" s="987">
        <f t="shared" si="6"/>
        <v>93344089</v>
      </c>
      <c r="J372" s="987">
        <f t="shared" si="6"/>
        <v>124061385</v>
      </c>
      <c r="K372" s="987">
        <f t="shared" si="6"/>
        <v>129624320</v>
      </c>
      <c r="L372" s="987">
        <f t="shared" si="6"/>
        <v>129740507</v>
      </c>
      <c r="M372" s="987">
        <f t="shared" si="6"/>
        <v>140652468</v>
      </c>
      <c r="N372" s="987">
        <f t="shared" ref="N372:O372" si="7">+N346+N359+N371</f>
        <v>164201347</v>
      </c>
      <c r="O372" s="987">
        <f t="shared" si="7"/>
        <v>182875327</v>
      </c>
      <c r="P372" s="98"/>
    </row>
    <row r="373" spans="2:21" s="62" customFormat="1" ht="10.5" customHeight="1">
      <c r="B373" s="503" t="s">
        <v>1208</v>
      </c>
      <c r="C373" s="500"/>
      <c r="R373" s="98"/>
      <c r="S373" s="98"/>
      <c r="T373" s="98"/>
      <c r="U373" s="98"/>
    </row>
    <row r="374" spans="2:21" s="62" customFormat="1" ht="10.5" customHeight="1">
      <c r="B374" s="503" t="s">
        <v>1209</v>
      </c>
      <c r="C374" s="500"/>
      <c r="R374" s="98"/>
      <c r="S374" s="98"/>
      <c r="T374" s="98"/>
      <c r="U374" s="98"/>
    </row>
    <row r="375" spans="2:21" s="62" customFormat="1" ht="10.5" customHeight="1">
      <c r="B375" s="503" t="s">
        <v>1210</v>
      </c>
      <c r="C375" s="500"/>
      <c r="R375" s="98"/>
      <c r="S375" s="98"/>
      <c r="T375" s="98"/>
      <c r="U375" s="98"/>
    </row>
    <row r="376" spans="2:21" s="62" customFormat="1" ht="10.5" customHeight="1">
      <c r="B376" s="500"/>
      <c r="C376" s="500"/>
      <c r="R376" s="98"/>
      <c r="S376" s="98"/>
      <c r="T376" s="98"/>
      <c r="U376" s="98"/>
    </row>
    <row r="377" spans="2:21" ht="10.5" customHeight="1">
      <c r="B377" s="501"/>
      <c r="C377" s="501"/>
      <c r="R377" s="61"/>
      <c r="S377" s="61"/>
      <c r="T377" s="61"/>
      <c r="U377" s="61"/>
    </row>
    <row r="378" spans="2:21" ht="12">
      <c r="B378" s="208" t="s">
        <v>31</v>
      </c>
      <c r="C378" s="208"/>
      <c r="D378" s="208"/>
      <c r="E378" s="208"/>
      <c r="F378" s="208"/>
      <c r="G378" s="208"/>
      <c r="H378" s="208"/>
      <c r="I378" s="208"/>
      <c r="J378" s="208"/>
      <c r="K378" s="208"/>
      <c r="L378" s="208"/>
      <c r="M378" s="208"/>
      <c r="N378" s="208"/>
      <c r="O378" s="208"/>
      <c r="P378" s="208"/>
      <c r="Q378" s="208"/>
      <c r="R378" s="223"/>
      <c r="S378" s="61"/>
      <c r="T378" s="61"/>
      <c r="U378" s="61"/>
    </row>
    <row r="379" spans="2:21" ht="11.25" customHeight="1">
      <c r="B379" s="391" t="s">
        <v>530</v>
      </c>
      <c r="C379" s="392"/>
      <c r="D379" s="499" t="s">
        <v>335</v>
      </c>
      <c r="E379" s="393" t="s">
        <v>288</v>
      </c>
      <c r="F379" s="498" t="s">
        <v>735</v>
      </c>
      <c r="G379" s="497" t="s">
        <v>763</v>
      </c>
      <c r="H379" s="499" t="s">
        <v>512</v>
      </c>
      <c r="I379" s="509" t="s">
        <v>396</v>
      </c>
      <c r="J379" s="394">
        <v>39295</v>
      </c>
      <c r="K379" s="394">
        <v>39692</v>
      </c>
      <c r="L379" s="394">
        <v>40087</v>
      </c>
      <c r="M379" s="451" t="s">
        <v>344</v>
      </c>
      <c r="N379" s="451" t="s">
        <v>347</v>
      </c>
      <c r="O379" s="451" t="s">
        <v>1504</v>
      </c>
      <c r="T379" s="48"/>
    </row>
    <row r="380" spans="2:21" ht="11.25" customHeight="1">
      <c r="B380" s="395"/>
      <c r="C380" s="396"/>
      <c r="D380" s="1665" t="s">
        <v>509</v>
      </c>
      <c r="E380" s="1666"/>
      <c r="F380" s="1666"/>
      <c r="G380" s="1666"/>
      <c r="H380" s="1666"/>
      <c r="I380" s="1666"/>
      <c r="J380" s="1666"/>
      <c r="K380" s="1666"/>
      <c r="L380" s="1666"/>
      <c r="M380" s="1666"/>
      <c r="N380" s="1666"/>
      <c r="O380" s="1258"/>
      <c r="T380" s="48"/>
    </row>
    <row r="381" spans="2:21" ht="15" customHeight="1">
      <c r="B381" s="371" t="s">
        <v>50</v>
      </c>
      <c r="C381" s="372"/>
      <c r="D381" s="989">
        <v>2108442</v>
      </c>
      <c r="E381" s="989">
        <v>3012209</v>
      </c>
      <c r="F381" s="990">
        <v>2922415</v>
      </c>
      <c r="G381" s="991">
        <v>2507395</v>
      </c>
      <c r="H381" s="989">
        <v>2969268</v>
      </c>
      <c r="I381" s="989">
        <v>2941100</v>
      </c>
      <c r="J381" s="989">
        <v>3491404</v>
      </c>
      <c r="K381" s="989">
        <v>4425047</v>
      </c>
      <c r="L381" s="992">
        <v>5151228</v>
      </c>
      <c r="M381" s="993">
        <v>4715064</v>
      </c>
      <c r="N381" s="993">
        <v>5345628</v>
      </c>
      <c r="O381" s="993">
        <v>5547427</v>
      </c>
      <c r="T381" s="48"/>
    </row>
    <row r="382" spans="2:21" ht="15" customHeight="1">
      <c r="B382" s="371" t="s">
        <v>57</v>
      </c>
      <c r="C382" s="372"/>
      <c r="D382" s="989">
        <v>18154</v>
      </c>
      <c r="E382" s="989">
        <v>19960</v>
      </c>
      <c r="F382" s="990">
        <v>26681</v>
      </c>
      <c r="G382" s="991">
        <v>28184</v>
      </c>
      <c r="H382" s="989">
        <v>27401</v>
      </c>
      <c r="I382" s="989">
        <v>32390</v>
      </c>
      <c r="J382" s="989">
        <v>40429</v>
      </c>
      <c r="K382" s="989">
        <v>48045</v>
      </c>
      <c r="L382" s="989">
        <v>45300</v>
      </c>
      <c r="M382" s="994">
        <v>47840</v>
      </c>
      <c r="N382" s="994">
        <v>50319</v>
      </c>
      <c r="O382" s="994">
        <v>51974</v>
      </c>
      <c r="T382" s="48"/>
    </row>
    <row r="383" spans="2:21" ht="15" customHeight="1">
      <c r="B383" s="371" t="s">
        <v>52</v>
      </c>
      <c r="C383" s="372"/>
      <c r="D383" s="989">
        <v>130732</v>
      </c>
      <c r="E383" s="989">
        <v>157660</v>
      </c>
      <c r="F383" s="990">
        <v>149954</v>
      </c>
      <c r="G383" s="991">
        <v>167774</v>
      </c>
      <c r="H383" s="989">
        <v>171216</v>
      </c>
      <c r="I383" s="989">
        <v>218607</v>
      </c>
      <c r="J383" s="989">
        <v>249266</v>
      </c>
      <c r="K383" s="989">
        <v>283288</v>
      </c>
      <c r="L383" s="989">
        <v>277853</v>
      </c>
      <c r="M383" s="994">
        <v>316002</v>
      </c>
      <c r="N383" s="994">
        <v>362432</v>
      </c>
      <c r="O383" s="994">
        <v>375783</v>
      </c>
      <c r="T383" s="48"/>
    </row>
    <row r="384" spans="2:21" ht="15" customHeight="1">
      <c r="B384" s="371" t="s">
        <v>56</v>
      </c>
      <c r="C384" s="372"/>
      <c r="D384" s="989">
        <v>34287</v>
      </c>
      <c r="E384" s="989">
        <v>45589</v>
      </c>
      <c r="F384" s="990">
        <v>58174</v>
      </c>
      <c r="G384" s="991">
        <v>55245</v>
      </c>
      <c r="H384" s="989">
        <v>69606</v>
      </c>
      <c r="I384" s="989">
        <v>81553</v>
      </c>
      <c r="J384" s="989">
        <v>97114</v>
      </c>
      <c r="K384" s="989">
        <v>108196</v>
      </c>
      <c r="L384" s="989">
        <v>106150</v>
      </c>
      <c r="M384" s="994">
        <v>125412</v>
      </c>
      <c r="N384" s="994">
        <v>142288</v>
      </c>
      <c r="O384" s="994">
        <v>162909</v>
      </c>
      <c r="T384" s="48"/>
    </row>
    <row r="385" spans="1:20" ht="15" customHeight="1">
      <c r="B385" s="371" t="s">
        <v>96</v>
      </c>
      <c r="C385" s="372"/>
      <c r="D385" s="989">
        <v>39207</v>
      </c>
      <c r="E385" s="989">
        <v>50230</v>
      </c>
      <c r="F385" s="990">
        <v>72142</v>
      </c>
      <c r="G385" s="991">
        <v>66385</v>
      </c>
      <c r="H385" s="989">
        <v>76250</v>
      </c>
      <c r="I385" s="989">
        <v>91734</v>
      </c>
      <c r="J385" s="989">
        <v>98890</v>
      </c>
      <c r="K385" s="989">
        <v>112337</v>
      </c>
      <c r="L385" s="989">
        <v>126964</v>
      </c>
      <c r="M385" s="994">
        <v>128792</v>
      </c>
      <c r="N385" s="994">
        <v>125109</v>
      </c>
      <c r="O385" s="994">
        <v>154675</v>
      </c>
      <c r="T385" s="48"/>
    </row>
    <row r="386" spans="1:20" ht="15" customHeight="1">
      <c r="B386" s="371" t="s">
        <v>59</v>
      </c>
      <c r="C386" s="372"/>
      <c r="D386" s="989">
        <v>120080</v>
      </c>
      <c r="E386" s="989">
        <v>130580</v>
      </c>
      <c r="F386" s="990">
        <v>148440</v>
      </c>
      <c r="G386" s="991">
        <v>170479</v>
      </c>
      <c r="H386" s="989">
        <v>186320</v>
      </c>
      <c r="I386" s="989">
        <v>228696</v>
      </c>
      <c r="J386" s="989">
        <v>268013</v>
      </c>
      <c r="K386" s="989">
        <v>340222</v>
      </c>
      <c r="L386" s="989">
        <v>340719</v>
      </c>
      <c r="M386" s="994">
        <v>369697</v>
      </c>
      <c r="N386" s="994">
        <v>387064</v>
      </c>
      <c r="O386" s="994">
        <v>460976</v>
      </c>
      <c r="T386" s="48"/>
    </row>
    <row r="387" spans="1:20" ht="15" customHeight="1">
      <c r="B387" s="371" t="s">
        <v>60</v>
      </c>
      <c r="C387" s="372"/>
      <c r="D387" s="989">
        <v>103877</v>
      </c>
      <c r="E387" s="989">
        <v>132093</v>
      </c>
      <c r="F387" s="990">
        <v>142760</v>
      </c>
      <c r="G387" s="991">
        <v>122061</v>
      </c>
      <c r="H387" s="989">
        <v>95280</v>
      </c>
      <c r="I387" s="989">
        <v>84457</v>
      </c>
      <c r="J387" s="989">
        <v>90516</v>
      </c>
      <c r="K387" s="989">
        <v>108055</v>
      </c>
      <c r="L387" s="989">
        <v>100788</v>
      </c>
      <c r="M387" s="994">
        <v>103781</v>
      </c>
      <c r="N387" s="994">
        <v>121215</v>
      </c>
      <c r="O387" s="994">
        <v>124615</v>
      </c>
      <c r="T387" s="48"/>
    </row>
    <row r="388" spans="1:20" ht="15" customHeight="1">
      <c r="B388" s="1317" t="s">
        <v>903</v>
      </c>
      <c r="C388" s="1318"/>
      <c r="D388" s="989">
        <v>888830</v>
      </c>
      <c r="E388" s="989">
        <v>1289855</v>
      </c>
      <c r="F388" s="990">
        <v>1364642</v>
      </c>
      <c r="G388" s="991">
        <v>1256072</v>
      </c>
      <c r="H388" s="989">
        <v>1310736</v>
      </c>
      <c r="I388" s="989">
        <v>1559959</v>
      </c>
      <c r="J388" s="989">
        <v>1705005</v>
      </c>
      <c r="K388" s="989">
        <v>1835474</v>
      </c>
      <c r="L388" s="989">
        <v>2039295</v>
      </c>
      <c r="M388" s="994">
        <v>2120929</v>
      </c>
      <c r="N388" s="994">
        <v>2813746</v>
      </c>
      <c r="O388" s="994">
        <v>3124194</v>
      </c>
      <c r="T388" s="48"/>
    </row>
    <row r="389" spans="1:20" ht="15" customHeight="1">
      <c r="B389" s="371" t="s">
        <v>55</v>
      </c>
      <c r="C389" s="372"/>
      <c r="D389" s="989">
        <v>21029</v>
      </c>
      <c r="E389" s="989">
        <v>29818</v>
      </c>
      <c r="F389" s="990">
        <v>20703</v>
      </c>
      <c r="G389" s="991">
        <v>33797</v>
      </c>
      <c r="H389" s="989">
        <v>38266</v>
      </c>
      <c r="I389" s="989">
        <v>39813</v>
      </c>
      <c r="J389" s="989">
        <v>41993</v>
      </c>
      <c r="K389" s="989">
        <v>57100</v>
      </c>
      <c r="L389" s="989">
        <v>58942</v>
      </c>
      <c r="M389" s="994">
        <v>53145</v>
      </c>
      <c r="N389" s="994">
        <v>32217</v>
      </c>
      <c r="O389" s="994">
        <v>46701</v>
      </c>
      <c r="T389" s="48"/>
    </row>
    <row r="390" spans="1:20" ht="15" customHeight="1">
      <c r="A390" s="155">
        <v>80</v>
      </c>
      <c r="B390" s="1317" t="s">
        <v>58</v>
      </c>
      <c r="C390" s="1318"/>
      <c r="D390" s="989">
        <v>84061</v>
      </c>
      <c r="E390" s="989">
        <v>102722</v>
      </c>
      <c r="F390" s="990">
        <v>102512</v>
      </c>
      <c r="G390" s="991">
        <v>91720</v>
      </c>
      <c r="H390" s="989">
        <v>97478</v>
      </c>
      <c r="I390" s="989">
        <v>118741</v>
      </c>
      <c r="J390" s="989">
        <v>153265</v>
      </c>
      <c r="K390" s="989">
        <v>181784</v>
      </c>
      <c r="L390" s="989">
        <v>161790</v>
      </c>
      <c r="M390" s="994">
        <v>184765</v>
      </c>
      <c r="N390" s="994">
        <v>204644</v>
      </c>
      <c r="O390" s="994">
        <v>222687</v>
      </c>
      <c r="T390" s="48"/>
    </row>
    <row r="391" spans="1:20" ht="15" customHeight="1">
      <c r="B391" s="1317" t="s">
        <v>93</v>
      </c>
      <c r="C391" s="1318"/>
      <c r="D391" s="989">
        <v>30170</v>
      </c>
      <c r="E391" s="989">
        <v>33429</v>
      </c>
      <c r="F391" s="990">
        <v>38144</v>
      </c>
      <c r="G391" s="991">
        <v>36303</v>
      </c>
      <c r="H391" s="989">
        <v>40340</v>
      </c>
      <c r="I391" s="989">
        <v>39893</v>
      </c>
      <c r="J391" s="989">
        <v>47002</v>
      </c>
      <c r="K391" s="989">
        <v>56761</v>
      </c>
      <c r="L391" s="989">
        <v>52029</v>
      </c>
      <c r="M391" s="994">
        <v>57078</v>
      </c>
      <c r="N391" s="994">
        <v>60223</v>
      </c>
      <c r="O391" s="994">
        <v>57795</v>
      </c>
      <c r="T391" s="48"/>
    </row>
    <row r="392" spans="1:20" ht="15" customHeight="1">
      <c r="B392" s="1317" t="s">
        <v>54</v>
      </c>
      <c r="C392" s="1318"/>
      <c r="D392" s="989">
        <v>41919</v>
      </c>
      <c r="E392" s="989">
        <v>56418</v>
      </c>
      <c r="F392" s="990">
        <v>68558</v>
      </c>
      <c r="G392" s="991">
        <v>59729</v>
      </c>
      <c r="H392" s="989">
        <v>65261</v>
      </c>
      <c r="I392" s="989">
        <v>86218</v>
      </c>
      <c r="J392" s="989">
        <v>100075</v>
      </c>
      <c r="K392" s="989">
        <v>128303</v>
      </c>
      <c r="L392" s="989">
        <v>120002</v>
      </c>
      <c r="M392" s="994">
        <v>146363</v>
      </c>
      <c r="N392" s="994">
        <v>186011</v>
      </c>
      <c r="O392" s="994">
        <v>182234</v>
      </c>
      <c r="T392" s="48"/>
    </row>
    <row r="393" spans="1:20" ht="15" customHeight="1">
      <c r="B393" s="371" t="s">
        <v>51</v>
      </c>
      <c r="C393" s="372"/>
      <c r="D393" s="989">
        <v>575593</v>
      </c>
      <c r="E393" s="989">
        <v>694208</v>
      </c>
      <c r="F393" s="990">
        <v>818436</v>
      </c>
      <c r="G393" s="991">
        <v>780033</v>
      </c>
      <c r="H393" s="989">
        <v>955138</v>
      </c>
      <c r="I393" s="989">
        <v>1010199</v>
      </c>
      <c r="J393" s="989">
        <v>1210988</v>
      </c>
      <c r="K393" s="989">
        <v>1489552</v>
      </c>
      <c r="L393" s="989">
        <v>1555103</v>
      </c>
      <c r="M393" s="994">
        <v>1547928</v>
      </c>
      <c r="N393" s="994">
        <v>1588679</v>
      </c>
      <c r="O393" s="994">
        <v>1866363</v>
      </c>
      <c r="T393" s="48"/>
    </row>
    <row r="394" spans="1:20" ht="15" customHeight="1">
      <c r="B394" s="395" t="s">
        <v>53</v>
      </c>
      <c r="C394" s="396"/>
      <c r="D394" s="995">
        <v>423418</v>
      </c>
      <c r="E394" s="995">
        <v>515958</v>
      </c>
      <c r="F394" s="996">
        <v>558224</v>
      </c>
      <c r="G394" s="997">
        <v>456778</v>
      </c>
      <c r="H394" s="995">
        <v>519492</v>
      </c>
      <c r="I394" s="995">
        <v>772555</v>
      </c>
      <c r="J394" s="995">
        <v>1061169</v>
      </c>
      <c r="K394" s="995">
        <v>998779</v>
      </c>
      <c r="L394" s="995">
        <v>1210635</v>
      </c>
      <c r="M394" s="998">
        <v>1129840</v>
      </c>
      <c r="N394" s="998">
        <v>1157287</v>
      </c>
      <c r="O394" s="998">
        <v>1633034</v>
      </c>
      <c r="T394" s="48"/>
    </row>
    <row r="395" spans="1:20" ht="12" customHeight="1">
      <c r="B395" s="236" t="s">
        <v>1211</v>
      </c>
      <c r="C395" s="223"/>
      <c r="D395" s="209"/>
      <c r="E395" s="209"/>
      <c r="F395" s="209"/>
      <c r="G395" s="209"/>
      <c r="H395" s="209"/>
      <c r="I395" s="209"/>
      <c r="J395" s="209"/>
      <c r="K395" s="209"/>
      <c r="L395" s="1175"/>
      <c r="M395" s="209"/>
      <c r="N395" s="209"/>
      <c r="O395" s="60"/>
      <c r="P395" s="61"/>
      <c r="T395" s="48"/>
    </row>
    <row r="396" spans="1:20" ht="14.25" customHeight="1">
      <c r="B396" s="224"/>
      <c r="C396" s="223"/>
      <c r="D396" s="209"/>
      <c r="E396" s="209"/>
      <c r="F396" s="209"/>
      <c r="G396" s="209"/>
      <c r="H396" s="209"/>
      <c r="I396" s="209"/>
      <c r="J396" s="209"/>
      <c r="K396" s="209"/>
      <c r="L396" s="209"/>
      <c r="M396" s="209"/>
      <c r="N396" s="209"/>
      <c r="O396" s="209"/>
      <c r="P396" s="209"/>
      <c r="Q396" s="209"/>
      <c r="R396" s="209"/>
      <c r="S396" s="60"/>
      <c r="T396" s="61"/>
    </row>
    <row r="397" spans="1:20">
      <c r="R397" s="61"/>
      <c r="S397" s="61"/>
      <c r="T397" s="61"/>
    </row>
    <row r="398" spans="1:20">
      <c r="R398" s="61"/>
      <c r="S398" s="61"/>
      <c r="T398" s="61"/>
    </row>
    <row r="399" spans="1:20">
      <c r="R399" s="61"/>
      <c r="S399" s="61"/>
      <c r="T399" s="61"/>
    </row>
    <row r="400" spans="1:20">
      <c r="R400" s="61"/>
      <c r="S400" s="61"/>
      <c r="T400" s="61"/>
    </row>
    <row r="401" spans="18:20">
      <c r="R401" s="61"/>
      <c r="S401" s="61"/>
      <c r="T401" s="61"/>
    </row>
    <row r="402" spans="18:20">
      <c r="R402" s="61"/>
      <c r="S402" s="61"/>
      <c r="T402" s="61"/>
    </row>
    <row r="403" spans="18:20">
      <c r="R403" s="61"/>
      <c r="S403" s="61"/>
      <c r="T403" s="61"/>
    </row>
    <row r="404" spans="18:20">
      <c r="R404" s="61"/>
      <c r="S404" s="61"/>
      <c r="T404" s="61"/>
    </row>
    <row r="405" spans="18:20">
      <c r="R405" s="61"/>
      <c r="S405" s="61"/>
      <c r="T405" s="61"/>
    </row>
    <row r="406" spans="18:20">
      <c r="R406" s="61"/>
      <c r="S406" s="61"/>
      <c r="T406" s="61"/>
    </row>
    <row r="407" spans="18:20">
      <c r="R407" s="61"/>
      <c r="S407" s="61"/>
      <c r="T407" s="61"/>
    </row>
    <row r="408" spans="18:20">
      <c r="R408" s="61"/>
      <c r="S408" s="61"/>
      <c r="T408" s="61"/>
    </row>
    <row r="409" spans="18:20">
      <c r="R409" s="61"/>
      <c r="S409" s="61"/>
      <c r="T409" s="61"/>
    </row>
    <row r="410" spans="18:20">
      <c r="R410" s="61"/>
      <c r="S410" s="61"/>
      <c r="T410" s="61"/>
    </row>
    <row r="411" spans="18:20">
      <c r="R411" s="61"/>
      <c r="S411" s="61"/>
      <c r="T411" s="61"/>
    </row>
    <row r="412" spans="18:20">
      <c r="R412" s="61"/>
      <c r="S412" s="61"/>
      <c r="T412" s="61"/>
    </row>
    <row r="413" spans="18:20">
      <c r="R413" s="61"/>
      <c r="S413" s="61"/>
      <c r="T413" s="61"/>
    </row>
    <row r="414" spans="18:20">
      <c r="R414" s="61"/>
      <c r="S414" s="61"/>
      <c r="T414" s="61"/>
    </row>
    <row r="415" spans="18:20">
      <c r="R415" s="61"/>
      <c r="S415" s="61"/>
      <c r="T415" s="61"/>
    </row>
    <row r="416" spans="18:20">
      <c r="R416" s="61"/>
      <c r="S416" s="61"/>
      <c r="T416" s="61"/>
    </row>
    <row r="417" spans="18:20">
      <c r="R417" s="61"/>
      <c r="S417" s="61"/>
      <c r="T417" s="61"/>
    </row>
    <row r="418" spans="18:20">
      <c r="R418" s="61"/>
      <c r="S418" s="61"/>
      <c r="T418" s="61"/>
    </row>
    <row r="419" spans="18:20">
      <c r="R419" s="61"/>
      <c r="S419" s="61"/>
      <c r="T419" s="61"/>
    </row>
    <row r="420" spans="18:20">
      <c r="R420" s="61"/>
      <c r="S420" s="61"/>
      <c r="T420" s="61"/>
    </row>
    <row r="421" spans="18:20">
      <c r="R421" s="61"/>
      <c r="S421" s="61"/>
      <c r="T421" s="61"/>
    </row>
    <row r="422" spans="18:20">
      <c r="R422" s="61"/>
      <c r="S422" s="61"/>
      <c r="T422" s="61"/>
    </row>
    <row r="423" spans="18:20">
      <c r="R423" s="61"/>
      <c r="S423" s="61"/>
      <c r="T423" s="61"/>
    </row>
    <row r="424" spans="18:20">
      <c r="R424" s="61"/>
      <c r="S424" s="61"/>
      <c r="T424" s="61"/>
    </row>
    <row r="425" spans="18:20">
      <c r="R425" s="61"/>
      <c r="S425" s="61"/>
      <c r="T425" s="61"/>
    </row>
    <row r="426" spans="18:20">
      <c r="R426" s="61"/>
      <c r="S426" s="61"/>
      <c r="T426" s="61"/>
    </row>
    <row r="427" spans="18:20">
      <c r="R427" s="61"/>
      <c r="S427" s="61"/>
      <c r="T427" s="61"/>
    </row>
    <row r="428" spans="18:20">
      <c r="R428" s="61"/>
      <c r="S428" s="61"/>
      <c r="T428" s="61"/>
    </row>
    <row r="429" spans="18:20">
      <c r="R429" s="61"/>
      <c r="S429" s="61"/>
      <c r="T429" s="61"/>
    </row>
    <row r="430" spans="18:20">
      <c r="R430" s="61"/>
      <c r="S430" s="61"/>
      <c r="T430" s="61"/>
    </row>
    <row r="431" spans="18:20">
      <c r="R431" s="61"/>
      <c r="S431" s="61"/>
      <c r="T431" s="61"/>
    </row>
    <row r="432" spans="18:20">
      <c r="R432" s="61"/>
      <c r="S432" s="61"/>
      <c r="T432" s="61"/>
    </row>
    <row r="433" spans="18:20">
      <c r="R433" s="61"/>
      <c r="S433" s="61"/>
      <c r="T433" s="61"/>
    </row>
    <row r="434" spans="18:20">
      <c r="R434" s="61"/>
      <c r="S434" s="61"/>
      <c r="T434" s="61"/>
    </row>
    <row r="435" spans="18:20">
      <c r="R435" s="61"/>
      <c r="S435" s="61"/>
      <c r="T435" s="61"/>
    </row>
    <row r="436" spans="18:20">
      <c r="R436" s="61"/>
      <c r="S436" s="61"/>
      <c r="T436" s="61"/>
    </row>
    <row r="437" spans="18:20">
      <c r="R437" s="61"/>
      <c r="S437" s="61"/>
      <c r="T437" s="61"/>
    </row>
    <row r="438" spans="18:20">
      <c r="R438" s="61"/>
      <c r="S438" s="61"/>
      <c r="T438" s="61"/>
    </row>
    <row r="439" spans="18:20">
      <c r="R439" s="61"/>
      <c r="S439" s="61"/>
      <c r="T439" s="61"/>
    </row>
    <row r="440" spans="18:20">
      <c r="R440" s="61"/>
      <c r="S440" s="61"/>
      <c r="T440" s="61"/>
    </row>
    <row r="441" spans="18:20">
      <c r="R441" s="61"/>
      <c r="S441" s="61"/>
      <c r="T441" s="61"/>
    </row>
    <row r="442" spans="18:20">
      <c r="R442" s="61"/>
      <c r="S442" s="61"/>
      <c r="T442" s="61"/>
    </row>
    <row r="443" spans="18:20">
      <c r="R443" s="61"/>
      <c r="S443" s="61"/>
      <c r="T443" s="61"/>
    </row>
    <row r="444" spans="18:20">
      <c r="R444" s="61"/>
      <c r="S444" s="61"/>
      <c r="T444" s="61"/>
    </row>
    <row r="445" spans="18:20">
      <c r="R445" s="61"/>
      <c r="S445" s="61"/>
      <c r="T445" s="61"/>
    </row>
    <row r="446" spans="18:20">
      <c r="R446" s="61"/>
      <c r="S446" s="61"/>
      <c r="T446" s="61"/>
    </row>
    <row r="447" spans="18:20">
      <c r="R447" s="61"/>
      <c r="S447" s="61"/>
      <c r="T447" s="61"/>
    </row>
    <row r="448" spans="18:20">
      <c r="R448" s="61"/>
      <c r="S448" s="61"/>
      <c r="T448" s="61"/>
    </row>
    <row r="449" spans="18:20">
      <c r="R449" s="61"/>
      <c r="S449" s="61"/>
      <c r="T449" s="61"/>
    </row>
    <row r="450" spans="18:20">
      <c r="R450" s="61"/>
      <c r="S450" s="61"/>
      <c r="T450" s="61"/>
    </row>
    <row r="451" spans="18:20">
      <c r="R451" s="61"/>
      <c r="S451" s="61"/>
      <c r="T451" s="61"/>
    </row>
    <row r="452" spans="18:20">
      <c r="R452" s="61"/>
      <c r="S452" s="61"/>
      <c r="T452" s="61"/>
    </row>
    <row r="453" spans="18:20">
      <c r="R453" s="61"/>
      <c r="S453" s="61"/>
      <c r="T453" s="61"/>
    </row>
    <row r="454" spans="18:20">
      <c r="R454" s="61"/>
      <c r="S454" s="61"/>
      <c r="T454" s="61"/>
    </row>
    <row r="455" spans="18:20">
      <c r="R455" s="61"/>
      <c r="S455" s="61"/>
      <c r="T455" s="61"/>
    </row>
    <row r="456" spans="18:20">
      <c r="R456" s="61"/>
      <c r="S456" s="61"/>
      <c r="T456" s="61"/>
    </row>
    <row r="457" spans="18:20">
      <c r="R457" s="61"/>
      <c r="S457" s="61"/>
      <c r="T457" s="61"/>
    </row>
    <row r="458" spans="18:20">
      <c r="R458" s="61"/>
      <c r="S458" s="61"/>
      <c r="T458" s="61"/>
    </row>
    <row r="459" spans="18:20">
      <c r="R459" s="61"/>
      <c r="S459" s="61"/>
      <c r="T459" s="61"/>
    </row>
    <row r="460" spans="18:20">
      <c r="R460" s="61"/>
      <c r="S460" s="61"/>
      <c r="T460" s="61"/>
    </row>
    <row r="461" spans="18:20">
      <c r="R461" s="61"/>
      <c r="S461" s="61"/>
      <c r="T461" s="61"/>
    </row>
    <row r="462" spans="18:20">
      <c r="R462" s="61"/>
      <c r="S462" s="61"/>
      <c r="T462" s="61"/>
    </row>
    <row r="463" spans="18:20">
      <c r="R463" s="61"/>
      <c r="S463" s="61"/>
      <c r="T463" s="61"/>
    </row>
    <row r="464" spans="18:20">
      <c r="R464" s="61"/>
      <c r="S464" s="61"/>
      <c r="T464" s="61"/>
    </row>
    <row r="465" spans="18:20">
      <c r="R465" s="61"/>
      <c r="S465" s="61"/>
      <c r="T465" s="61"/>
    </row>
    <row r="466" spans="18:20">
      <c r="R466" s="61"/>
      <c r="S466" s="61"/>
      <c r="T466" s="61"/>
    </row>
    <row r="467" spans="18:20">
      <c r="R467" s="61"/>
      <c r="S467" s="61"/>
      <c r="T467" s="61"/>
    </row>
    <row r="468" spans="18:20">
      <c r="R468" s="61"/>
      <c r="S468" s="61"/>
      <c r="T468" s="61"/>
    </row>
    <row r="469" spans="18:20">
      <c r="R469" s="61"/>
      <c r="S469" s="61"/>
      <c r="T469" s="61"/>
    </row>
    <row r="470" spans="18:20">
      <c r="R470" s="61"/>
      <c r="S470" s="61"/>
      <c r="T470" s="61"/>
    </row>
    <row r="471" spans="18:20">
      <c r="R471" s="61"/>
      <c r="S471" s="61"/>
      <c r="T471" s="61"/>
    </row>
    <row r="472" spans="18:20">
      <c r="R472" s="61"/>
      <c r="S472" s="61"/>
      <c r="T472" s="61"/>
    </row>
    <row r="473" spans="18:20">
      <c r="R473" s="61"/>
      <c r="S473" s="61"/>
      <c r="T473" s="61"/>
    </row>
    <row r="474" spans="18:20">
      <c r="R474" s="61"/>
      <c r="S474" s="61"/>
      <c r="T474" s="61"/>
    </row>
    <row r="475" spans="18:20">
      <c r="R475" s="61"/>
      <c r="S475" s="61"/>
      <c r="T475" s="61"/>
    </row>
    <row r="476" spans="18:20">
      <c r="R476" s="61"/>
      <c r="S476" s="61"/>
      <c r="T476" s="61"/>
    </row>
    <row r="477" spans="18:20">
      <c r="R477" s="61"/>
      <c r="S477" s="61"/>
      <c r="T477" s="61"/>
    </row>
    <row r="478" spans="18:20">
      <c r="R478" s="61"/>
      <c r="S478" s="61"/>
      <c r="T478" s="61"/>
    </row>
    <row r="479" spans="18:20">
      <c r="R479" s="61"/>
      <c r="S479" s="61"/>
      <c r="T479" s="61"/>
    </row>
    <row r="480" spans="18:20">
      <c r="R480" s="61"/>
      <c r="S480" s="61"/>
      <c r="T480" s="61"/>
    </row>
    <row r="481" spans="18:20">
      <c r="R481" s="61"/>
      <c r="S481" s="61"/>
      <c r="T481" s="61"/>
    </row>
    <row r="482" spans="18:20">
      <c r="R482" s="61"/>
      <c r="S482" s="61"/>
      <c r="T482" s="61"/>
    </row>
    <row r="483" spans="18:20">
      <c r="R483" s="61"/>
      <c r="S483" s="61"/>
      <c r="T483" s="61"/>
    </row>
    <row r="484" spans="18:20">
      <c r="R484" s="61"/>
      <c r="S484" s="61"/>
      <c r="T484" s="61"/>
    </row>
    <row r="485" spans="18:20">
      <c r="R485" s="61"/>
      <c r="S485" s="61"/>
      <c r="T485" s="61"/>
    </row>
    <row r="486" spans="18:20">
      <c r="R486" s="61"/>
      <c r="S486" s="61"/>
      <c r="T486" s="61"/>
    </row>
    <row r="487" spans="18:20">
      <c r="R487" s="61"/>
      <c r="S487" s="61"/>
      <c r="T487" s="61"/>
    </row>
    <row r="488" spans="18:20">
      <c r="R488" s="61"/>
      <c r="S488" s="61"/>
      <c r="T488" s="61"/>
    </row>
    <row r="489" spans="18:20">
      <c r="R489" s="61"/>
      <c r="S489" s="61"/>
      <c r="T489" s="61"/>
    </row>
    <row r="490" spans="18:20">
      <c r="R490" s="61"/>
      <c r="S490" s="61"/>
      <c r="T490" s="61"/>
    </row>
    <row r="491" spans="18:20">
      <c r="R491" s="61"/>
      <c r="S491" s="61"/>
      <c r="T491" s="61"/>
    </row>
    <row r="492" spans="18:20">
      <c r="R492" s="61"/>
      <c r="S492" s="61"/>
      <c r="T492" s="61"/>
    </row>
    <row r="493" spans="18:20">
      <c r="R493" s="61"/>
      <c r="S493" s="61"/>
      <c r="T493" s="61"/>
    </row>
    <row r="494" spans="18:20">
      <c r="R494" s="61"/>
      <c r="S494" s="61"/>
      <c r="T494" s="61"/>
    </row>
    <row r="495" spans="18:20">
      <c r="R495" s="61"/>
      <c r="S495" s="61"/>
      <c r="T495" s="61"/>
    </row>
    <row r="496" spans="18:20">
      <c r="R496" s="61"/>
      <c r="S496" s="61"/>
      <c r="T496" s="61"/>
    </row>
    <row r="497" spans="18:20">
      <c r="R497" s="61"/>
      <c r="S497" s="61"/>
      <c r="T497" s="61"/>
    </row>
    <row r="498" spans="18:20">
      <c r="R498" s="61"/>
      <c r="S498" s="61"/>
      <c r="T498" s="61"/>
    </row>
    <row r="499" spans="18:20">
      <c r="R499" s="61"/>
      <c r="S499" s="61"/>
      <c r="T499" s="61"/>
    </row>
    <row r="500" spans="18:20">
      <c r="R500" s="61"/>
      <c r="S500" s="61"/>
      <c r="T500" s="61"/>
    </row>
    <row r="501" spans="18:20">
      <c r="R501" s="61"/>
      <c r="S501" s="61"/>
      <c r="T501" s="61"/>
    </row>
    <row r="502" spans="18:20">
      <c r="R502" s="61"/>
      <c r="S502" s="61"/>
      <c r="T502" s="61"/>
    </row>
    <row r="503" spans="18:20">
      <c r="R503" s="61"/>
      <c r="S503" s="61"/>
      <c r="T503" s="61"/>
    </row>
    <row r="504" spans="18:20">
      <c r="R504" s="61"/>
      <c r="S504" s="61"/>
      <c r="T504" s="61"/>
    </row>
    <row r="505" spans="18:20">
      <c r="R505" s="61"/>
      <c r="S505" s="61"/>
      <c r="T505" s="61"/>
    </row>
    <row r="506" spans="18:20">
      <c r="R506" s="61"/>
      <c r="S506" s="61"/>
      <c r="T506" s="61"/>
    </row>
    <row r="507" spans="18:20">
      <c r="R507" s="61"/>
      <c r="S507" s="61"/>
      <c r="T507" s="61"/>
    </row>
    <row r="508" spans="18:20">
      <c r="R508" s="61"/>
      <c r="S508" s="61"/>
      <c r="T508" s="61"/>
    </row>
    <row r="509" spans="18:20">
      <c r="R509" s="61"/>
      <c r="S509" s="61"/>
      <c r="T509" s="61"/>
    </row>
    <row r="510" spans="18:20">
      <c r="R510" s="61"/>
      <c r="S510" s="61"/>
      <c r="T510" s="61"/>
    </row>
    <row r="511" spans="18:20">
      <c r="R511" s="61"/>
      <c r="S511" s="61"/>
      <c r="T511" s="61"/>
    </row>
    <row r="512" spans="18:20">
      <c r="R512" s="61"/>
      <c r="S512" s="61"/>
      <c r="T512" s="61"/>
    </row>
    <row r="513" spans="18:20">
      <c r="R513" s="61"/>
      <c r="S513" s="61"/>
      <c r="T513" s="61"/>
    </row>
    <row r="514" spans="18:20">
      <c r="R514" s="61"/>
      <c r="S514" s="61"/>
      <c r="T514" s="61"/>
    </row>
    <row r="515" spans="18:20">
      <c r="R515" s="61"/>
      <c r="S515" s="61"/>
      <c r="T515" s="61"/>
    </row>
    <row r="516" spans="18:20">
      <c r="R516" s="61"/>
      <c r="S516" s="61"/>
      <c r="T516" s="61"/>
    </row>
    <row r="517" spans="18:20">
      <c r="R517" s="61"/>
      <c r="S517" s="61"/>
      <c r="T517" s="61"/>
    </row>
    <row r="518" spans="18:20">
      <c r="R518" s="61"/>
      <c r="S518" s="61"/>
      <c r="T518" s="61"/>
    </row>
    <row r="519" spans="18:20">
      <c r="R519" s="61"/>
      <c r="S519" s="61"/>
      <c r="T519" s="61"/>
    </row>
    <row r="520" spans="18:20">
      <c r="R520" s="61"/>
      <c r="S520" s="61"/>
      <c r="T520" s="61"/>
    </row>
    <row r="521" spans="18:20">
      <c r="R521" s="61"/>
      <c r="S521" s="61"/>
      <c r="T521" s="61"/>
    </row>
    <row r="522" spans="18:20">
      <c r="R522" s="61"/>
      <c r="S522" s="61"/>
      <c r="T522" s="61"/>
    </row>
    <row r="523" spans="18:20">
      <c r="R523" s="61"/>
      <c r="S523" s="61"/>
      <c r="T523" s="61"/>
    </row>
    <row r="524" spans="18:20">
      <c r="R524" s="61"/>
      <c r="S524" s="61"/>
      <c r="T524" s="61"/>
    </row>
    <row r="525" spans="18:20">
      <c r="R525" s="61"/>
      <c r="S525" s="61"/>
      <c r="T525" s="61"/>
    </row>
    <row r="526" spans="18:20">
      <c r="R526" s="61"/>
      <c r="S526" s="61"/>
      <c r="T526" s="61"/>
    </row>
    <row r="527" spans="18:20">
      <c r="R527" s="61"/>
      <c r="S527" s="61"/>
      <c r="T527" s="61"/>
    </row>
    <row r="528" spans="18:20">
      <c r="R528" s="61"/>
      <c r="S528" s="61"/>
      <c r="T528" s="61"/>
    </row>
    <row r="529" spans="18:20">
      <c r="R529" s="61"/>
      <c r="S529" s="61"/>
      <c r="T529" s="61"/>
    </row>
    <row r="530" spans="18:20">
      <c r="R530" s="61"/>
      <c r="S530" s="61"/>
      <c r="T530" s="61"/>
    </row>
    <row r="531" spans="18:20">
      <c r="R531" s="61"/>
      <c r="S531" s="61"/>
      <c r="T531" s="61"/>
    </row>
    <row r="532" spans="18:20">
      <c r="R532" s="61"/>
      <c r="S532" s="61"/>
      <c r="T532" s="61"/>
    </row>
    <row r="533" spans="18:20">
      <c r="R533" s="61"/>
      <c r="S533" s="61"/>
      <c r="T533" s="61"/>
    </row>
    <row r="534" spans="18:20">
      <c r="R534" s="61"/>
      <c r="S534" s="61"/>
      <c r="T534" s="61"/>
    </row>
    <row r="535" spans="18:20">
      <c r="R535" s="61"/>
      <c r="S535" s="61"/>
      <c r="T535" s="61"/>
    </row>
    <row r="536" spans="18:20">
      <c r="R536" s="61"/>
      <c r="S536" s="61"/>
      <c r="T536" s="61"/>
    </row>
    <row r="537" spans="18:20">
      <c r="R537" s="61"/>
      <c r="S537" s="61"/>
      <c r="T537" s="61"/>
    </row>
    <row r="538" spans="18:20">
      <c r="R538" s="61"/>
      <c r="S538" s="61"/>
      <c r="T538" s="61"/>
    </row>
    <row r="539" spans="18:20">
      <c r="R539" s="61"/>
      <c r="S539" s="61"/>
      <c r="T539" s="61"/>
    </row>
    <row r="540" spans="18:20">
      <c r="R540" s="61"/>
      <c r="S540" s="61"/>
      <c r="T540" s="61"/>
    </row>
    <row r="541" spans="18:20">
      <c r="R541" s="61"/>
      <c r="S541" s="61"/>
      <c r="T541" s="61"/>
    </row>
    <row r="542" spans="18:20">
      <c r="R542" s="61"/>
      <c r="S542" s="61"/>
      <c r="T542" s="61"/>
    </row>
    <row r="543" spans="18:20">
      <c r="R543" s="61"/>
      <c r="S543" s="61"/>
      <c r="T543" s="61"/>
    </row>
    <row r="544" spans="18:20">
      <c r="R544" s="61"/>
      <c r="S544" s="61"/>
      <c r="T544" s="61"/>
    </row>
    <row r="545" spans="18:20">
      <c r="R545" s="61"/>
      <c r="S545" s="61"/>
      <c r="T545" s="61"/>
    </row>
    <row r="546" spans="18:20">
      <c r="R546" s="61"/>
      <c r="S546" s="61"/>
      <c r="T546" s="61"/>
    </row>
    <row r="547" spans="18:20">
      <c r="R547" s="61"/>
      <c r="S547" s="61"/>
      <c r="T547" s="61"/>
    </row>
    <row r="548" spans="18:20">
      <c r="R548" s="61"/>
      <c r="S548" s="61"/>
      <c r="T548" s="61"/>
    </row>
    <row r="549" spans="18:20">
      <c r="R549" s="61"/>
      <c r="S549" s="61"/>
      <c r="T549" s="61"/>
    </row>
    <row r="550" spans="18:20">
      <c r="R550" s="61"/>
      <c r="S550" s="61"/>
      <c r="T550" s="61"/>
    </row>
    <row r="551" spans="18:20">
      <c r="R551" s="61"/>
      <c r="S551" s="61"/>
      <c r="T551" s="61"/>
    </row>
    <row r="552" spans="18:20">
      <c r="R552" s="61"/>
      <c r="S552" s="61"/>
      <c r="T552" s="61"/>
    </row>
    <row r="553" spans="18:20">
      <c r="R553" s="61"/>
      <c r="S553" s="61"/>
      <c r="T553" s="61"/>
    </row>
    <row r="554" spans="18:20">
      <c r="R554" s="61"/>
      <c r="S554" s="61"/>
      <c r="T554" s="61"/>
    </row>
    <row r="555" spans="18:20">
      <c r="R555" s="61"/>
      <c r="S555" s="61"/>
      <c r="T555" s="61"/>
    </row>
    <row r="556" spans="18:20">
      <c r="R556" s="61"/>
      <c r="S556" s="61"/>
      <c r="T556" s="61"/>
    </row>
    <row r="557" spans="18:20">
      <c r="R557" s="61"/>
      <c r="S557" s="61"/>
      <c r="T557" s="61"/>
    </row>
    <row r="558" spans="18:20">
      <c r="R558" s="61"/>
      <c r="S558" s="61"/>
      <c r="T558" s="61"/>
    </row>
    <row r="559" spans="18:20">
      <c r="R559" s="61"/>
      <c r="S559" s="61"/>
      <c r="T559" s="61"/>
    </row>
    <row r="560" spans="18:20">
      <c r="R560" s="61"/>
      <c r="S560" s="61"/>
      <c r="T560" s="61"/>
    </row>
    <row r="561" spans="18:20">
      <c r="R561" s="61"/>
      <c r="S561" s="61"/>
      <c r="T561" s="61"/>
    </row>
    <row r="562" spans="18:20">
      <c r="R562" s="61"/>
      <c r="S562" s="61"/>
      <c r="T562" s="61"/>
    </row>
    <row r="563" spans="18:20">
      <c r="R563" s="61"/>
      <c r="S563" s="61"/>
      <c r="T563" s="61"/>
    </row>
    <row r="564" spans="18:20">
      <c r="R564" s="61"/>
      <c r="S564" s="61"/>
      <c r="T564" s="61"/>
    </row>
    <row r="565" spans="18:20">
      <c r="R565" s="61"/>
      <c r="S565" s="61"/>
      <c r="T565" s="61"/>
    </row>
    <row r="566" spans="18:20">
      <c r="R566" s="61"/>
      <c r="S566" s="61"/>
      <c r="T566" s="61"/>
    </row>
    <row r="567" spans="18:20">
      <c r="R567" s="61"/>
      <c r="S567" s="61"/>
      <c r="T567" s="61"/>
    </row>
    <row r="568" spans="18:20">
      <c r="R568" s="61"/>
      <c r="S568" s="61"/>
      <c r="T568" s="61"/>
    </row>
    <row r="569" spans="18:20">
      <c r="R569" s="61"/>
      <c r="S569" s="61"/>
      <c r="T569" s="61"/>
    </row>
    <row r="570" spans="18:20">
      <c r="R570" s="61"/>
      <c r="S570" s="61"/>
      <c r="T570" s="61"/>
    </row>
    <row r="571" spans="18:20">
      <c r="R571" s="61"/>
      <c r="S571" s="61"/>
      <c r="T571" s="61"/>
    </row>
    <row r="572" spans="18:20">
      <c r="R572" s="61"/>
      <c r="S572" s="61"/>
      <c r="T572" s="61"/>
    </row>
    <row r="573" spans="18:20">
      <c r="R573" s="61"/>
      <c r="S573" s="61"/>
      <c r="T573" s="61"/>
    </row>
    <row r="574" spans="18:20">
      <c r="R574" s="61"/>
      <c r="S574" s="61"/>
      <c r="T574" s="61"/>
    </row>
    <row r="575" spans="18:20">
      <c r="R575" s="61"/>
      <c r="S575" s="61"/>
      <c r="T575" s="61"/>
    </row>
    <row r="576" spans="18:20">
      <c r="R576" s="61"/>
      <c r="S576" s="61"/>
      <c r="T576" s="61"/>
    </row>
    <row r="577" spans="18:20">
      <c r="R577" s="61"/>
      <c r="S577" s="61"/>
      <c r="T577" s="61"/>
    </row>
    <row r="578" spans="18:20">
      <c r="R578" s="61"/>
      <c r="S578" s="61"/>
      <c r="T578" s="61"/>
    </row>
    <row r="579" spans="18:20">
      <c r="R579" s="61"/>
      <c r="S579" s="61"/>
      <c r="T579" s="61"/>
    </row>
    <row r="580" spans="18:20">
      <c r="R580" s="61"/>
      <c r="S580" s="61"/>
      <c r="T580" s="61"/>
    </row>
    <row r="581" spans="18:20">
      <c r="R581" s="61"/>
      <c r="S581" s="61"/>
      <c r="T581" s="61"/>
    </row>
    <row r="582" spans="18:20">
      <c r="R582" s="61"/>
      <c r="S582" s="61"/>
      <c r="T582" s="61"/>
    </row>
    <row r="583" spans="18:20">
      <c r="R583" s="61"/>
      <c r="S583" s="61"/>
      <c r="T583" s="61"/>
    </row>
    <row r="584" spans="18:20">
      <c r="R584" s="61"/>
      <c r="S584" s="61"/>
      <c r="T584" s="61"/>
    </row>
    <row r="585" spans="18:20">
      <c r="R585" s="61"/>
      <c r="S585" s="61"/>
      <c r="T585" s="61"/>
    </row>
    <row r="586" spans="18:20">
      <c r="R586" s="61"/>
      <c r="S586" s="61"/>
      <c r="T586" s="61"/>
    </row>
    <row r="587" spans="18:20">
      <c r="R587" s="61"/>
      <c r="S587" s="61"/>
      <c r="T587" s="61"/>
    </row>
    <row r="588" spans="18:20">
      <c r="R588" s="61"/>
      <c r="S588" s="61"/>
      <c r="T588" s="61"/>
    </row>
    <row r="589" spans="18:20">
      <c r="R589" s="61"/>
      <c r="S589" s="61"/>
      <c r="T589" s="61"/>
    </row>
    <row r="590" spans="18:20">
      <c r="R590" s="61"/>
      <c r="S590" s="61"/>
      <c r="T590" s="61"/>
    </row>
    <row r="591" spans="18:20">
      <c r="R591" s="61"/>
      <c r="S591" s="61"/>
      <c r="T591" s="61"/>
    </row>
    <row r="592" spans="18:20">
      <c r="R592" s="61"/>
      <c r="S592" s="61"/>
      <c r="T592" s="61"/>
    </row>
    <row r="593" spans="18:20">
      <c r="R593" s="61"/>
      <c r="S593" s="61"/>
      <c r="T593" s="61"/>
    </row>
    <row r="594" spans="18:20">
      <c r="R594" s="61"/>
      <c r="S594" s="61"/>
      <c r="T594" s="61"/>
    </row>
    <row r="595" spans="18:20">
      <c r="R595" s="61"/>
      <c r="S595" s="61"/>
      <c r="T595" s="61"/>
    </row>
    <row r="596" spans="18:20">
      <c r="R596" s="61"/>
      <c r="S596" s="61"/>
      <c r="T596" s="61"/>
    </row>
    <row r="597" spans="18:20">
      <c r="R597" s="61"/>
      <c r="S597" s="61"/>
      <c r="T597" s="61"/>
    </row>
    <row r="598" spans="18:20">
      <c r="R598" s="61"/>
      <c r="S598" s="61"/>
      <c r="T598" s="61"/>
    </row>
    <row r="599" spans="18:20">
      <c r="R599" s="61"/>
      <c r="S599" s="61"/>
      <c r="T599" s="61"/>
    </row>
    <row r="600" spans="18:20">
      <c r="R600" s="61"/>
      <c r="S600" s="61"/>
      <c r="T600" s="61"/>
    </row>
    <row r="601" spans="18:20">
      <c r="R601" s="61"/>
      <c r="S601" s="61"/>
      <c r="T601" s="61"/>
    </row>
    <row r="602" spans="18:20">
      <c r="R602" s="61"/>
      <c r="S602" s="61"/>
      <c r="T602" s="61"/>
    </row>
    <row r="603" spans="18:20">
      <c r="R603" s="61"/>
      <c r="S603" s="61"/>
      <c r="T603" s="61"/>
    </row>
    <row r="604" spans="18:20">
      <c r="R604" s="61"/>
      <c r="S604" s="61"/>
      <c r="T604" s="61"/>
    </row>
    <row r="605" spans="18:20">
      <c r="R605" s="61"/>
      <c r="S605" s="61"/>
      <c r="T605" s="61"/>
    </row>
    <row r="606" spans="18:20">
      <c r="R606" s="61"/>
      <c r="S606" s="61"/>
      <c r="T606" s="61"/>
    </row>
    <row r="607" spans="18:20">
      <c r="R607" s="61"/>
      <c r="S607" s="61"/>
      <c r="T607" s="61"/>
    </row>
    <row r="608" spans="18:20">
      <c r="R608" s="61"/>
      <c r="S608" s="61"/>
      <c r="T608" s="61"/>
    </row>
    <row r="609" spans="18:20">
      <c r="R609" s="61"/>
      <c r="S609" s="61"/>
      <c r="T609" s="61"/>
    </row>
    <row r="610" spans="18:20">
      <c r="R610" s="61"/>
      <c r="S610" s="61"/>
      <c r="T610" s="61"/>
    </row>
    <row r="611" spans="18:20">
      <c r="R611" s="61"/>
      <c r="S611" s="61"/>
      <c r="T611" s="61"/>
    </row>
    <row r="612" spans="18:20">
      <c r="R612" s="61"/>
      <c r="S612" s="61"/>
      <c r="T612" s="61"/>
    </row>
    <row r="613" spans="18:20">
      <c r="R613" s="61"/>
      <c r="S613" s="61"/>
      <c r="T613" s="61"/>
    </row>
    <row r="614" spans="18:20">
      <c r="R614" s="61"/>
      <c r="S614" s="61"/>
      <c r="T614" s="61"/>
    </row>
    <row r="615" spans="18:20">
      <c r="R615" s="61"/>
      <c r="S615" s="61"/>
      <c r="T615" s="61"/>
    </row>
    <row r="616" spans="18:20">
      <c r="R616" s="61"/>
      <c r="S616" s="61"/>
      <c r="T616" s="61"/>
    </row>
    <row r="617" spans="18:20">
      <c r="R617" s="61"/>
      <c r="S617" s="61"/>
      <c r="T617" s="61"/>
    </row>
    <row r="618" spans="18:20">
      <c r="R618" s="61"/>
      <c r="S618" s="61"/>
      <c r="T618" s="61"/>
    </row>
    <row r="619" spans="18:20">
      <c r="R619" s="61"/>
      <c r="S619" s="61"/>
      <c r="T619" s="61"/>
    </row>
    <row r="620" spans="18:20">
      <c r="R620" s="61"/>
      <c r="S620" s="61"/>
      <c r="T620" s="61"/>
    </row>
    <row r="621" spans="18:20">
      <c r="R621" s="61"/>
      <c r="S621" s="61"/>
      <c r="T621" s="61"/>
    </row>
    <row r="622" spans="18:20">
      <c r="R622" s="61"/>
      <c r="S622" s="61"/>
      <c r="T622" s="61"/>
    </row>
    <row r="623" spans="18:20">
      <c r="R623" s="61"/>
      <c r="S623" s="61"/>
      <c r="T623" s="61"/>
    </row>
    <row r="624" spans="18:20">
      <c r="R624" s="61"/>
      <c r="S624" s="61"/>
      <c r="T624" s="61"/>
    </row>
    <row r="625" spans="18:20">
      <c r="R625" s="61"/>
      <c r="S625" s="61"/>
      <c r="T625" s="61"/>
    </row>
    <row r="626" spans="18:20">
      <c r="R626" s="61"/>
      <c r="S626" s="61"/>
      <c r="T626" s="61"/>
    </row>
    <row r="627" spans="18:20">
      <c r="R627" s="61"/>
      <c r="S627" s="61"/>
      <c r="T627" s="61"/>
    </row>
    <row r="628" spans="18:20">
      <c r="R628" s="61"/>
      <c r="S628" s="61"/>
      <c r="T628" s="61"/>
    </row>
    <row r="629" spans="18:20">
      <c r="R629" s="61"/>
      <c r="S629" s="61"/>
      <c r="T629" s="61"/>
    </row>
    <row r="630" spans="18:20">
      <c r="R630" s="61"/>
      <c r="S630" s="61"/>
      <c r="T630" s="61"/>
    </row>
    <row r="631" spans="18:20">
      <c r="R631" s="61"/>
      <c r="S631" s="61"/>
      <c r="T631" s="61"/>
    </row>
    <row r="632" spans="18:20">
      <c r="R632" s="61"/>
      <c r="S632" s="61"/>
      <c r="T632" s="61"/>
    </row>
    <row r="633" spans="18:20">
      <c r="R633" s="61"/>
      <c r="S633" s="61"/>
      <c r="T633" s="61"/>
    </row>
    <row r="634" spans="18:20">
      <c r="R634" s="61"/>
      <c r="S634" s="61"/>
      <c r="T634" s="61"/>
    </row>
    <row r="635" spans="18:20">
      <c r="R635" s="61"/>
      <c r="S635" s="61"/>
      <c r="T635" s="61"/>
    </row>
    <row r="636" spans="18:20">
      <c r="R636" s="61"/>
      <c r="S636" s="61"/>
      <c r="T636" s="61"/>
    </row>
    <row r="637" spans="18:20">
      <c r="R637" s="61"/>
      <c r="S637" s="61"/>
      <c r="T637" s="61"/>
    </row>
    <row r="638" spans="18:20">
      <c r="R638" s="61"/>
      <c r="S638" s="61"/>
      <c r="T638" s="61"/>
    </row>
    <row r="639" spans="18:20">
      <c r="R639" s="61"/>
      <c r="S639" s="61"/>
      <c r="T639" s="61"/>
    </row>
    <row r="640" spans="18:20">
      <c r="R640" s="61"/>
      <c r="S640" s="61"/>
      <c r="T640" s="61"/>
    </row>
    <row r="641" spans="18:20">
      <c r="R641" s="61"/>
      <c r="S641" s="61"/>
      <c r="T641" s="61"/>
    </row>
    <row r="642" spans="18:20">
      <c r="R642" s="61"/>
      <c r="S642" s="61"/>
      <c r="T642" s="61"/>
    </row>
    <row r="643" spans="18:20">
      <c r="R643" s="61"/>
      <c r="S643" s="61"/>
      <c r="T643" s="61"/>
    </row>
    <row r="644" spans="18:20">
      <c r="R644" s="61"/>
      <c r="S644" s="61"/>
      <c r="T644" s="61"/>
    </row>
    <row r="645" spans="18:20">
      <c r="R645" s="61"/>
      <c r="S645" s="61"/>
      <c r="T645" s="61"/>
    </row>
    <row r="646" spans="18:20">
      <c r="R646" s="61"/>
      <c r="S646" s="61"/>
      <c r="T646" s="61"/>
    </row>
    <row r="647" spans="18:20">
      <c r="R647" s="61"/>
      <c r="S647" s="61"/>
      <c r="T647" s="61"/>
    </row>
    <row r="648" spans="18:20">
      <c r="R648" s="61"/>
      <c r="S648" s="61"/>
      <c r="T648" s="61"/>
    </row>
    <row r="649" spans="18:20">
      <c r="R649" s="61"/>
      <c r="S649" s="61"/>
      <c r="T649" s="61"/>
    </row>
    <row r="650" spans="18:20">
      <c r="R650" s="61"/>
      <c r="S650" s="61"/>
      <c r="T650" s="61"/>
    </row>
    <row r="651" spans="18:20">
      <c r="R651" s="61"/>
      <c r="S651" s="61"/>
      <c r="T651" s="61"/>
    </row>
    <row r="652" spans="18:20">
      <c r="R652" s="61"/>
      <c r="S652" s="61"/>
      <c r="T652" s="61"/>
    </row>
    <row r="653" spans="18:20">
      <c r="R653" s="61"/>
      <c r="S653" s="61"/>
      <c r="T653" s="61"/>
    </row>
    <row r="654" spans="18:20">
      <c r="R654" s="61"/>
      <c r="S654" s="61"/>
      <c r="T654" s="61"/>
    </row>
    <row r="655" spans="18:20">
      <c r="R655" s="61"/>
      <c r="S655" s="61"/>
      <c r="T655" s="61"/>
    </row>
    <row r="656" spans="18:20">
      <c r="R656" s="61"/>
      <c r="S656" s="61"/>
      <c r="T656" s="61"/>
    </row>
    <row r="657" spans="18:20">
      <c r="R657" s="61"/>
      <c r="S657" s="61"/>
      <c r="T657" s="61"/>
    </row>
    <row r="658" spans="18:20">
      <c r="R658" s="61"/>
      <c r="S658" s="61"/>
      <c r="T658" s="61"/>
    </row>
    <row r="659" spans="18:20">
      <c r="R659" s="61"/>
      <c r="S659" s="61"/>
      <c r="T659" s="61"/>
    </row>
    <row r="660" spans="18:20">
      <c r="R660" s="61"/>
      <c r="S660" s="61"/>
      <c r="T660" s="61"/>
    </row>
    <row r="661" spans="18:20">
      <c r="R661" s="61"/>
      <c r="S661" s="61"/>
      <c r="T661" s="61"/>
    </row>
    <row r="662" spans="18:20">
      <c r="R662" s="61"/>
      <c r="S662" s="61"/>
      <c r="T662" s="61"/>
    </row>
    <row r="663" spans="18:20">
      <c r="R663" s="61"/>
      <c r="S663" s="61"/>
      <c r="T663" s="61"/>
    </row>
    <row r="664" spans="18:20">
      <c r="R664" s="61"/>
      <c r="S664" s="61"/>
      <c r="T664" s="61"/>
    </row>
    <row r="665" spans="18:20">
      <c r="R665" s="61"/>
      <c r="S665" s="61"/>
      <c r="T665" s="61"/>
    </row>
    <row r="666" spans="18:20">
      <c r="R666" s="61"/>
      <c r="S666" s="61"/>
      <c r="T666" s="61"/>
    </row>
    <row r="667" spans="18:20">
      <c r="R667" s="61"/>
      <c r="S667" s="61"/>
      <c r="T667" s="61"/>
    </row>
    <row r="668" spans="18:20">
      <c r="R668" s="61"/>
      <c r="S668" s="61"/>
      <c r="T668" s="61"/>
    </row>
    <row r="669" spans="18:20">
      <c r="R669" s="61"/>
      <c r="S669" s="61"/>
      <c r="T669" s="61"/>
    </row>
    <row r="670" spans="18:20">
      <c r="R670" s="61"/>
      <c r="S670" s="61"/>
      <c r="T670" s="61"/>
    </row>
    <row r="671" spans="18:20">
      <c r="R671" s="61"/>
      <c r="S671" s="61"/>
      <c r="T671" s="61"/>
    </row>
    <row r="672" spans="18:20">
      <c r="R672" s="61"/>
      <c r="S672" s="61"/>
      <c r="T672" s="61"/>
    </row>
    <row r="673" spans="18:20">
      <c r="R673" s="61"/>
      <c r="S673" s="61"/>
      <c r="T673" s="61"/>
    </row>
    <row r="674" spans="18:20">
      <c r="R674" s="61"/>
      <c r="S674" s="61"/>
      <c r="T674" s="61"/>
    </row>
    <row r="675" spans="18:20">
      <c r="R675" s="61"/>
      <c r="S675" s="61"/>
      <c r="T675" s="61"/>
    </row>
    <row r="676" spans="18:20">
      <c r="R676" s="61"/>
      <c r="S676" s="61"/>
      <c r="T676" s="61"/>
    </row>
    <row r="677" spans="18:20">
      <c r="R677" s="61"/>
      <c r="S677" s="61"/>
      <c r="T677" s="61"/>
    </row>
    <row r="678" spans="18:20">
      <c r="R678" s="61"/>
      <c r="S678" s="61"/>
      <c r="T678" s="61"/>
    </row>
    <row r="679" spans="18:20">
      <c r="R679" s="61"/>
      <c r="S679" s="61"/>
      <c r="T679" s="61"/>
    </row>
    <row r="680" spans="18:20">
      <c r="R680" s="61"/>
      <c r="S680" s="61"/>
      <c r="T680" s="61"/>
    </row>
    <row r="681" spans="18:20">
      <c r="R681" s="61"/>
      <c r="S681" s="61"/>
      <c r="T681" s="61"/>
    </row>
    <row r="682" spans="18:20">
      <c r="R682" s="61"/>
      <c r="S682" s="61"/>
      <c r="T682" s="61"/>
    </row>
    <row r="683" spans="18:20">
      <c r="R683" s="61"/>
      <c r="S683" s="61"/>
      <c r="T683" s="61"/>
    </row>
    <row r="684" spans="18:20">
      <c r="R684" s="61"/>
      <c r="S684" s="61"/>
      <c r="T684" s="61"/>
    </row>
    <row r="685" spans="18:20">
      <c r="R685" s="61"/>
      <c r="S685" s="61"/>
      <c r="T685" s="61"/>
    </row>
    <row r="686" spans="18:20">
      <c r="R686" s="61"/>
      <c r="S686" s="61"/>
      <c r="T686" s="61"/>
    </row>
    <row r="687" spans="18:20">
      <c r="R687" s="61"/>
      <c r="S687" s="61"/>
      <c r="T687" s="61"/>
    </row>
    <row r="688" spans="18:20">
      <c r="R688" s="61"/>
      <c r="S688" s="61"/>
      <c r="T688" s="61"/>
    </row>
    <row r="689" spans="18:20">
      <c r="R689" s="61"/>
      <c r="S689" s="61"/>
      <c r="T689" s="61"/>
    </row>
    <row r="690" spans="18:20">
      <c r="R690" s="61"/>
      <c r="S690" s="61"/>
      <c r="T690" s="61"/>
    </row>
    <row r="691" spans="18:20">
      <c r="R691" s="61"/>
      <c r="S691" s="61"/>
      <c r="T691" s="61"/>
    </row>
    <row r="692" spans="18:20">
      <c r="R692" s="61"/>
      <c r="S692" s="61"/>
      <c r="T692" s="61"/>
    </row>
    <row r="693" spans="18:20">
      <c r="R693" s="61"/>
      <c r="S693" s="61"/>
      <c r="T693" s="61"/>
    </row>
    <row r="694" spans="18:20">
      <c r="R694" s="61"/>
      <c r="S694" s="61"/>
      <c r="T694" s="61"/>
    </row>
    <row r="695" spans="18:20">
      <c r="R695" s="61"/>
      <c r="S695" s="61"/>
      <c r="T695" s="61"/>
    </row>
    <row r="696" spans="18:20">
      <c r="R696" s="61"/>
      <c r="S696" s="61"/>
      <c r="T696" s="61"/>
    </row>
    <row r="697" spans="18:20">
      <c r="R697" s="61"/>
      <c r="S697" s="61"/>
      <c r="T697" s="61"/>
    </row>
    <row r="698" spans="18:20">
      <c r="R698" s="61"/>
      <c r="S698" s="61"/>
      <c r="T698" s="61"/>
    </row>
    <row r="699" spans="18:20">
      <c r="R699" s="61"/>
      <c r="S699" s="61"/>
      <c r="T699" s="61"/>
    </row>
    <row r="700" spans="18:20">
      <c r="R700" s="61"/>
      <c r="S700" s="61"/>
      <c r="T700" s="61"/>
    </row>
    <row r="701" spans="18:20">
      <c r="R701" s="61"/>
      <c r="S701" s="61"/>
      <c r="T701" s="61"/>
    </row>
    <row r="702" spans="18:20">
      <c r="R702" s="61"/>
      <c r="S702" s="61"/>
      <c r="T702" s="61"/>
    </row>
    <row r="703" spans="18:20">
      <c r="R703" s="61"/>
      <c r="S703" s="61"/>
      <c r="T703" s="61"/>
    </row>
    <row r="704" spans="18:20">
      <c r="R704" s="61"/>
      <c r="S704" s="61"/>
      <c r="T704" s="61"/>
    </row>
    <row r="705" spans="18:20">
      <c r="R705" s="61"/>
      <c r="S705" s="61"/>
      <c r="T705" s="61"/>
    </row>
    <row r="706" spans="18:20">
      <c r="R706" s="61"/>
      <c r="S706" s="61"/>
      <c r="T706" s="61"/>
    </row>
    <row r="707" spans="18:20">
      <c r="R707" s="61"/>
      <c r="S707" s="61"/>
      <c r="T707" s="61"/>
    </row>
    <row r="708" spans="18:20">
      <c r="R708" s="61"/>
      <c r="S708" s="61"/>
      <c r="T708" s="61"/>
    </row>
    <row r="709" spans="18:20">
      <c r="R709" s="61"/>
      <c r="S709" s="61"/>
      <c r="T709" s="61"/>
    </row>
    <row r="710" spans="18:20">
      <c r="R710" s="61"/>
      <c r="S710" s="61"/>
      <c r="T710" s="61"/>
    </row>
    <row r="711" spans="18:20">
      <c r="R711" s="61"/>
      <c r="S711" s="61"/>
      <c r="T711" s="61"/>
    </row>
    <row r="712" spans="18:20">
      <c r="R712" s="61"/>
      <c r="S712" s="61"/>
      <c r="T712" s="61"/>
    </row>
    <row r="713" spans="18:20">
      <c r="R713" s="61"/>
      <c r="S713" s="61"/>
      <c r="T713" s="61"/>
    </row>
    <row r="714" spans="18:20">
      <c r="R714" s="61"/>
      <c r="S714" s="61"/>
      <c r="T714" s="61"/>
    </row>
    <row r="715" spans="18:20">
      <c r="R715" s="61"/>
      <c r="S715" s="61"/>
      <c r="T715" s="61"/>
    </row>
    <row r="716" spans="18:20">
      <c r="R716" s="61"/>
      <c r="S716" s="61"/>
      <c r="T716" s="61"/>
    </row>
    <row r="717" spans="18:20">
      <c r="R717" s="61"/>
      <c r="S717" s="61"/>
      <c r="T717" s="61"/>
    </row>
    <row r="718" spans="18:20">
      <c r="R718" s="61"/>
      <c r="S718" s="61"/>
      <c r="T718" s="61"/>
    </row>
    <row r="719" spans="18:20">
      <c r="R719" s="61"/>
      <c r="S719" s="61"/>
      <c r="T719" s="61"/>
    </row>
    <row r="720" spans="18:20">
      <c r="R720" s="61"/>
      <c r="S720" s="61"/>
      <c r="T720" s="61"/>
    </row>
    <row r="721" spans="18:20">
      <c r="R721" s="61"/>
      <c r="S721" s="61"/>
      <c r="T721" s="61"/>
    </row>
    <row r="722" spans="18:20">
      <c r="R722" s="61"/>
      <c r="S722" s="61"/>
      <c r="T722" s="61"/>
    </row>
    <row r="723" spans="18:20">
      <c r="R723" s="61"/>
      <c r="S723" s="61"/>
      <c r="T723" s="61"/>
    </row>
    <row r="724" spans="18:20">
      <c r="R724" s="61"/>
      <c r="S724" s="61"/>
      <c r="T724" s="61"/>
    </row>
    <row r="725" spans="18:20">
      <c r="R725" s="61"/>
      <c r="S725" s="61"/>
      <c r="T725" s="61"/>
    </row>
    <row r="726" spans="18:20">
      <c r="R726" s="61"/>
      <c r="S726" s="61"/>
      <c r="T726" s="61"/>
    </row>
    <row r="727" spans="18:20">
      <c r="R727" s="61"/>
      <c r="S727" s="61"/>
      <c r="T727" s="61"/>
    </row>
    <row r="728" spans="18:20">
      <c r="R728" s="61"/>
      <c r="S728" s="61"/>
      <c r="T728" s="61"/>
    </row>
    <row r="729" spans="18:20">
      <c r="R729" s="61"/>
      <c r="S729" s="61"/>
      <c r="T729" s="61"/>
    </row>
    <row r="730" spans="18:20">
      <c r="R730" s="61"/>
      <c r="S730" s="61"/>
      <c r="T730" s="61"/>
    </row>
    <row r="731" spans="18:20">
      <c r="R731" s="61"/>
      <c r="S731" s="61"/>
      <c r="T731" s="61"/>
    </row>
    <row r="732" spans="18:20">
      <c r="R732" s="61"/>
      <c r="S732" s="61"/>
      <c r="T732" s="61"/>
    </row>
    <row r="733" spans="18:20">
      <c r="R733" s="61"/>
      <c r="S733" s="61"/>
      <c r="T733" s="61"/>
    </row>
    <row r="734" spans="18:20">
      <c r="R734" s="61"/>
      <c r="S734" s="61"/>
      <c r="T734" s="61"/>
    </row>
    <row r="735" spans="18:20">
      <c r="R735" s="61"/>
      <c r="S735" s="61"/>
      <c r="T735" s="61"/>
    </row>
    <row r="736" spans="18:20">
      <c r="R736" s="61"/>
      <c r="S736" s="61"/>
      <c r="T736" s="61"/>
    </row>
    <row r="737" spans="18:20">
      <c r="R737" s="61"/>
      <c r="S737" s="61"/>
      <c r="T737" s="61"/>
    </row>
    <row r="738" spans="18:20">
      <c r="R738" s="61"/>
      <c r="S738" s="61"/>
      <c r="T738" s="61"/>
    </row>
    <row r="739" spans="18:20">
      <c r="R739" s="61"/>
      <c r="S739" s="61"/>
      <c r="T739" s="61"/>
    </row>
    <row r="740" spans="18:20">
      <c r="R740" s="61"/>
      <c r="S740" s="61"/>
      <c r="T740" s="61"/>
    </row>
    <row r="741" spans="18:20">
      <c r="R741" s="61"/>
      <c r="S741" s="61"/>
      <c r="T741" s="61"/>
    </row>
    <row r="742" spans="18:20">
      <c r="R742" s="61"/>
      <c r="S742" s="61"/>
      <c r="T742" s="61"/>
    </row>
    <row r="743" spans="18:20">
      <c r="R743" s="61"/>
      <c r="S743" s="61"/>
      <c r="T743" s="61"/>
    </row>
    <row r="744" spans="18:20">
      <c r="R744" s="61"/>
      <c r="S744" s="61"/>
      <c r="T744" s="61"/>
    </row>
    <row r="745" spans="18:20">
      <c r="R745" s="61"/>
      <c r="S745" s="61"/>
      <c r="T745" s="61"/>
    </row>
    <row r="746" spans="18:20">
      <c r="R746" s="61"/>
      <c r="S746" s="61"/>
      <c r="T746" s="61"/>
    </row>
    <row r="747" spans="18:20">
      <c r="R747" s="61"/>
      <c r="S747" s="61"/>
      <c r="T747" s="61"/>
    </row>
    <row r="748" spans="18:20">
      <c r="R748" s="61"/>
      <c r="S748" s="61"/>
      <c r="T748" s="61"/>
    </row>
    <row r="749" spans="18:20">
      <c r="R749" s="61"/>
      <c r="S749" s="61"/>
      <c r="T749" s="61"/>
    </row>
    <row r="750" spans="18:20">
      <c r="R750" s="61"/>
      <c r="S750" s="61"/>
      <c r="T750" s="61"/>
    </row>
    <row r="751" spans="18:20">
      <c r="R751" s="61"/>
      <c r="S751" s="61"/>
      <c r="T751" s="61"/>
    </row>
    <row r="752" spans="18:20">
      <c r="R752" s="61"/>
      <c r="S752" s="61"/>
      <c r="T752" s="61"/>
    </row>
    <row r="753" spans="18:20">
      <c r="R753" s="61"/>
      <c r="S753" s="61"/>
      <c r="T753" s="61"/>
    </row>
    <row r="754" spans="18:20">
      <c r="R754" s="61"/>
      <c r="S754" s="61"/>
      <c r="T754" s="61"/>
    </row>
    <row r="755" spans="18:20">
      <c r="R755" s="61"/>
      <c r="S755" s="61"/>
      <c r="T755" s="61"/>
    </row>
    <row r="756" spans="18:20">
      <c r="R756" s="61"/>
      <c r="S756" s="61"/>
      <c r="T756" s="61"/>
    </row>
    <row r="757" spans="18:20">
      <c r="R757" s="61"/>
      <c r="S757" s="61"/>
      <c r="T757" s="61"/>
    </row>
    <row r="758" spans="18:20">
      <c r="R758" s="61"/>
      <c r="S758" s="61"/>
      <c r="T758" s="61"/>
    </row>
    <row r="759" spans="18:20">
      <c r="R759" s="61"/>
      <c r="S759" s="61"/>
      <c r="T759" s="61"/>
    </row>
    <row r="760" spans="18:20">
      <c r="R760" s="61"/>
      <c r="S760" s="61"/>
      <c r="T760" s="61"/>
    </row>
    <row r="761" spans="18:20">
      <c r="R761" s="61"/>
      <c r="S761" s="61"/>
      <c r="T761" s="61"/>
    </row>
    <row r="762" spans="18:20">
      <c r="R762" s="61"/>
      <c r="S762" s="61"/>
      <c r="T762" s="61"/>
    </row>
    <row r="763" spans="18:20">
      <c r="R763" s="61"/>
      <c r="S763" s="61"/>
      <c r="T763" s="61"/>
    </row>
    <row r="764" spans="18:20">
      <c r="R764" s="61"/>
      <c r="S764" s="61"/>
      <c r="T764" s="61"/>
    </row>
    <row r="765" spans="18:20">
      <c r="R765" s="61"/>
      <c r="S765" s="61"/>
      <c r="T765" s="61"/>
    </row>
    <row r="766" spans="18:20">
      <c r="R766" s="61"/>
      <c r="S766" s="61"/>
      <c r="T766" s="61"/>
    </row>
    <row r="767" spans="18:20">
      <c r="R767" s="61"/>
      <c r="S767" s="61"/>
      <c r="T767" s="61"/>
    </row>
    <row r="768" spans="18:20">
      <c r="R768" s="61"/>
      <c r="S768" s="61"/>
      <c r="T768" s="61"/>
    </row>
    <row r="769" spans="18:20">
      <c r="R769" s="61"/>
      <c r="S769" s="61"/>
      <c r="T769" s="61"/>
    </row>
    <row r="770" spans="18:20">
      <c r="R770" s="61"/>
      <c r="S770" s="61"/>
      <c r="T770" s="61"/>
    </row>
    <row r="771" spans="18:20">
      <c r="R771" s="61"/>
      <c r="S771" s="61"/>
      <c r="T771" s="61"/>
    </row>
    <row r="772" spans="18:20">
      <c r="R772" s="61"/>
      <c r="S772" s="61"/>
      <c r="T772" s="61"/>
    </row>
    <row r="773" spans="18:20">
      <c r="R773" s="61"/>
      <c r="S773" s="61"/>
      <c r="T773" s="61"/>
    </row>
    <row r="774" spans="18:20">
      <c r="R774" s="61"/>
      <c r="S774" s="61"/>
      <c r="T774" s="61"/>
    </row>
    <row r="775" spans="18:20">
      <c r="R775" s="61"/>
      <c r="S775" s="61"/>
      <c r="T775" s="61"/>
    </row>
    <row r="776" spans="18:20">
      <c r="R776" s="61"/>
      <c r="S776" s="61"/>
      <c r="T776" s="61"/>
    </row>
    <row r="777" spans="18:20">
      <c r="R777" s="61"/>
      <c r="S777" s="61"/>
      <c r="T777" s="61"/>
    </row>
    <row r="778" spans="18:20">
      <c r="R778" s="61"/>
      <c r="S778" s="61"/>
      <c r="T778" s="61"/>
    </row>
    <row r="779" spans="18:20">
      <c r="R779" s="61"/>
      <c r="S779" s="61"/>
      <c r="T779" s="61"/>
    </row>
    <row r="780" spans="18:20">
      <c r="R780" s="61"/>
      <c r="S780" s="61"/>
      <c r="T780" s="61"/>
    </row>
    <row r="781" spans="18:20">
      <c r="R781" s="61"/>
      <c r="S781" s="61"/>
      <c r="T781" s="61"/>
    </row>
    <row r="782" spans="18:20">
      <c r="R782" s="61"/>
      <c r="S782" s="61"/>
      <c r="T782" s="61"/>
    </row>
    <row r="783" spans="18:20">
      <c r="R783" s="61"/>
      <c r="S783" s="61"/>
      <c r="T783" s="61"/>
    </row>
    <row r="784" spans="18:20">
      <c r="R784" s="61"/>
      <c r="S784" s="61"/>
      <c r="T784" s="61"/>
    </row>
    <row r="785" spans="18:20">
      <c r="R785" s="61"/>
      <c r="S785" s="61"/>
      <c r="T785" s="61"/>
    </row>
    <row r="786" spans="18:20">
      <c r="R786" s="61"/>
      <c r="S786" s="61"/>
      <c r="T786" s="61"/>
    </row>
    <row r="787" spans="18:20">
      <c r="R787" s="61"/>
      <c r="S787" s="61"/>
      <c r="T787" s="61"/>
    </row>
    <row r="788" spans="18:20">
      <c r="R788" s="61"/>
      <c r="S788" s="61"/>
      <c r="T788" s="61"/>
    </row>
    <row r="789" spans="18:20">
      <c r="R789" s="61"/>
      <c r="S789" s="61"/>
      <c r="T789" s="61"/>
    </row>
    <row r="790" spans="18:20">
      <c r="R790" s="61"/>
      <c r="S790" s="61"/>
      <c r="T790" s="61"/>
    </row>
    <row r="791" spans="18:20">
      <c r="R791" s="61"/>
      <c r="S791" s="61"/>
      <c r="T791" s="61"/>
    </row>
    <row r="792" spans="18:20">
      <c r="R792" s="61"/>
      <c r="S792" s="61"/>
      <c r="T792" s="61"/>
    </row>
    <row r="793" spans="18:20">
      <c r="R793" s="61"/>
      <c r="S793" s="61"/>
      <c r="T793" s="61"/>
    </row>
    <row r="794" spans="18:20">
      <c r="R794" s="61"/>
      <c r="S794" s="61"/>
      <c r="T794" s="61"/>
    </row>
    <row r="795" spans="18:20">
      <c r="R795" s="61"/>
      <c r="S795" s="61"/>
      <c r="T795" s="61"/>
    </row>
    <row r="796" spans="18:20">
      <c r="R796" s="61"/>
      <c r="S796" s="61"/>
      <c r="T796" s="61"/>
    </row>
    <row r="797" spans="18:20">
      <c r="R797" s="61"/>
      <c r="S797" s="61"/>
      <c r="T797" s="61"/>
    </row>
    <row r="798" spans="18:20">
      <c r="R798" s="61"/>
      <c r="S798" s="61"/>
      <c r="T798" s="61"/>
    </row>
    <row r="799" spans="18:20">
      <c r="R799" s="61"/>
      <c r="S799" s="61"/>
      <c r="T799" s="61"/>
    </row>
    <row r="800" spans="18:20">
      <c r="R800" s="61"/>
      <c r="S800" s="61"/>
      <c r="T800" s="61"/>
    </row>
    <row r="801" spans="18:20">
      <c r="R801" s="61"/>
      <c r="S801" s="61"/>
      <c r="T801" s="61"/>
    </row>
    <row r="802" spans="18:20">
      <c r="R802" s="61"/>
      <c r="S802" s="61"/>
      <c r="T802" s="61"/>
    </row>
    <row r="803" spans="18:20">
      <c r="R803" s="61"/>
      <c r="S803" s="61"/>
      <c r="T803" s="61"/>
    </row>
    <row r="804" spans="18:20">
      <c r="R804" s="61"/>
      <c r="S804" s="61"/>
      <c r="T804" s="61"/>
    </row>
    <row r="805" spans="18:20">
      <c r="R805" s="61"/>
      <c r="S805" s="61"/>
      <c r="T805" s="61"/>
    </row>
    <row r="806" spans="18:20">
      <c r="R806" s="61"/>
      <c r="S806" s="61"/>
      <c r="T806" s="61"/>
    </row>
    <row r="807" spans="18:20">
      <c r="R807" s="61"/>
      <c r="S807" s="61"/>
      <c r="T807" s="61"/>
    </row>
    <row r="808" spans="18:20">
      <c r="R808" s="61"/>
      <c r="S808" s="61"/>
      <c r="T808" s="61"/>
    </row>
    <row r="809" spans="18:20">
      <c r="R809" s="61"/>
      <c r="S809" s="61"/>
      <c r="T809" s="61"/>
    </row>
  </sheetData>
  <dataConsolidate/>
  <customSheetViews>
    <customSheetView guid="{F4AE1968-DA35-43D0-B456-FBD0ABC8A377}" showPageBreaks="1" printArea="1" view="pageBreakPreview" showRuler="0" topLeftCell="A145">
      <selection activeCell="N41" sqref="N41"/>
      <rowBreaks count="7" manualBreakCount="7">
        <brk id="49" max="17" man="1"/>
        <brk id="105" max="17" man="1"/>
        <brk id="164" max="17" man="1"/>
        <brk id="220" max="17" man="1"/>
        <brk id="274" max="17" man="1"/>
        <brk id="362" max="17" man="1"/>
        <brk id="365" max="17" man="1"/>
      </rowBreaks>
      <pageMargins left="0.23622047244094491" right="0.15748031496062992" top="0.78740157480314965" bottom="0.78740157480314965" header="0.51181102362204722" footer="0.51181102362204722"/>
      <pageSetup paperSize="9" scale="84" orientation="portrait" horizontalDpi="300" verticalDpi="300" r:id="rId1"/>
      <headerFooter alignWithMargins="0"/>
    </customSheetView>
  </customSheetViews>
  <mergeCells count="330">
    <mergeCell ref="G144:H144"/>
    <mergeCell ref="K148:L148"/>
    <mergeCell ref="I153:J153"/>
    <mergeCell ref="K145:L145"/>
    <mergeCell ref="K151:L151"/>
    <mergeCell ref="K162:L162"/>
    <mergeCell ref="K149:L149"/>
    <mergeCell ref="K161:L161"/>
    <mergeCell ref="K160:L160"/>
    <mergeCell ref="K154:L154"/>
    <mergeCell ref="K153:L153"/>
    <mergeCell ref="I152:J152"/>
    <mergeCell ref="I159:J159"/>
    <mergeCell ref="G156:H156"/>
    <mergeCell ref="G155:H155"/>
    <mergeCell ref="I146:J146"/>
    <mergeCell ref="I145:J145"/>
    <mergeCell ref="I148:J148"/>
    <mergeCell ref="G163:H163"/>
    <mergeCell ref="I149:J149"/>
    <mergeCell ref="I151:J151"/>
    <mergeCell ref="K152:L152"/>
    <mergeCell ref="K169:L169"/>
    <mergeCell ref="I166:J166"/>
    <mergeCell ref="K150:L150"/>
    <mergeCell ref="K156:L156"/>
    <mergeCell ref="K155:L155"/>
    <mergeCell ref="K163:L163"/>
    <mergeCell ref="K168:L168"/>
    <mergeCell ref="G161:H161"/>
    <mergeCell ref="I169:J169"/>
    <mergeCell ref="I175:J175"/>
    <mergeCell ref="G152:H152"/>
    <mergeCell ref="G169:H169"/>
    <mergeCell ref="K139:L139"/>
    <mergeCell ref="I138:J138"/>
    <mergeCell ref="K147:L147"/>
    <mergeCell ref="I140:J140"/>
    <mergeCell ref="K140:L140"/>
    <mergeCell ref="I141:J141"/>
    <mergeCell ref="I143:J143"/>
    <mergeCell ref="I144:J144"/>
    <mergeCell ref="K141:L141"/>
    <mergeCell ref="K146:L146"/>
    <mergeCell ref="K142:L142"/>
    <mergeCell ref="K143:L143"/>
    <mergeCell ref="K144:L144"/>
    <mergeCell ref="I139:J139"/>
    <mergeCell ref="I147:J147"/>
    <mergeCell ref="I142:J142"/>
    <mergeCell ref="K157:L157"/>
    <mergeCell ref="G170:H170"/>
    <mergeCell ref="I157:J157"/>
    <mergeCell ref="I170:J170"/>
    <mergeCell ref="I158:J158"/>
    <mergeCell ref="K137:L137"/>
    <mergeCell ref="K128:L128"/>
    <mergeCell ref="K129:L129"/>
    <mergeCell ref="K138:L138"/>
    <mergeCell ref="K130:L130"/>
    <mergeCell ref="K131:L131"/>
    <mergeCell ref="K132:L132"/>
    <mergeCell ref="K134:L134"/>
    <mergeCell ref="I132:J132"/>
    <mergeCell ref="I133:J133"/>
    <mergeCell ref="I128:J128"/>
    <mergeCell ref="K133:L133"/>
    <mergeCell ref="K135:L135"/>
    <mergeCell ref="I135:J135"/>
    <mergeCell ref="I134:J134"/>
    <mergeCell ref="I136:J136"/>
    <mergeCell ref="I137:J137"/>
    <mergeCell ref="K136:L136"/>
    <mergeCell ref="B2:B3"/>
    <mergeCell ref="B65:B66"/>
    <mergeCell ref="I129:J129"/>
    <mergeCell ref="I130:J130"/>
    <mergeCell ref="I131:J131"/>
    <mergeCell ref="K126:L126"/>
    <mergeCell ref="I126:J126"/>
    <mergeCell ref="C127:L127"/>
    <mergeCell ref="C126:D126"/>
    <mergeCell ref="G126:H126"/>
    <mergeCell ref="G131:H131"/>
    <mergeCell ref="G130:H130"/>
    <mergeCell ref="B126:B127"/>
    <mergeCell ref="H15:I15"/>
    <mergeCell ref="H14:I14"/>
    <mergeCell ref="H8:I8"/>
    <mergeCell ref="H39:I39"/>
    <mergeCell ref="H36:I36"/>
    <mergeCell ref="H24:I24"/>
    <mergeCell ref="H29:I29"/>
    <mergeCell ref="H28:I28"/>
    <mergeCell ref="H2:I2"/>
    <mergeCell ref="H45:I45"/>
    <mergeCell ref="H44:I44"/>
    <mergeCell ref="B341:C341"/>
    <mergeCell ref="B342:C342"/>
    <mergeCell ref="B350:C350"/>
    <mergeCell ref="B351:C351"/>
    <mergeCell ref="K172:L172"/>
    <mergeCell ref="K170:L170"/>
    <mergeCell ref="G157:H157"/>
    <mergeCell ref="I154:J154"/>
    <mergeCell ref="I160:J160"/>
    <mergeCell ref="I161:J161"/>
    <mergeCell ref="I165:J165"/>
    <mergeCell ref="I162:J162"/>
    <mergeCell ref="I163:J163"/>
    <mergeCell ref="G171:H171"/>
    <mergeCell ref="K158:L158"/>
    <mergeCell ref="K159:L159"/>
    <mergeCell ref="K166:L166"/>
    <mergeCell ref="G165:H165"/>
    <mergeCell ref="K167:L167"/>
    <mergeCell ref="K165:L165"/>
    <mergeCell ref="I168:J168"/>
    <mergeCell ref="K171:L171"/>
    <mergeCell ref="I171:J171"/>
    <mergeCell ref="G162:H162"/>
    <mergeCell ref="B353:C353"/>
    <mergeCell ref="B360:C360"/>
    <mergeCell ref="B361:C361"/>
    <mergeCell ref="B355:C355"/>
    <mergeCell ref="B356:C356"/>
    <mergeCell ref="B357:C357"/>
    <mergeCell ref="B358:C358"/>
    <mergeCell ref="B359:C359"/>
    <mergeCell ref="B345:C345"/>
    <mergeCell ref="B347:C347"/>
    <mergeCell ref="I179:J179"/>
    <mergeCell ref="B346:C346"/>
    <mergeCell ref="B388:C388"/>
    <mergeCell ref="B370:C370"/>
    <mergeCell ref="B392:C392"/>
    <mergeCell ref="B369:C369"/>
    <mergeCell ref="B362:C362"/>
    <mergeCell ref="B363:C363"/>
    <mergeCell ref="B364:C364"/>
    <mergeCell ref="B365:C365"/>
    <mergeCell ref="B368:C368"/>
    <mergeCell ref="B366:C366"/>
    <mergeCell ref="B367:C367"/>
    <mergeCell ref="B390:C390"/>
    <mergeCell ref="B371:C371"/>
    <mergeCell ref="B372:C372"/>
    <mergeCell ref="B391:C391"/>
    <mergeCell ref="B352:C352"/>
    <mergeCell ref="D380:O380"/>
    <mergeCell ref="B354:C354"/>
    <mergeCell ref="B334:C334"/>
    <mergeCell ref="B340:C340"/>
    <mergeCell ref="B344:C344"/>
    <mergeCell ref="B348:C348"/>
    <mergeCell ref="K176:L176"/>
    <mergeCell ref="K175:L175"/>
    <mergeCell ref="K179:L179"/>
    <mergeCell ref="G190:H190"/>
    <mergeCell ref="G179:H179"/>
    <mergeCell ref="B339:C339"/>
    <mergeCell ref="C191:J191"/>
    <mergeCell ref="I177:J177"/>
    <mergeCell ref="K174:L174"/>
    <mergeCell ref="C263:F263"/>
    <mergeCell ref="G178:H178"/>
    <mergeCell ref="I178:J178"/>
    <mergeCell ref="K178:L178"/>
    <mergeCell ref="G176:H176"/>
    <mergeCell ref="I176:J176"/>
    <mergeCell ref="D324:O324"/>
    <mergeCell ref="K177:L177"/>
    <mergeCell ref="B190:B191"/>
    <mergeCell ref="B262:B263"/>
    <mergeCell ref="C190:D190"/>
    <mergeCell ref="B329:C329"/>
    <mergeCell ref="B330:C330"/>
    <mergeCell ref="B336:C336"/>
    <mergeCell ref="B335:C335"/>
    <mergeCell ref="G143:H143"/>
    <mergeCell ref="G139:H139"/>
    <mergeCell ref="I173:J173"/>
    <mergeCell ref="G145:H145"/>
    <mergeCell ref="I150:J150"/>
    <mergeCell ref="G151:H151"/>
    <mergeCell ref="H49:I49"/>
    <mergeCell ref="H48:I48"/>
    <mergeCell ref="G160:H160"/>
    <mergeCell ref="G128:H128"/>
    <mergeCell ref="G132:H132"/>
    <mergeCell ref="G129:H129"/>
    <mergeCell ref="G136:H136"/>
    <mergeCell ref="G135:H135"/>
    <mergeCell ref="G134:H134"/>
    <mergeCell ref="G153:H153"/>
    <mergeCell ref="I164:J164"/>
    <mergeCell ref="G167:H167"/>
    <mergeCell ref="I155:J155"/>
    <mergeCell ref="I156:J156"/>
    <mergeCell ref="I167:J167"/>
    <mergeCell ref="G172:H172"/>
    <mergeCell ref="I172:J172"/>
    <mergeCell ref="G138:H138"/>
    <mergeCell ref="C3:I3"/>
    <mergeCell ref="H37:I37"/>
    <mergeCell ref="H38:I38"/>
    <mergeCell ref="H21:I21"/>
    <mergeCell ref="H11:I11"/>
    <mergeCell ref="H13:I13"/>
    <mergeCell ref="H5:I5"/>
    <mergeCell ref="H12:I12"/>
    <mergeCell ref="H17:I17"/>
    <mergeCell ref="H23:I23"/>
    <mergeCell ref="H4:I4"/>
    <mergeCell ref="H19:I19"/>
    <mergeCell ref="H18:I18"/>
    <mergeCell ref="H10:I10"/>
    <mergeCell ref="H9:I9"/>
    <mergeCell ref="H16:I16"/>
    <mergeCell ref="H7:I7"/>
    <mergeCell ref="H6:I6"/>
    <mergeCell ref="H31:I31"/>
    <mergeCell ref="H20:I20"/>
    <mergeCell ref="H33:I33"/>
    <mergeCell ref="H32:I32"/>
    <mergeCell ref="H34:I34"/>
    <mergeCell ref="H25:I25"/>
    <mergeCell ref="H47:I47"/>
    <mergeCell ref="H54:I54"/>
    <mergeCell ref="C66:H66"/>
    <mergeCell ref="D67:E67"/>
    <mergeCell ref="H53:I53"/>
    <mergeCell ref="H50:I50"/>
    <mergeCell ref="H46:I46"/>
    <mergeCell ref="H52:I52"/>
    <mergeCell ref="H30:I30"/>
    <mergeCell ref="H35:I35"/>
    <mergeCell ref="H40:I40"/>
    <mergeCell ref="H41:I41"/>
    <mergeCell ref="H43:I43"/>
    <mergeCell ref="H42:I42"/>
    <mergeCell ref="H22:I22"/>
    <mergeCell ref="H26:I26"/>
    <mergeCell ref="D65:E65"/>
    <mergeCell ref="K164:L164"/>
    <mergeCell ref="I174:J174"/>
    <mergeCell ref="B326:C326"/>
    <mergeCell ref="G177:H177"/>
    <mergeCell ref="G147:H147"/>
    <mergeCell ref="G140:H140"/>
    <mergeCell ref="H27:I27"/>
    <mergeCell ref="G141:H141"/>
    <mergeCell ref="G142:H142"/>
    <mergeCell ref="G150:H150"/>
    <mergeCell ref="D68:E68"/>
    <mergeCell ref="D69:E69"/>
    <mergeCell ref="D70:E70"/>
    <mergeCell ref="D71:E71"/>
    <mergeCell ref="D117:E117"/>
    <mergeCell ref="D116:E116"/>
    <mergeCell ref="D115:E115"/>
    <mergeCell ref="D114:E114"/>
    <mergeCell ref="D113:E113"/>
    <mergeCell ref="K173:L173"/>
    <mergeCell ref="G173:H173"/>
    <mergeCell ref="A351:A352"/>
    <mergeCell ref="G149:H149"/>
    <mergeCell ref="G148:H148"/>
    <mergeCell ref="G146:H146"/>
    <mergeCell ref="G168:H168"/>
    <mergeCell ref="G137:H137"/>
    <mergeCell ref="G166:H166"/>
    <mergeCell ref="G164:H164"/>
    <mergeCell ref="G154:H154"/>
    <mergeCell ref="B338:C338"/>
    <mergeCell ref="B332:C332"/>
    <mergeCell ref="B333:C333"/>
    <mergeCell ref="B323:C324"/>
    <mergeCell ref="B327:C327"/>
    <mergeCell ref="B328:C328"/>
    <mergeCell ref="B325:C325"/>
    <mergeCell ref="G158:H158"/>
    <mergeCell ref="G159:H159"/>
    <mergeCell ref="G174:H174"/>
    <mergeCell ref="B343:C343"/>
    <mergeCell ref="G175:H175"/>
    <mergeCell ref="B349:C349"/>
    <mergeCell ref="B331:C331"/>
    <mergeCell ref="B337:C337"/>
    <mergeCell ref="D112:E112"/>
    <mergeCell ref="D111:E111"/>
    <mergeCell ref="D110:E110"/>
    <mergeCell ref="D109:E109"/>
    <mergeCell ref="D108:E108"/>
    <mergeCell ref="D107:E107"/>
    <mergeCell ref="D106:E106"/>
    <mergeCell ref="D105:E105"/>
    <mergeCell ref="D104:E104"/>
    <mergeCell ref="D103:E103"/>
    <mergeCell ref="D102:E102"/>
    <mergeCell ref="D101:E101"/>
    <mergeCell ref="D100:E100"/>
    <mergeCell ref="D99:E99"/>
    <mergeCell ref="D98:E98"/>
    <mergeCell ref="D97:E97"/>
    <mergeCell ref="D95:E95"/>
    <mergeCell ref="D94:E94"/>
    <mergeCell ref="D96:E96"/>
    <mergeCell ref="D93:E93"/>
    <mergeCell ref="D92:E92"/>
    <mergeCell ref="D91:E91"/>
    <mergeCell ref="D89:E89"/>
    <mergeCell ref="D90:E90"/>
    <mergeCell ref="D88:E88"/>
    <mergeCell ref="D87:E87"/>
    <mergeCell ref="D86:E86"/>
    <mergeCell ref="D85:E85"/>
    <mergeCell ref="D84:E84"/>
    <mergeCell ref="D83:E83"/>
    <mergeCell ref="D73:E73"/>
    <mergeCell ref="D72:E72"/>
    <mergeCell ref="D82:E82"/>
    <mergeCell ref="D81:E81"/>
    <mergeCell ref="D80:E80"/>
    <mergeCell ref="D79:E79"/>
    <mergeCell ref="D78:E78"/>
    <mergeCell ref="D77:E77"/>
    <mergeCell ref="D76:E76"/>
    <mergeCell ref="D75:E75"/>
    <mergeCell ref="D74:E74"/>
  </mergeCells>
  <phoneticPr fontId="0" type="noConversion"/>
  <pageMargins left="0.23622047244094491" right="0.15748031496062992" top="0.78740157480314965" bottom="0.78740157480314965" header="0.51181102362204722" footer="0.51181102362204722"/>
  <pageSetup paperSize="9" scale="70" orientation="portrait" r:id="rId2"/>
  <headerFooter alignWithMargins="0"/>
  <rowBreaks count="6" manualBreakCount="6">
    <brk id="63" max="14" man="1"/>
    <brk id="124" max="14" man="1"/>
    <brk id="188" max="14" man="1"/>
    <brk id="260" max="14" man="1"/>
    <brk id="321" max="14" man="1"/>
    <brk id="377" max="14" man="1"/>
  </rowBreaks>
  <colBreaks count="1" manualBreakCount="1">
    <brk id="22" max="400" man="1"/>
  </colBreaks>
</worksheet>
</file>

<file path=xl/worksheets/sheet7.xml><?xml version="1.0" encoding="utf-8"?>
<worksheet xmlns="http://schemas.openxmlformats.org/spreadsheetml/2006/main" xmlns:r="http://schemas.openxmlformats.org/officeDocument/2006/relationships">
  <dimension ref="B1:J180"/>
  <sheetViews>
    <sheetView view="pageBreakPreview" zoomScale="118" zoomScaleNormal="100" zoomScaleSheetLayoutView="118" workbookViewId="0">
      <selection activeCell="J171" sqref="J171"/>
    </sheetView>
  </sheetViews>
  <sheetFormatPr defaultRowHeight="11.45" customHeight="1"/>
  <cols>
    <col min="1" max="1" width="3" style="62" customWidth="1"/>
    <col min="2" max="10" width="9.42578125" style="62" customWidth="1"/>
    <col min="11" max="16384" width="9.140625" style="62"/>
  </cols>
  <sheetData>
    <row r="1" spans="2:9" ht="11.45" customHeight="1">
      <c r="B1" s="62" t="s">
        <v>120</v>
      </c>
    </row>
    <row r="2" spans="2:9" ht="24" customHeight="1">
      <c r="B2" s="1353" t="s">
        <v>121</v>
      </c>
      <c r="C2" s="1671" t="s">
        <v>614</v>
      </c>
      <c r="D2" s="1671"/>
      <c r="E2" s="1671" t="s">
        <v>615</v>
      </c>
      <c r="F2" s="1671"/>
      <c r="G2" s="1671" t="s">
        <v>616</v>
      </c>
      <c r="H2" s="1671"/>
      <c r="I2" s="323" t="s">
        <v>150</v>
      </c>
    </row>
    <row r="3" spans="2:9" ht="11.45" customHeight="1">
      <c r="B3" s="1354"/>
      <c r="C3" s="1672" t="s">
        <v>634</v>
      </c>
      <c r="D3" s="1672"/>
      <c r="E3" s="1672"/>
      <c r="F3" s="1672"/>
      <c r="G3" s="1672"/>
      <c r="H3" s="1672"/>
      <c r="I3" s="1672"/>
    </row>
    <row r="4" spans="2:9" ht="10.5" customHeight="1">
      <c r="B4" s="496">
        <v>1970</v>
      </c>
      <c r="C4" s="397"/>
      <c r="D4" s="832">
        <v>77.8</v>
      </c>
      <c r="E4" s="825"/>
      <c r="F4" s="768">
        <v>120.9</v>
      </c>
      <c r="G4" s="818"/>
      <c r="H4" s="830">
        <v>-36.5</v>
      </c>
      <c r="I4" s="765">
        <f>+D4+F4+H4</f>
        <v>162.19999999999999</v>
      </c>
    </row>
    <row r="5" spans="2:9" ht="10.5" customHeight="1">
      <c r="B5" s="496">
        <v>1971</v>
      </c>
      <c r="C5" s="387"/>
      <c r="D5" s="768">
        <v>84.6</v>
      </c>
      <c r="E5" s="826"/>
      <c r="F5" s="768">
        <v>142.4</v>
      </c>
      <c r="G5" s="820"/>
      <c r="H5" s="765">
        <v>-48</v>
      </c>
      <c r="I5" s="765">
        <f>+D5+F5+H5</f>
        <v>179</v>
      </c>
    </row>
    <row r="6" spans="2:9" ht="10.5" customHeight="1">
      <c r="B6" s="496">
        <v>1972</v>
      </c>
      <c r="C6" s="387"/>
      <c r="D6" s="768">
        <v>97.4</v>
      </c>
      <c r="E6" s="826"/>
      <c r="F6" s="768">
        <v>142</v>
      </c>
      <c r="G6" s="820"/>
      <c r="H6" s="765">
        <v>-26.4</v>
      </c>
      <c r="I6" s="765">
        <f t="shared" ref="I6:I8" si="0">+D6+F6+H6</f>
        <v>213</v>
      </c>
    </row>
    <row r="7" spans="2:9" ht="10.5" customHeight="1">
      <c r="B7" s="496">
        <v>1973</v>
      </c>
      <c r="C7" s="387"/>
      <c r="D7" s="768">
        <v>117</v>
      </c>
      <c r="E7" s="826"/>
      <c r="F7" s="768">
        <v>163.69999999999999</v>
      </c>
      <c r="G7" s="820"/>
      <c r="H7" s="765">
        <v>59.2</v>
      </c>
      <c r="I7" s="765">
        <f t="shared" si="0"/>
        <v>339.9</v>
      </c>
    </row>
    <row r="8" spans="2:9" ht="10.5" customHeight="1">
      <c r="B8" s="496">
        <v>1974</v>
      </c>
      <c r="C8" s="387"/>
      <c r="D8" s="768">
        <v>137.5</v>
      </c>
      <c r="E8" s="826"/>
      <c r="F8" s="768">
        <v>192.9</v>
      </c>
      <c r="G8" s="820"/>
      <c r="H8" s="765">
        <v>95.4</v>
      </c>
      <c r="I8" s="765">
        <f t="shared" si="0"/>
        <v>425.79999999999995</v>
      </c>
    </row>
    <row r="9" spans="2:9" ht="10.5" customHeight="1">
      <c r="B9" s="496"/>
      <c r="C9" s="387"/>
      <c r="D9" s="768"/>
      <c r="E9" s="826"/>
      <c r="F9" s="768"/>
      <c r="G9" s="820"/>
      <c r="H9" s="765"/>
      <c r="I9" s="765"/>
    </row>
    <row r="10" spans="2:9" ht="10.5" customHeight="1">
      <c r="B10" s="496">
        <v>1975</v>
      </c>
      <c r="C10" s="387"/>
      <c r="D10" s="768">
        <v>161.30000000000001</v>
      </c>
      <c r="E10" s="826"/>
      <c r="F10" s="768">
        <v>336.5</v>
      </c>
      <c r="G10" s="820"/>
      <c r="H10" s="765">
        <v>60</v>
      </c>
      <c r="I10" s="765">
        <f t="shared" ref="I10:I14" si="1">+D10+F10+H10</f>
        <v>557.79999999999995</v>
      </c>
    </row>
    <row r="11" spans="2:9" ht="10.5" customHeight="1">
      <c r="B11" s="496">
        <v>1976</v>
      </c>
      <c r="C11" s="387"/>
      <c r="D11" s="768">
        <v>177.8</v>
      </c>
      <c r="E11" s="826"/>
      <c r="F11" s="768">
        <v>321.8</v>
      </c>
      <c r="G11" s="820"/>
      <c r="H11" s="765">
        <v>44.8</v>
      </c>
      <c r="I11" s="765">
        <f t="shared" si="1"/>
        <v>544.4</v>
      </c>
    </row>
    <row r="12" spans="2:9" ht="10.5" customHeight="1">
      <c r="B12" s="496">
        <v>1977</v>
      </c>
      <c r="C12" s="387"/>
      <c r="D12" s="768">
        <v>195.2</v>
      </c>
      <c r="E12" s="826"/>
      <c r="F12" s="768">
        <v>356.3</v>
      </c>
      <c r="G12" s="820"/>
      <c r="H12" s="765">
        <v>70.3</v>
      </c>
      <c r="I12" s="765">
        <f t="shared" si="1"/>
        <v>621.79999999999995</v>
      </c>
    </row>
    <row r="13" spans="2:9" ht="10.5" customHeight="1">
      <c r="B13" s="496">
        <v>1978</v>
      </c>
      <c r="C13" s="387"/>
      <c r="D13" s="768">
        <v>223</v>
      </c>
      <c r="E13" s="826"/>
      <c r="F13" s="768">
        <v>368.9</v>
      </c>
      <c r="G13" s="820"/>
      <c r="H13" s="765">
        <v>28.9</v>
      </c>
      <c r="I13" s="765">
        <f t="shared" si="1"/>
        <v>620.79999999999995</v>
      </c>
    </row>
    <row r="14" spans="2:9" ht="10.5" customHeight="1">
      <c r="B14" s="496">
        <v>1979</v>
      </c>
      <c r="C14" s="387"/>
      <c r="D14" s="768">
        <v>256.10000000000002</v>
      </c>
      <c r="E14" s="826"/>
      <c r="F14" s="768">
        <v>397.8</v>
      </c>
      <c r="G14" s="820"/>
      <c r="H14" s="765">
        <v>-54</v>
      </c>
      <c r="I14" s="765">
        <f t="shared" si="1"/>
        <v>599.90000000000009</v>
      </c>
    </row>
    <row r="15" spans="2:9" ht="10.5" customHeight="1">
      <c r="B15" s="496"/>
      <c r="C15" s="387"/>
      <c r="D15" s="768"/>
      <c r="E15" s="826"/>
      <c r="F15" s="768"/>
      <c r="G15" s="820"/>
      <c r="H15" s="765"/>
      <c r="I15" s="765"/>
    </row>
    <row r="16" spans="2:9" ht="10.5" customHeight="1">
      <c r="B16" s="496">
        <v>1980</v>
      </c>
      <c r="C16" s="387"/>
      <c r="D16" s="768">
        <v>298.7</v>
      </c>
      <c r="E16" s="826"/>
      <c r="F16" s="768">
        <v>636.1</v>
      </c>
      <c r="G16" s="820"/>
      <c r="H16" s="765">
        <v>-31.6</v>
      </c>
      <c r="I16" s="765">
        <f t="shared" ref="I16:I20" si="2">+D16+F16+H16</f>
        <v>903.19999999999993</v>
      </c>
    </row>
    <row r="17" spans="2:9" ht="10.5" customHeight="1">
      <c r="B17" s="496">
        <v>1981</v>
      </c>
      <c r="C17" s="387"/>
      <c r="D17" s="768">
        <v>337.9</v>
      </c>
      <c r="E17" s="826"/>
      <c r="F17" s="768">
        <v>946.9</v>
      </c>
      <c r="G17" s="820"/>
      <c r="H17" s="765">
        <v>75.3</v>
      </c>
      <c r="I17" s="765">
        <f t="shared" si="2"/>
        <v>1360.1</v>
      </c>
    </row>
    <row r="18" spans="2:9" ht="10.5" customHeight="1">
      <c r="B18" s="496">
        <v>1982</v>
      </c>
      <c r="C18" s="387"/>
      <c r="D18" s="768">
        <v>377.2</v>
      </c>
      <c r="E18" s="826"/>
      <c r="F18" s="768">
        <v>737.3</v>
      </c>
      <c r="G18" s="820"/>
      <c r="H18" s="765">
        <v>-23.7</v>
      </c>
      <c r="I18" s="765">
        <f t="shared" si="2"/>
        <v>1090.8</v>
      </c>
    </row>
    <row r="19" spans="2:9" ht="10.5" customHeight="1">
      <c r="B19" s="496">
        <v>1983</v>
      </c>
      <c r="C19" s="387"/>
      <c r="D19" s="768">
        <v>356.4</v>
      </c>
      <c r="E19" s="826"/>
      <c r="F19" s="768">
        <v>689.9</v>
      </c>
      <c r="G19" s="820"/>
      <c r="H19" s="765">
        <v>-259.8</v>
      </c>
      <c r="I19" s="765">
        <f t="shared" si="2"/>
        <v>786.5</v>
      </c>
    </row>
    <row r="20" spans="2:9" ht="10.5" customHeight="1">
      <c r="B20" s="496">
        <v>1984</v>
      </c>
      <c r="C20" s="387"/>
      <c r="D20" s="768">
        <v>364.4</v>
      </c>
      <c r="E20" s="826"/>
      <c r="F20" s="768">
        <v>657</v>
      </c>
      <c r="G20" s="820"/>
      <c r="H20" s="765">
        <v>-167</v>
      </c>
      <c r="I20" s="765">
        <f t="shared" si="2"/>
        <v>854.4</v>
      </c>
    </row>
    <row r="21" spans="2:9" ht="10.5" customHeight="1">
      <c r="B21" s="496"/>
      <c r="C21" s="387"/>
      <c r="D21" s="768"/>
      <c r="E21" s="826"/>
      <c r="F21" s="768"/>
      <c r="G21" s="820"/>
      <c r="H21" s="765"/>
      <c r="I21" s="765"/>
    </row>
    <row r="22" spans="2:9" ht="10.5" customHeight="1">
      <c r="B22" s="496">
        <v>1985</v>
      </c>
      <c r="C22" s="387"/>
      <c r="D22" s="768">
        <v>388.4</v>
      </c>
      <c r="E22" s="826"/>
      <c r="F22" s="768">
        <v>720.5</v>
      </c>
      <c r="G22" s="820"/>
      <c r="H22" s="765">
        <v>-38.1</v>
      </c>
      <c r="I22" s="765">
        <f t="shared" ref="I22:I26" si="3">+D22+F22+H22</f>
        <v>1070.8000000000002</v>
      </c>
    </row>
    <row r="23" spans="2:9" ht="10.5" customHeight="1">
      <c r="B23" s="496">
        <v>1986</v>
      </c>
      <c r="C23" s="387"/>
      <c r="D23" s="768">
        <v>452.5</v>
      </c>
      <c r="E23" s="826"/>
      <c r="F23" s="768">
        <v>693.9</v>
      </c>
      <c r="G23" s="820"/>
      <c r="H23" s="765">
        <v>41.8</v>
      </c>
      <c r="I23" s="765">
        <f t="shared" si="3"/>
        <v>1188.2</v>
      </c>
    </row>
    <row r="24" spans="2:9" ht="10.5" customHeight="1">
      <c r="B24" s="496">
        <v>1987</v>
      </c>
      <c r="C24" s="387"/>
      <c r="D24" s="768">
        <v>517.4</v>
      </c>
      <c r="E24" s="826"/>
      <c r="F24" s="768">
        <v>818.8</v>
      </c>
      <c r="G24" s="820"/>
      <c r="H24" s="765">
        <v>240.1</v>
      </c>
      <c r="I24" s="765">
        <f t="shared" si="3"/>
        <v>1576.2999999999997</v>
      </c>
    </row>
    <row r="25" spans="2:9" ht="10.5" customHeight="1">
      <c r="B25" s="496">
        <v>1988</v>
      </c>
      <c r="C25" s="387"/>
      <c r="D25" s="768">
        <v>584.79999999999995</v>
      </c>
      <c r="E25" s="826"/>
      <c r="F25" s="768">
        <v>1151.9000000000001</v>
      </c>
      <c r="G25" s="820"/>
      <c r="H25" s="765">
        <v>698.3</v>
      </c>
      <c r="I25" s="765">
        <f t="shared" si="3"/>
        <v>2435</v>
      </c>
    </row>
    <row r="26" spans="2:9" ht="10.5" customHeight="1">
      <c r="B26" s="496">
        <v>1989</v>
      </c>
      <c r="C26" s="387"/>
      <c r="D26" s="768">
        <v>698.1</v>
      </c>
      <c r="E26" s="826"/>
      <c r="F26" s="768">
        <v>1307.9000000000001</v>
      </c>
      <c r="G26" s="820"/>
      <c r="H26" s="765">
        <v>474.4</v>
      </c>
      <c r="I26" s="765">
        <f t="shared" si="3"/>
        <v>2480.4</v>
      </c>
    </row>
    <row r="27" spans="2:9" ht="10.5" customHeight="1">
      <c r="B27" s="496"/>
      <c r="C27" s="387"/>
      <c r="D27" s="768"/>
      <c r="E27" s="826"/>
      <c r="F27" s="768"/>
      <c r="G27" s="820"/>
      <c r="H27" s="765"/>
      <c r="I27" s="765"/>
    </row>
    <row r="28" spans="2:9" ht="10.5" customHeight="1">
      <c r="B28" s="496">
        <v>1990</v>
      </c>
      <c r="C28" s="387"/>
      <c r="D28" s="768">
        <v>758.6</v>
      </c>
      <c r="E28" s="826"/>
      <c r="F28" s="768">
        <v>1097</v>
      </c>
      <c r="G28" s="820"/>
      <c r="H28" s="765">
        <v>-85</v>
      </c>
      <c r="I28" s="765">
        <f t="shared" ref="I28:I32" si="4">+D28+F28+H28</f>
        <v>1770.6</v>
      </c>
    </row>
    <row r="29" spans="2:9" ht="10.5" customHeight="1">
      <c r="B29" s="496">
        <v>1991</v>
      </c>
      <c r="C29" s="387"/>
      <c r="D29" s="768">
        <v>815.7</v>
      </c>
      <c r="E29" s="826"/>
      <c r="F29" s="768">
        <v>1015.4</v>
      </c>
      <c r="G29" s="820"/>
      <c r="H29" s="765">
        <v>-400.8</v>
      </c>
      <c r="I29" s="765">
        <f t="shared" si="4"/>
        <v>1430.3</v>
      </c>
    </row>
    <row r="30" spans="2:9" ht="10.5" customHeight="1">
      <c r="B30" s="496">
        <v>1992</v>
      </c>
      <c r="C30" s="387"/>
      <c r="D30" s="768">
        <v>834.1</v>
      </c>
      <c r="E30" s="826"/>
      <c r="F30" s="768">
        <v>931.4</v>
      </c>
      <c r="G30" s="820"/>
      <c r="H30" s="765">
        <v>-413</v>
      </c>
      <c r="I30" s="765">
        <f t="shared" si="4"/>
        <v>1352.5</v>
      </c>
    </row>
    <row r="31" spans="2:9" ht="10.5" customHeight="1">
      <c r="B31" s="496">
        <v>1993</v>
      </c>
      <c r="C31" s="387"/>
      <c r="D31" s="768">
        <v>930.5</v>
      </c>
      <c r="E31" s="826"/>
      <c r="F31" s="768">
        <v>1274</v>
      </c>
      <c r="G31" s="820"/>
      <c r="H31" s="765">
        <v>-117</v>
      </c>
      <c r="I31" s="765">
        <f t="shared" si="4"/>
        <v>2087.5</v>
      </c>
    </row>
    <row r="32" spans="2:9" ht="10.5" customHeight="1">
      <c r="B32" s="496">
        <v>1994</v>
      </c>
      <c r="C32" s="387"/>
      <c r="D32" s="768">
        <v>1113.4000000000001</v>
      </c>
      <c r="E32" s="826"/>
      <c r="F32" s="768">
        <v>1784.5</v>
      </c>
      <c r="G32" s="820"/>
      <c r="H32" s="765">
        <v>353.4</v>
      </c>
      <c r="I32" s="765">
        <f t="shared" si="4"/>
        <v>3251.3</v>
      </c>
    </row>
    <row r="33" spans="2:9" ht="10.5" customHeight="1">
      <c r="B33" s="496"/>
      <c r="C33" s="387"/>
      <c r="D33" s="768"/>
      <c r="E33" s="826"/>
      <c r="F33" s="768"/>
      <c r="G33" s="820"/>
      <c r="H33" s="765"/>
      <c r="I33" s="765"/>
    </row>
    <row r="34" spans="2:9" ht="10.5" customHeight="1">
      <c r="B34" s="496">
        <v>1995</v>
      </c>
      <c r="C34" s="387"/>
      <c r="D34" s="768">
        <v>1322.7</v>
      </c>
      <c r="E34" s="826"/>
      <c r="F34" s="768">
        <v>1934.9</v>
      </c>
      <c r="G34" s="820"/>
      <c r="H34" s="765">
        <v>522.5</v>
      </c>
      <c r="I34" s="765">
        <f t="shared" ref="I34:I38" si="5">+D34+F34+H34</f>
        <v>3780.1000000000004</v>
      </c>
    </row>
    <row r="35" spans="2:9" ht="10.5" customHeight="1">
      <c r="B35" s="496">
        <v>1996</v>
      </c>
      <c r="C35" s="387"/>
      <c r="D35" s="768">
        <v>1493.8</v>
      </c>
      <c r="E35" s="826"/>
      <c r="F35" s="768">
        <v>2703.9</v>
      </c>
      <c r="G35" s="820"/>
      <c r="H35" s="765">
        <v>392.1</v>
      </c>
      <c r="I35" s="765">
        <f t="shared" si="5"/>
        <v>4589.8</v>
      </c>
    </row>
    <row r="36" spans="2:9" ht="10.5" customHeight="1">
      <c r="B36" s="496">
        <v>1997</v>
      </c>
      <c r="C36" s="387"/>
      <c r="D36" s="768">
        <v>1579.4</v>
      </c>
      <c r="E36" s="826"/>
      <c r="F36" s="768">
        <v>2578.4</v>
      </c>
      <c r="G36" s="820"/>
      <c r="H36" s="765">
        <v>224.6</v>
      </c>
      <c r="I36" s="765">
        <f t="shared" si="5"/>
        <v>4382.4000000000005</v>
      </c>
    </row>
    <row r="37" spans="2:9" ht="10.5" customHeight="1">
      <c r="B37" s="496">
        <v>1998</v>
      </c>
      <c r="C37" s="387"/>
      <c r="D37" s="768">
        <v>1768.9</v>
      </c>
      <c r="E37" s="826"/>
      <c r="F37" s="768">
        <v>2149.6999999999998</v>
      </c>
      <c r="G37" s="820"/>
      <c r="H37" s="765">
        <v>-70.7</v>
      </c>
      <c r="I37" s="765">
        <f t="shared" si="5"/>
        <v>3847.9</v>
      </c>
    </row>
    <row r="38" spans="2:9" ht="10.5" customHeight="1">
      <c r="B38" s="496">
        <v>1999</v>
      </c>
      <c r="C38" s="387"/>
      <c r="D38" s="768">
        <v>1882.9</v>
      </c>
      <c r="E38" s="826"/>
      <c r="F38" s="768">
        <v>1815.9</v>
      </c>
      <c r="G38" s="820"/>
      <c r="H38" s="765">
        <v>-481</v>
      </c>
      <c r="I38" s="765">
        <f t="shared" si="5"/>
        <v>3217.8</v>
      </c>
    </row>
    <row r="39" spans="2:9" ht="10.5" customHeight="1">
      <c r="B39" s="496"/>
      <c r="C39" s="387"/>
      <c r="D39" s="768"/>
      <c r="E39" s="826"/>
      <c r="F39" s="768"/>
      <c r="G39" s="820"/>
      <c r="H39" s="765"/>
      <c r="I39" s="765"/>
    </row>
    <row r="40" spans="2:9" ht="10.5" customHeight="1">
      <c r="B40" s="496">
        <v>2000</v>
      </c>
      <c r="C40" s="387"/>
      <c r="D40" s="768">
        <v>2028.4</v>
      </c>
      <c r="E40" s="826"/>
      <c r="F40" s="768">
        <v>2010.1</v>
      </c>
      <c r="G40" s="820"/>
      <c r="H40" s="765">
        <v>-249.5</v>
      </c>
      <c r="I40" s="765">
        <f t="shared" ref="I40:I44" si="6">+D40+F40+H40</f>
        <v>3789</v>
      </c>
    </row>
    <row r="41" spans="2:9" ht="10.5" customHeight="1">
      <c r="B41" s="438">
        <v>2001</v>
      </c>
      <c r="C41" s="387"/>
      <c r="D41" s="768">
        <v>2205</v>
      </c>
      <c r="E41" s="826"/>
      <c r="F41" s="768">
        <v>2306</v>
      </c>
      <c r="G41" s="820"/>
      <c r="H41" s="765">
        <v>84.3</v>
      </c>
      <c r="I41" s="765">
        <f t="shared" si="6"/>
        <v>4595.3</v>
      </c>
    </row>
    <row r="42" spans="2:9" ht="10.5" customHeight="1">
      <c r="B42" s="438">
        <v>2002</v>
      </c>
      <c r="C42" s="387"/>
      <c r="D42" s="768">
        <v>2520.4</v>
      </c>
      <c r="E42" s="826"/>
      <c r="F42" s="768">
        <v>4226.5</v>
      </c>
      <c r="G42" s="820"/>
      <c r="H42" s="765">
        <v>59</v>
      </c>
      <c r="I42" s="765">
        <f t="shared" si="6"/>
        <v>6805.9</v>
      </c>
    </row>
    <row r="43" spans="2:9" ht="10.5" customHeight="1">
      <c r="B43" s="438">
        <v>2003</v>
      </c>
      <c r="C43" s="387"/>
      <c r="D43" s="768">
        <v>2766.8</v>
      </c>
      <c r="E43" s="826"/>
      <c r="F43" s="768">
        <v>3805</v>
      </c>
      <c r="G43" s="820"/>
      <c r="H43" s="765">
        <v>-244.5</v>
      </c>
      <c r="I43" s="765">
        <f t="shared" si="6"/>
        <v>6327.3</v>
      </c>
    </row>
    <row r="44" spans="2:9" ht="10.5" customHeight="1">
      <c r="B44" s="438">
        <v>2004</v>
      </c>
      <c r="C44" s="387"/>
      <c r="D44" s="768">
        <v>2843.1</v>
      </c>
      <c r="E44" s="826"/>
      <c r="F44" s="768">
        <v>4748.3</v>
      </c>
      <c r="G44" s="820"/>
      <c r="H44" s="765">
        <v>227.4</v>
      </c>
      <c r="I44" s="765">
        <f t="shared" si="6"/>
        <v>7818.7999999999993</v>
      </c>
    </row>
    <row r="45" spans="2:9" ht="10.5" customHeight="1">
      <c r="B45" s="438"/>
      <c r="C45" s="387"/>
      <c r="D45" s="768"/>
      <c r="E45" s="826"/>
      <c r="F45" s="768"/>
      <c r="G45" s="820"/>
      <c r="H45" s="765"/>
      <c r="I45" s="765"/>
    </row>
    <row r="46" spans="2:9" ht="10.5" customHeight="1">
      <c r="B46" s="438">
        <v>2005</v>
      </c>
      <c r="C46" s="387"/>
      <c r="D46" s="768">
        <v>3065.2</v>
      </c>
      <c r="E46" s="826"/>
      <c r="F46" s="768">
        <v>3649.2</v>
      </c>
      <c r="G46" s="820"/>
      <c r="H46" s="765">
        <v>31.7</v>
      </c>
      <c r="I46" s="765">
        <f t="shared" ref="I46:I50" si="7">+D46+F46+H46</f>
        <v>6746.0999999999995</v>
      </c>
    </row>
    <row r="47" spans="2:9" ht="10.5" customHeight="1">
      <c r="B47" s="438">
        <v>2006</v>
      </c>
      <c r="C47" s="387"/>
      <c r="D47" s="768">
        <v>3245.9</v>
      </c>
      <c r="E47" s="826"/>
      <c r="F47" s="768">
        <v>4581.1000000000004</v>
      </c>
      <c r="G47" s="820"/>
      <c r="H47" s="765">
        <v>29.2</v>
      </c>
      <c r="I47" s="765">
        <f t="shared" si="7"/>
        <v>7856.2</v>
      </c>
    </row>
    <row r="48" spans="2:9" ht="10.5" customHeight="1">
      <c r="B48" s="438">
        <v>2007</v>
      </c>
      <c r="C48" s="387"/>
      <c r="D48" s="768">
        <v>3557.1</v>
      </c>
      <c r="E48" s="826"/>
      <c r="F48" s="768">
        <v>4738.3999999999996</v>
      </c>
      <c r="G48" s="820"/>
      <c r="H48" s="765">
        <v>822.1</v>
      </c>
      <c r="I48" s="765">
        <f t="shared" si="7"/>
        <v>9117.6</v>
      </c>
    </row>
    <row r="49" spans="2:9" ht="10.5" customHeight="1">
      <c r="B49" s="438">
        <v>2008</v>
      </c>
      <c r="C49" s="387"/>
      <c r="D49" s="768">
        <v>3756.2</v>
      </c>
      <c r="E49" s="826"/>
      <c r="F49" s="768">
        <v>7808.2</v>
      </c>
      <c r="G49" s="820"/>
      <c r="H49" s="765">
        <v>-31.2</v>
      </c>
      <c r="I49" s="765">
        <f t="shared" si="7"/>
        <v>11533.199999999999</v>
      </c>
    </row>
    <row r="50" spans="2:9" ht="10.5" customHeight="1">
      <c r="B50" s="438">
        <v>2009</v>
      </c>
      <c r="C50" s="387"/>
      <c r="D50" s="768">
        <v>3937</v>
      </c>
      <c r="E50" s="826"/>
      <c r="F50" s="768">
        <v>6940.7</v>
      </c>
      <c r="G50" s="820"/>
      <c r="H50" s="765">
        <v>-619.1</v>
      </c>
      <c r="I50" s="765">
        <f t="shared" si="7"/>
        <v>10258.6</v>
      </c>
    </row>
    <row r="51" spans="2:9" ht="10.5" customHeight="1">
      <c r="B51" s="438"/>
      <c r="C51" s="387"/>
      <c r="D51" s="768"/>
      <c r="E51" s="826"/>
      <c r="F51" s="768"/>
      <c r="G51" s="820"/>
      <c r="H51" s="765"/>
      <c r="I51" s="765"/>
    </row>
    <row r="52" spans="2:9" ht="10.5" customHeight="1">
      <c r="B52" s="438">
        <v>2010</v>
      </c>
      <c r="C52" s="387"/>
      <c r="D52" s="821">
        <v>3989</v>
      </c>
      <c r="E52" s="826"/>
      <c r="F52" s="768">
        <v>5924.5</v>
      </c>
      <c r="G52" s="820"/>
      <c r="H52" s="816">
        <v>-357.4</v>
      </c>
      <c r="I52" s="765">
        <f t="shared" ref="I52" si="8">+D52+F52+H52</f>
        <v>9556.1</v>
      </c>
    </row>
    <row r="53" spans="2:9" ht="10.5" customHeight="1">
      <c r="B53" s="438">
        <v>2011</v>
      </c>
      <c r="C53" s="507"/>
      <c r="D53" s="821">
        <v>4056.7</v>
      </c>
      <c r="E53" s="826"/>
      <c r="F53" s="821">
        <v>8099.2</v>
      </c>
      <c r="G53" s="820"/>
      <c r="H53" s="821">
        <v>221.6</v>
      </c>
      <c r="I53" s="763">
        <f t="shared" ref="I53:I55" si="9">+D53+F53+H53</f>
        <v>12377.5</v>
      </c>
    </row>
    <row r="54" spans="2:9" ht="10.5" customHeight="1">
      <c r="B54" s="438">
        <v>2012</v>
      </c>
      <c r="C54" s="507"/>
      <c r="D54" s="816">
        <v>4206.2</v>
      </c>
      <c r="E54" s="826"/>
      <c r="F54" s="816">
        <v>9176.6</v>
      </c>
      <c r="G54" s="820"/>
      <c r="H54" s="816">
        <v>598.4</v>
      </c>
      <c r="I54" s="763">
        <f t="shared" si="9"/>
        <v>13981.199999999999</v>
      </c>
    </row>
    <row r="55" spans="2:9" ht="10.5" customHeight="1">
      <c r="B55" s="524">
        <v>2013</v>
      </c>
      <c r="C55" s="398"/>
      <c r="D55" s="817">
        <v>4360.2</v>
      </c>
      <c r="E55" s="831"/>
      <c r="F55" s="817">
        <v>9799</v>
      </c>
      <c r="G55" s="823"/>
      <c r="H55" s="817">
        <v>-113.6</v>
      </c>
      <c r="I55" s="764">
        <f t="shared" si="9"/>
        <v>14045.6</v>
      </c>
    </row>
    <row r="56" spans="2:9" ht="10.5" customHeight="1">
      <c r="B56" s="63"/>
      <c r="C56" s="172"/>
      <c r="E56" s="172"/>
      <c r="G56" s="172"/>
      <c r="I56" s="172"/>
    </row>
    <row r="57" spans="2:9" ht="10.5" customHeight="1">
      <c r="B57" s="63"/>
      <c r="C57" s="720"/>
      <c r="D57" s="720"/>
      <c r="E57" s="720"/>
      <c r="F57" s="720"/>
    </row>
    <row r="58" spans="2:9" ht="10.5" customHeight="1">
      <c r="B58" s="63"/>
      <c r="C58" s="720"/>
      <c r="D58" s="720"/>
      <c r="E58" s="720"/>
      <c r="F58" s="720"/>
      <c r="H58" s="98"/>
      <c r="I58" s="98"/>
    </row>
    <row r="59" spans="2:9" ht="10.5" customHeight="1">
      <c r="B59" s="63"/>
      <c r="C59" s="720"/>
      <c r="D59" s="720"/>
      <c r="E59" s="720"/>
      <c r="F59" s="720"/>
    </row>
    <row r="60" spans="2:9" ht="10.5" customHeight="1">
      <c r="B60" s="63"/>
    </row>
    <row r="61" spans="2:9" ht="10.5" customHeight="1">
      <c r="B61" s="63"/>
    </row>
    <row r="62" spans="2:9" ht="10.5" customHeight="1">
      <c r="B62" s="63"/>
      <c r="F62" s="156">
        <v>81</v>
      </c>
    </row>
    <row r="63" spans="2:9" ht="10.5" customHeight="1"/>
    <row r="64" spans="2:9" ht="11.45" customHeight="1">
      <c r="B64" s="62" t="s">
        <v>649</v>
      </c>
    </row>
    <row r="65" spans="2:10" ht="33.75" customHeight="1">
      <c r="B65" s="1353" t="s">
        <v>1279</v>
      </c>
      <c r="C65" s="1671" t="s">
        <v>617</v>
      </c>
      <c r="D65" s="1671"/>
      <c r="E65" s="1671" t="s">
        <v>618</v>
      </c>
      <c r="F65" s="1671"/>
      <c r="G65" s="323" t="s">
        <v>619</v>
      </c>
      <c r="H65" s="323" t="s">
        <v>150</v>
      </c>
    </row>
    <row r="66" spans="2:10" ht="11.45" customHeight="1">
      <c r="B66" s="1354"/>
      <c r="C66" s="1372" t="s">
        <v>634</v>
      </c>
      <c r="D66" s="1375"/>
      <c r="E66" s="1375"/>
      <c r="F66" s="1375"/>
      <c r="G66" s="1375"/>
      <c r="H66" s="1376"/>
    </row>
    <row r="67" spans="2:10" ht="10.5" customHeight="1">
      <c r="B67" s="496">
        <v>1980</v>
      </c>
      <c r="C67" s="399"/>
      <c r="D67" s="836">
        <v>21353.9</v>
      </c>
      <c r="E67" s="837"/>
      <c r="F67" s="836">
        <v>2515.1</v>
      </c>
      <c r="G67" s="618">
        <v>3615.8</v>
      </c>
      <c r="H67" s="618">
        <f>SUM(D67:G67)</f>
        <v>27484.799999999999</v>
      </c>
      <c r="I67" s="42"/>
      <c r="J67" s="42"/>
    </row>
    <row r="68" spans="2:10" ht="10.5" customHeight="1">
      <c r="B68" s="496">
        <v>1981</v>
      </c>
      <c r="C68" s="400"/>
      <c r="D68" s="838">
        <v>21754.6</v>
      </c>
      <c r="E68" s="839"/>
      <c r="F68" s="838">
        <v>3210.5</v>
      </c>
      <c r="G68" s="618">
        <v>4485</v>
      </c>
      <c r="H68" s="618">
        <f>SUM(D68:G68)</f>
        <v>29450.1</v>
      </c>
      <c r="I68" s="42"/>
      <c r="J68" s="42"/>
    </row>
    <row r="69" spans="2:10" ht="10.5" customHeight="1">
      <c r="B69" s="496">
        <v>1982</v>
      </c>
      <c r="C69" s="400"/>
      <c r="D69" s="838">
        <v>24750.7</v>
      </c>
      <c r="E69" s="839"/>
      <c r="F69" s="838">
        <v>3626.7</v>
      </c>
      <c r="G69" s="618">
        <v>4534.8999999999996</v>
      </c>
      <c r="H69" s="618">
        <f>SUM(D69:G69)</f>
        <v>32912.300000000003</v>
      </c>
      <c r="I69" s="42"/>
      <c r="J69" s="42"/>
    </row>
    <row r="70" spans="2:10" ht="10.5" customHeight="1">
      <c r="B70" s="496">
        <v>1983</v>
      </c>
      <c r="C70" s="400"/>
      <c r="D70" s="838">
        <v>27569.9</v>
      </c>
      <c r="E70" s="839"/>
      <c r="F70" s="838">
        <v>3955.4</v>
      </c>
      <c r="G70" s="618">
        <v>4613.1000000000004</v>
      </c>
      <c r="H70" s="618">
        <f>SUM(D70:G70)</f>
        <v>36138.400000000001</v>
      </c>
      <c r="I70" s="42"/>
      <c r="J70" s="42"/>
    </row>
    <row r="71" spans="2:10" ht="10.5" customHeight="1">
      <c r="B71" s="496">
        <v>1984</v>
      </c>
      <c r="C71" s="400"/>
      <c r="D71" s="838">
        <v>29496.799999999999</v>
      </c>
      <c r="E71" s="839"/>
      <c r="F71" s="838">
        <v>4220.3999999999996</v>
      </c>
      <c r="G71" s="618">
        <v>4966.3</v>
      </c>
      <c r="H71" s="618">
        <f>SUM(D71:G71)</f>
        <v>38683.5</v>
      </c>
      <c r="I71" s="42"/>
      <c r="J71" s="42"/>
    </row>
    <row r="72" spans="2:10" ht="10.5" customHeight="1">
      <c r="B72" s="496"/>
      <c r="C72" s="400"/>
      <c r="D72" s="611"/>
      <c r="E72" s="839"/>
      <c r="F72" s="838"/>
      <c r="G72" s="618"/>
      <c r="H72" s="618"/>
      <c r="I72" s="42"/>
      <c r="J72" s="42"/>
    </row>
    <row r="73" spans="2:10" ht="10.5" customHeight="1">
      <c r="B73" s="496">
        <v>1985</v>
      </c>
      <c r="C73" s="400"/>
      <c r="D73" s="838">
        <v>29966.7</v>
      </c>
      <c r="E73" s="839"/>
      <c r="F73" s="838">
        <v>4527.3</v>
      </c>
      <c r="G73" s="618">
        <v>5579.6</v>
      </c>
      <c r="H73" s="618">
        <f t="shared" ref="H73:H106" si="10">SUM(D73:G73)</f>
        <v>40073.599999999999</v>
      </c>
      <c r="I73" s="42"/>
      <c r="J73" s="42"/>
    </row>
    <row r="74" spans="2:10" ht="10.5" customHeight="1">
      <c r="B74" s="496">
        <v>1986</v>
      </c>
      <c r="C74" s="400"/>
      <c r="D74" s="838">
        <v>30579.5</v>
      </c>
      <c r="E74" s="839"/>
      <c r="F74" s="838">
        <v>4770.8999999999996</v>
      </c>
      <c r="G74" s="618">
        <v>7191.5</v>
      </c>
      <c r="H74" s="618">
        <f t="shared" si="10"/>
        <v>42541.9</v>
      </c>
      <c r="I74" s="42"/>
      <c r="J74" s="42"/>
    </row>
    <row r="75" spans="2:10" ht="10.5" customHeight="1">
      <c r="B75" s="496">
        <v>1987</v>
      </c>
      <c r="C75" s="400"/>
      <c r="D75" s="838">
        <v>31469.5</v>
      </c>
      <c r="E75" s="839"/>
      <c r="F75" s="838">
        <v>5078.7</v>
      </c>
      <c r="G75" s="618">
        <v>8550</v>
      </c>
      <c r="H75" s="618">
        <f t="shared" si="10"/>
        <v>45098.2</v>
      </c>
      <c r="I75" s="42"/>
      <c r="J75" s="42"/>
    </row>
    <row r="76" spans="2:10" ht="10.5" customHeight="1">
      <c r="B76" s="496">
        <v>1988</v>
      </c>
      <c r="C76" s="400"/>
      <c r="D76" s="838">
        <v>32433.1</v>
      </c>
      <c r="E76" s="839"/>
      <c r="F76" s="838">
        <v>5363.2</v>
      </c>
      <c r="G76" s="618">
        <v>10400</v>
      </c>
      <c r="H76" s="618">
        <f t="shared" si="10"/>
        <v>48196.299999999996</v>
      </c>
      <c r="I76" s="42"/>
      <c r="J76" s="42"/>
    </row>
    <row r="77" spans="2:10" ht="10.5" customHeight="1">
      <c r="B77" s="496">
        <v>1989</v>
      </c>
      <c r="C77" s="400"/>
      <c r="D77" s="838">
        <v>33597.5</v>
      </c>
      <c r="E77" s="839"/>
      <c r="F77" s="838">
        <v>5863.1</v>
      </c>
      <c r="G77" s="618">
        <v>11883.3</v>
      </c>
      <c r="H77" s="618">
        <f t="shared" si="10"/>
        <v>51343.899999999994</v>
      </c>
      <c r="I77" s="42"/>
      <c r="J77" s="42"/>
    </row>
    <row r="78" spans="2:10" ht="10.5" customHeight="1">
      <c r="B78" s="496"/>
      <c r="C78" s="400"/>
      <c r="D78" s="611"/>
      <c r="E78" s="839"/>
      <c r="F78" s="838"/>
      <c r="G78" s="618"/>
      <c r="H78" s="618"/>
      <c r="I78" s="42"/>
      <c r="J78" s="42"/>
    </row>
    <row r="79" spans="2:10" ht="10.5" customHeight="1">
      <c r="B79" s="496">
        <v>1990</v>
      </c>
      <c r="C79" s="400"/>
      <c r="D79" s="838">
        <v>36982.5</v>
      </c>
      <c r="E79" s="839"/>
      <c r="F79" s="838">
        <v>6208.9</v>
      </c>
      <c r="G79" s="618">
        <v>12168</v>
      </c>
      <c r="H79" s="618">
        <f t="shared" si="10"/>
        <v>55359.4</v>
      </c>
      <c r="I79" s="42"/>
      <c r="J79" s="42"/>
    </row>
    <row r="80" spans="2:10" ht="10.5" customHeight="1">
      <c r="B80" s="496">
        <v>1991</v>
      </c>
      <c r="C80" s="400"/>
      <c r="D80" s="838">
        <v>40339.599999999999</v>
      </c>
      <c r="E80" s="839"/>
      <c r="F80" s="838">
        <v>6384.8</v>
      </c>
      <c r="G80" s="618">
        <v>12460</v>
      </c>
      <c r="H80" s="618">
        <f t="shared" si="10"/>
        <v>59184.4</v>
      </c>
      <c r="I80" s="42"/>
      <c r="J80" s="42"/>
    </row>
    <row r="81" spans="2:10" ht="10.5" customHeight="1">
      <c r="B81" s="496">
        <v>1992</v>
      </c>
      <c r="C81" s="400"/>
      <c r="D81" s="838">
        <v>40689.5</v>
      </c>
      <c r="E81" s="839"/>
      <c r="F81" s="838">
        <v>6459.1</v>
      </c>
      <c r="G81" s="618">
        <v>11356.7</v>
      </c>
      <c r="H81" s="728">
        <f t="shared" si="10"/>
        <v>58505.3</v>
      </c>
      <c r="I81" s="42"/>
      <c r="J81" s="42"/>
    </row>
    <row r="82" spans="2:10" ht="10.5" customHeight="1">
      <c r="B82" s="496">
        <v>1993</v>
      </c>
      <c r="C82" s="400"/>
      <c r="D82" s="838">
        <v>44396.9</v>
      </c>
      <c r="E82" s="839"/>
      <c r="F82" s="838">
        <v>6868.6</v>
      </c>
      <c r="G82" s="618">
        <v>12858.6</v>
      </c>
      <c r="H82" s="618">
        <f t="shared" si="10"/>
        <v>64124.1</v>
      </c>
      <c r="I82" s="42"/>
      <c r="J82" s="42"/>
    </row>
    <row r="83" spans="2:10" ht="10.5" customHeight="1">
      <c r="B83" s="496">
        <v>1994</v>
      </c>
      <c r="C83" s="400"/>
      <c r="D83" s="838">
        <v>44615.199999999997</v>
      </c>
      <c r="E83" s="839"/>
      <c r="F83" s="838">
        <v>7747.6</v>
      </c>
      <c r="G83" s="618">
        <v>16571.900000000001</v>
      </c>
      <c r="H83" s="618">
        <f t="shared" si="10"/>
        <v>68934.7</v>
      </c>
      <c r="I83" s="42"/>
      <c r="J83" s="42"/>
    </row>
    <row r="84" spans="2:10" ht="10.5" customHeight="1">
      <c r="B84" s="496"/>
      <c r="C84" s="400"/>
      <c r="D84" s="611"/>
      <c r="E84" s="839"/>
      <c r="F84" s="838"/>
      <c r="G84" s="618"/>
      <c r="H84" s="618"/>
      <c r="I84" s="42"/>
      <c r="J84" s="42"/>
    </row>
    <row r="85" spans="2:10" ht="10.5" customHeight="1">
      <c r="B85" s="496">
        <v>1995</v>
      </c>
      <c r="C85" s="400"/>
      <c r="D85" s="838">
        <v>45256.9</v>
      </c>
      <c r="E85" s="839"/>
      <c r="F85" s="838">
        <v>8689.1</v>
      </c>
      <c r="G85" s="618">
        <v>19059.5</v>
      </c>
      <c r="H85" s="618">
        <f t="shared" si="10"/>
        <v>73005.5</v>
      </c>
      <c r="I85" s="42"/>
      <c r="J85" s="42"/>
    </row>
    <row r="86" spans="2:10" ht="10.5" customHeight="1">
      <c r="B86" s="496">
        <v>1996</v>
      </c>
      <c r="C86" s="400"/>
      <c r="D86" s="838">
        <v>46958.9</v>
      </c>
      <c r="E86" s="839"/>
      <c r="F86" s="838">
        <v>10305.5</v>
      </c>
      <c r="G86" s="618">
        <v>19476.900000000001</v>
      </c>
      <c r="H86" s="618">
        <f t="shared" si="10"/>
        <v>76741.3</v>
      </c>
      <c r="I86" s="42"/>
      <c r="J86" s="42"/>
    </row>
    <row r="87" spans="2:10" ht="10.5" customHeight="1">
      <c r="B87" s="496">
        <v>1997</v>
      </c>
      <c r="C87" s="400"/>
      <c r="D87" s="838">
        <v>48918</v>
      </c>
      <c r="E87" s="839"/>
      <c r="F87" s="838">
        <v>11634.7</v>
      </c>
      <c r="G87" s="618">
        <v>19802.5</v>
      </c>
      <c r="H87" s="618">
        <f t="shared" si="10"/>
        <v>80355.199999999997</v>
      </c>
      <c r="I87" s="42"/>
      <c r="J87" s="42"/>
    </row>
    <row r="88" spans="2:10" ht="10.5" customHeight="1">
      <c r="B88" s="496">
        <v>1998</v>
      </c>
      <c r="C88" s="400"/>
      <c r="D88" s="838">
        <v>52986.1</v>
      </c>
      <c r="E88" s="839"/>
      <c r="F88" s="838">
        <v>14588.5</v>
      </c>
      <c r="G88" s="618">
        <v>19390.7</v>
      </c>
      <c r="H88" s="618">
        <f t="shared" si="10"/>
        <v>86965.3</v>
      </c>
      <c r="I88" s="42"/>
      <c r="J88" s="42"/>
    </row>
    <row r="89" spans="2:10" ht="10.5" customHeight="1">
      <c r="B89" s="496">
        <v>1999</v>
      </c>
      <c r="C89" s="400"/>
      <c r="D89" s="838">
        <v>55582.6</v>
      </c>
      <c r="E89" s="839"/>
      <c r="F89" s="838">
        <v>14945.6</v>
      </c>
      <c r="G89" s="618">
        <v>19268.3</v>
      </c>
      <c r="H89" s="618">
        <f t="shared" si="10"/>
        <v>89796.5</v>
      </c>
      <c r="I89" s="42"/>
      <c r="J89" s="42"/>
    </row>
    <row r="90" spans="2:10" ht="10.5" customHeight="1">
      <c r="B90" s="496"/>
      <c r="C90" s="400"/>
      <c r="D90" s="611"/>
      <c r="E90" s="839"/>
      <c r="F90" s="838"/>
      <c r="G90" s="618"/>
      <c r="H90" s="618"/>
      <c r="I90" s="42"/>
      <c r="J90" s="42"/>
    </row>
    <row r="91" spans="2:10" ht="10.5" customHeight="1">
      <c r="B91" s="496">
        <v>2000</v>
      </c>
      <c r="C91" s="400"/>
      <c r="D91" s="838">
        <v>59725</v>
      </c>
      <c r="E91" s="839"/>
      <c r="F91" s="838">
        <v>15461.1</v>
      </c>
      <c r="G91" s="618">
        <v>19672.7</v>
      </c>
      <c r="H91" s="618">
        <f t="shared" si="10"/>
        <v>94858.8</v>
      </c>
      <c r="I91" s="42"/>
      <c r="J91" s="42"/>
    </row>
    <row r="92" spans="2:10" ht="10.5" customHeight="1">
      <c r="B92" s="496">
        <v>2001</v>
      </c>
      <c r="C92" s="400"/>
      <c r="D92" s="838">
        <v>63711.6</v>
      </c>
      <c r="E92" s="839"/>
      <c r="F92" s="838">
        <v>16221</v>
      </c>
      <c r="G92" s="618">
        <v>21099.200000000001</v>
      </c>
      <c r="H92" s="618">
        <f t="shared" si="10"/>
        <v>101031.8</v>
      </c>
      <c r="I92" s="42"/>
      <c r="J92" s="42"/>
    </row>
    <row r="93" spans="2:10" ht="10.5" customHeight="1">
      <c r="B93" s="496">
        <v>2002</v>
      </c>
      <c r="C93" s="400"/>
      <c r="D93" s="838">
        <v>68755.199999999997</v>
      </c>
      <c r="E93" s="839"/>
      <c r="F93" s="838">
        <v>18825.5</v>
      </c>
      <c r="G93" s="618">
        <v>23970.5</v>
      </c>
      <c r="H93" s="618">
        <f t="shared" si="10"/>
        <v>111551.2</v>
      </c>
      <c r="I93" s="42"/>
      <c r="J93" s="42"/>
    </row>
    <row r="94" spans="2:10" ht="10.5" customHeight="1">
      <c r="B94" s="438">
        <v>2003</v>
      </c>
      <c r="C94" s="400"/>
      <c r="D94" s="838">
        <v>72718.399999999994</v>
      </c>
      <c r="E94" s="839"/>
      <c r="F94" s="838">
        <v>20747.900000000001</v>
      </c>
      <c r="G94" s="618">
        <v>29542.5</v>
      </c>
      <c r="H94" s="618">
        <f t="shared" si="10"/>
        <v>123008.79999999999</v>
      </c>
      <c r="I94" s="42"/>
      <c r="J94" s="42"/>
    </row>
    <row r="95" spans="2:10" ht="10.5" customHeight="1">
      <c r="B95" s="438">
        <v>2004</v>
      </c>
      <c r="C95" s="400"/>
      <c r="D95" s="838">
        <v>75665.399999999994</v>
      </c>
      <c r="E95" s="839"/>
      <c r="F95" s="838">
        <v>23421.4</v>
      </c>
      <c r="G95" s="618">
        <v>30873.7</v>
      </c>
      <c r="H95" s="618">
        <f t="shared" si="10"/>
        <v>129960.49999999999</v>
      </c>
      <c r="I95" s="42"/>
      <c r="J95" s="42"/>
    </row>
    <row r="96" spans="2:10" ht="10.5" customHeight="1">
      <c r="B96" s="438"/>
      <c r="C96" s="400"/>
      <c r="D96" s="838"/>
      <c r="E96" s="839"/>
      <c r="F96" s="838"/>
      <c r="G96" s="618"/>
      <c r="H96" s="618"/>
      <c r="I96" s="42"/>
      <c r="J96" s="42"/>
    </row>
    <row r="97" spans="2:10" ht="10.5" customHeight="1">
      <c r="B97" s="438">
        <v>2005</v>
      </c>
      <c r="C97" s="400"/>
      <c r="D97" s="838">
        <v>85237.4</v>
      </c>
      <c r="E97" s="839"/>
      <c r="F97" s="838">
        <v>24728.5</v>
      </c>
      <c r="G97" s="618">
        <v>33373.199999999997</v>
      </c>
      <c r="H97" s="618">
        <f t="shared" si="10"/>
        <v>143339.09999999998</v>
      </c>
      <c r="I97" s="42"/>
      <c r="J97" s="42"/>
    </row>
    <row r="98" spans="2:10" ht="10.5" customHeight="1">
      <c r="B98" s="438">
        <v>2006</v>
      </c>
      <c r="C98" s="400"/>
      <c r="D98" s="838">
        <v>94664.1</v>
      </c>
      <c r="E98" s="839"/>
      <c r="F98" s="838">
        <v>26836.7</v>
      </c>
      <c r="G98" s="618">
        <v>37110.300000000003</v>
      </c>
      <c r="H98" s="618">
        <f t="shared" si="10"/>
        <v>158611.1</v>
      </c>
      <c r="I98" s="42"/>
      <c r="J98" s="42"/>
    </row>
    <row r="99" spans="2:10" ht="10.5" customHeight="1">
      <c r="B99" s="438">
        <v>2007</v>
      </c>
      <c r="C99" s="400"/>
      <c r="D99" s="838">
        <v>105188.2</v>
      </c>
      <c r="E99" s="839"/>
      <c r="F99" s="838">
        <v>28891.4</v>
      </c>
      <c r="G99" s="618">
        <v>44325.7</v>
      </c>
      <c r="H99" s="618">
        <f t="shared" si="10"/>
        <v>178405.3</v>
      </c>
      <c r="I99" s="42"/>
      <c r="J99" s="42"/>
    </row>
    <row r="100" spans="2:10" ht="10.5" customHeight="1">
      <c r="B100" s="438">
        <v>2008</v>
      </c>
      <c r="C100" s="400"/>
      <c r="D100" s="838">
        <v>116795.9</v>
      </c>
      <c r="E100" s="839"/>
      <c r="F100" s="838">
        <v>33810.5</v>
      </c>
      <c r="G100" s="618">
        <v>47669.8</v>
      </c>
      <c r="H100" s="618">
        <f t="shared" si="10"/>
        <v>198276.2</v>
      </c>
      <c r="I100" s="42"/>
      <c r="J100" s="42"/>
    </row>
    <row r="101" spans="2:10" ht="10.5" customHeight="1">
      <c r="B101" s="438">
        <v>2009</v>
      </c>
      <c r="C101" s="400"/>
      <c r="D101" s="838">
        <v>123084.3</v>
      </c>
      <c r="E101" s="839"/>
      <c r="F101" s="838">
        <v>37370.199999999997</v>
      </c>
      <c r="G101" s="618">
        <v>50555.5</v>
      </c>
      <c r="H101" s="618">
        <f t="shared" si="10"/>
        <v>211010</v>
      </c>
      <c r="I101" s="42"/>
      <c r="J101" s="42"/>
    </row>
    <row r="102" spans="2:10" ht="10.5" customHeight="1">
      <c r="B102" s="438"/>
      <c r="C102" s="400"/>
      <c r="D102" s="838"/>
      <c r="E102" s="839"/>
      <c r="F102" s="838"/>
      <c r="G102" s="618"/>
      <c r="H102" s="618"/>
      <c r="I102" s="42"/>
      <c r="J102" s="42"/>
    </row>
    <row r="103" spans="2:10" ht="10.5" customHeight="1">
      <c r="B103" s="438">
        <v>2010</v>
      </c>
      <c r="C103" s="400"/>
      <c r="D103" s="838">
        <v>132858.70000000001</v>
      </c>
      <c r="E103" s="839"/>
      <c r="F103" s="611">
        <v>39557.599999999999</v>
      </c>
      <c r="G103" s="840">
        <v>50991.8</v>
      </c>
      <c r="H103" s="618">
        <f t="shared" si="10"/>
        <v>223408.10000000003</v>
      </c>
      <c r="I103" s="42"/>
      <c r="J103" s="42"/>
    </row>
    <row r="104" spans="2:10" ht="10.5" customHeight="1">
      <c r="B104" s="537">
        <v>2011</v>
      </c>
      <c r="C104" s="400"/>
      <c r="D104" s="838">
        <v>143869</v>
      </c>
      <c r="E104" s="839"/>
      <c r="F104" s="611">
        <v>43923.6</v>
      </c>
      <c r="G104" s="840">
        <v>54736.800000000003</v>
      </c>
      <c r="H104" s="618">
        <f t="shared" si="10"/>
        <v>242529.40000000002</v>
      </c>
      <c r="I104" s="42"/>
      <c r="J104" s="42"/>
    </row>
    <row r="105" spans="2:10" ht="10.5" customHeight="1">
      <c r="B105" s="438">
        <v>2012</v>
      </c>
      <c r="C105" s="400"/>
      <c r="D105" s="840">
        <v>158205.29999999999</v>
      </c>
      <c r="E105" s="839"/>
      <c r="F105" s="840">
        <v>48707.9</v>
      </c>
      <c r="G105" s="840">
        <v>58284</v>
      </c>
      <c r="H105" s="618">
        <f t="shared" si="10"/>
        <v>265197.19999999995</v>
      </c>
      <c r="I105" s="42"/>
      <c r="J105" s="42"/>
    </row>
    <row r="106" spans="2:10" ht="10.5" customHeight="1">
      <c r="B106" s="524">
        <v>2013</v>
      </c>
      <c r="C106" s="401"/>
      <c r="D106" s="841">
        <v>173807.5</v>
      </c>
      <c r="E106" s="842"/>
      <c r="F106" s="841">
        <v>53636.1</v>
      </c>
      <c r="G106" s="846">
        <v>57119.1</v>
      </c>
      <c r="H106" s="619">
        <f t="shared" si="10"/>
        <v>284562.7</v>
      </c>
      <c r="I106" s="42"/>
      <c r="J106" s="42"/>
    </row>
    <row r="107" spans="2:10" ht="10.5" customHeight="1">
      <c r="B107" s="64"/>
      <c r="C107" s="173"/>
      <c r="E107" s="173"/>
      <c r="G107" s="173"/>
      <c r="H107" s="173"/>
    </row>
    <row r="108" spans="2:10" ht="10.5" customHeight="1">
      <c r="B108" s="64"/>
      <c r="D108" s="720"/>
      <c r="E108" s="720"/>
      <c r="F108" s="720"/>
      <c r="G108" s="720"/>
    </row>
    <row r="109" spans="2:10" ht="10.5" customHeight="1">
      <c r="B109" s="64"/>
      <c r="D109" s="720"/>
      <c r="E109" s="720"/>
      <c r="F109" s="720"/>
      <c r="G109" s="720"/>
      <c r="H109" s="98"/>
    </row>
    <row r="110" spans="2:10" ht="10.5" customHeight="1">
      <c r="B110" s="64"/>
      <c r="D110" s="720"/>
      <c r="E110" s="720"/>
      <c r="F110" s="720"/>
      <c r="G110" s="720"/>
    </row>
    <row r="111" spans="2:10" ht="10.5" customHeight="1">
      <c r="B111" s="64"/>
    </row>
    <row r="112" spans="2:10" ht="10.5" customHeight="1">
      <c r="B112" s="64"/>
    </row>
    <row r="113" spans="2:10" ht="10.5" customHeight="1">
      <c r="B113" s="64"/>
    </row>
    <row r="114" spans="2:10" ht="10.5" customHeight="1">
      <c r="B114" s="64"/>
    </row>
    <row r="115" spans="2:10" ht="10.5" customHeight="1">
      <c r="B115" s="64"/>
    </row>
    <row r="116" spans="2:10" ht="10.5" customHeight="1">
      <c r="B116" s="64"/>
    </row>
    <row r="117" spans="2:10" ht="10.5" customHeight="1">
      <c r="B117" s="64"/>
    </row>
    <row r="118" spans="2:10" ht="10.5" customHeight="1">
      <c r="B118" s="64"/>
    </row>
    <row r="119" spans="2:10" ht="10.5" customHeight="1">
      <c r="B119" s="64"/>
    </row>
    <row r="120" spans="2:10" ht="10.5" customHeight="1">
      <c r="B120" s="64"/>
    </row>
    <row r="121" spans="2:10" ht="10.5" customHeight="1">
      <c r="B121" s="64"/>
    </row>
    <row r="122" spans="2:10" ht="10.5" customHeight="1">
      <c r="B122" s="64"/>
    </row>
    <row r="123" spans="2:10" ht="10.5" customHeight="1">
      <c r="B123" s="64"/>
    </row>
    <row r="124" spans="2:10" ht="10.5" customHeight="1">
      <c r="B124" s="64"/>
    </row>
    <row r="125" spans="2:10" ht="10.5" customHeight="1">
      <c r="F125" s="156">
        <v>82</v>
      </c>
      <c r="G125" s="156"/>
    </row>
    <row r="126" spans="2:10" ht="10.5" customHeight="1"/>
    <row r="127" spans="2:10" ht="11.45" customHeight="1">
      <c r="B127" s="62" t="s">
        <v>650</v>
      </c>
    </row>
    <row r="128" spans="2:10" ht="36" customHeight="1">
      <c r="B128" s="1353" t="s">
        <v>82</v>
      </c>
      <c r="C128" s="279" t="s">
        <v>754</v>
      </c>
      <c r="D128" s="279" t="s">
        <v>755</v>
      </c>
      <c r="E128" s="279" t="s">
        <v>905</v>
      </c>
      <c r="F128" s="279" t="s">
        <v>756</v>
      </c>
      <c r="G128" s="279" t="s">
        <v>80</v>
      </c>
      <c r="H128" s="279" t="s">
        <v>1212</v>
      </c>
      <c r="I128" s="279" t="s">
        <v>81</v>
      </c>
      <c r="J128" s="279" t="s">
        <v>150</v>
      </c>
    </row>
    <row r="129" spans="2:10" ht="11.45" customHeight="1">
      <c r="B129" s="1354"/>
      <c r="C129" s="1329" t="s">
        <v>634</v>
      </c>
      <c r="D129" s="1337"/>
      <c r="E129" s="1337"/>
      <c r="F129" s="1337"/>
      <c r="G129" s="1337"/>
      <c r="H129" s="1337"/>
      <c r="I129" s="1337"/>
      <c r="J129" s="1330"/>
    </row>
    <row r="130" spans="2:10" ht="10.5" customHeight="1">
      <c r="B130" s="537">
        <v>1980</v>
      </c>
      <c r="C130" s="611">
        <v>675.6</v>
      </c>
      <c r="D130" s="611">
        <v>801.5</v>
      </c>
      <c r="E130" s="611">
        <v>866.9</v>
      </c>
      <c r="F130" s="611">
        <v>180</v>
      </c>
      <c r="G130" s="611">
        <v>579.9</v>
      </c>
      <c r="H130" s="611">
        <v>612.29999999999995</v>
      </c>
      <c r="I130" s="611">
        <v>122.4</v>
      </c>
      <c r="J130" s="611">
        <f>SUM(C130:I130)</f>
        <v>3838.6</v>
      </c>
    </row>
    <row r="131" spans="2:10" ht="10.5" customHeight="1">
      <c r="B131" s="537">
        <v>1981</v>
      </c>
      <c r="C131" s="611">
        <v>855.9</v>
      </c>
      <c r="D131" s="611">
        <v>1054.5999999999999</v>
      </c>
      <c r="E131" s="611">
        <v>1129.7</v>
      </c>
      <c r="F131" s="611">
        <v>201.8</v>
      </c>
      <c r="G131" s="611">
        <v>601.29999999999995</v>
      </c>
      <c r="H131" s="611">
        <v>833.2</v>
      </c>
      <c r="I131" s="611">
        <v>162.19999999999999</v>
      </c>
      <c r="J131" s="611">
        <f>SUM(C131:I131)</f>
        <v>4838.7</v>
      </c>
    </row>
    <row r="132" spans="2:10" ht="10.5" customHeight="1">
      <c r="B132" s="537">
        <v>1982</v>
      </c>
      <c r="C132" s="611">
        <v>988.5</v>
      </c>
      <c r="D132" s="611">
        <v>1599.5</v>
      </c>
      <c r="E132" s="611">
        <v>1367.6</v>
      </c>
      <c r="F132" s="611">
        <v>247.3</v>
      </c>
      <c r="G132" s="611">
        <v>634</v>
      </c>
      <c r="H132" s="611">
        <v>774.6</v>
      </c>
      <c r="I132" s="611">
        <v>174</v>
      </c>
      <c r="J132" s="611">
        <f>SUM(C132:I132)</f>
        <v>5785.5</v>
      </c>
    </row>
    <row r="133" spans="2:10" ht="10.5" customHeight="1">
      <c r="B133" s="537">
        <v>1983</v>
      </c>
      <c r="C133" s="611">
        <v>1330.5</v>
      </c>
      <c r="D133" s="611">
        <v>2253.8000000000002</v>
      </c>
      <c r="E133" s="611">
        <v>1780.2</v>
      </c>
      <c r="F133" s="611">
        <v>308.7</v>
      </c>
      <c r="G133" s="611">
        <v>670</v>
      </c>
      <c r="H133" s="611">
        <v>880.7</v>
      </c>
      <c r="I133" s="611">
        <v>185</v>
      </c>
      <c r="J133" s="611">
        <f>SUM(C133:I133)</f>
        <v>7408.9</v>
      </c>
    </row>
    <row r="134" spans="2:10" ht="10.5" customHeight="1">
      <c r="B134" s="537">
        <v>1984</v>
      </c>
      <c r="C134" s="611">
        <v>1923</v>
      </c>
      <c r="D134" s="611">
        <v>2968.8</v>
      </c>
      <c r="E134" s="611">
        <v>2233.6999999999998</v>
      </c>
      <c r="F134" s="611">
        <v>443.3</v>
      </c>
      <c r="G134" s="611">
        <v>720</v>
      </c>
      <c r="H134" s="611">
        <v>999.5</v>
      </c>
      <c r="I134" s="611">
        <v>207</v>
      </c>
      <c r="J134" s="611">
        <f>SUM(C134:I134)</f>
        <v>9495.2999999999993</v>
      </c>
    </row>
    <row r="135" spans="2:10" ht="10.5" customHeight="1">
      <c r="B135" s="537"/>
      <c r="C135" s="611"/>
      <c r="D135" s="611"/>
      <c r="E135" s="611"/>
      <c r="F135" s="611"/>
      <c r="G135" s="611"/>
      <c r="H135" s="611"/>
      <c r="I135" s="611"/>
      <c r="J135" s="611"/>
    </row>
    <row r="136" spans="2:10" ht="10.5" customHeight="1">
      <c r="B136" s="537">
        <v>1985</v>
      </c>
      <c r="C136" s="611">
        <v>2338.4</v>
      </c>
      <c r="D136" s="611">
        <v>3315.3</v>
      </c>
      <c r="E136" s="611">
        <v>2754</v>
      </c>
      <c r="F136" s="611">
        <v>549.20000000000005</v>
      </c>
      <c r="G136" s="611">
        <v>792</v>
      </c>
      <c r="H136" s="611">
        <v>1128.2</v>
      </c>
      <c r="I136" s="611">
        <v>240.5</v>
      </c>
      <c r="J136" s="611">
        <f>SUM(C136:I136)</f>
        <v>11117.600000000002</v>
      </c>
    </row>
    <row r="137" spans="2:10" ht="10.5" customHeight="1">
      <c r="B137" s="537">
        <v>1986</v>
      </c>
      <c r="C137" s="611">
        <v>2648.6</v>
      </c>
      <c r="D137" s="611">
        <v>3436.6</v>
      </c>
      <c r="E137" s="611">
        <v>3080.7</v>
      </c>
      <c r="F137" s="611">
        <v>684.3</v>
      </c>
      <c r="G137" s="611">
        <v>890.2</v>
      </c>
      <c r="H137" s="611">
        <v>1420.3</v>
      </c>
      <c r="I137" s="611">
        <v>251.4</v>
      </c>
      <c r="J137" s="611">
        <f>SUM(C137:I137)</f>
        <v>12412.099999999999</v>
      </c>
    </row>
    <row r="138" spans="2:10" ht="10.5" customHeight="1">
      <c r="B138" s="537">
        <v>1987</v>
      </c>
      <c r="C138" s="611">
        <v>2807.5</v>
      </c>
      <c r="D138" s="611">
        <v>3355.2</v>
      </c>
      <c r="E138" s="611">
        <v>3224.1</v>
      </c>
      <c r="F138" s="611">
        <v>789.4</v>
      </c>
      <c r="G138" s="611">
        <v>940.4</v>
      </c>
      <c r="H138" s="611">
        <v>1500</v>
      </c>
      <c r="I138" s="611">
        <v>263.7</v>
      </c>
      <c r="J138" s="611">
        <f>SUM(C138:I138)</f>
        <v>12880.3</v>
      </c>
    </row>
    <row r="139" spans="2:10" ht="10.5" customHeight="1">
      <c r="B139" s="537">
        <v>1988</v>
      </c>
      <c r="C139" s="611">
        <v>2923.5</v>
      </c>
      <c r="D139" s="611">
        <v>3477.7</v>
      </c>
      <c r="E139" s="611">
        <v>3411.7</v>
      </c>
      <c r="F139" s="611">
        <v>920.7</v>
      </c>
      <c r="G139" s="611">
        <v>924.8</v>
      </c>
      <c r="H139" s="611">
        <v>1295</v>
      </c>
      <c r="I139" s="611">
        <v>407.5</v>
      </c>
      <c r="J139" s="611">
        <f>SUM(C139:I139)</f>
        <v>13360.9</v>
      </c>
    </row>
    <row r="140" spans="2:10" ht="10.5" customHeight="1">
      <c r="B140" s="537">
        <v>1989</v>
      </c>
      <c r="C140" s="611">
        <v>3149.1</v>
      </c>
      <c r="D140" s="611">
        <v>4650</v>
      </c>
      <c r="E140" s="611">
        <v>3586.9</v>
      </c>
      <c r="F140" s="611">
        <v>971.7</v>
      </c>
      <c r="G140" s="611">
        <v>986.6</v>
      </c>
      <c r="H140" s="611">
        <v>1160</v>
      </c>
      <c r="I140" s="611">
        <v>405.5</v>
      </c>
      <c r="J140" s="611">
        <f>SUM(C140:I140)</f>
        <v>14909.800000000001</v>
      </c>
    </row>
    <row r="141" spans="2:10" ht="10.5" customHeight="1">
      <c r="B141" s="537"/>
      <c r="C141" s="611"/>
      <c r="D141" s="611"/>
      <c r="E141" s="611"/>
      <c r="F141" s="611"/>
      <c r="G141" s="611"/>
      <c r="H141" s="611"/>
      <c r="I141" s="611"/>
      <c r="J141" s="611"/>
    </row>
    <row r="142" spans="2:10" ht="10.5" customHeight="1">
      <c r="B142" s="537">
        <v>1990</v>
      </c>
      <c r="C142" s="611">
        <v>3441.1</v>
      </c>
      <c r="D142" s="611">
        <v>4948.6000000000004</v>
      </c>
      <c r="E142" s="611">
        <v>3780.3</v>
      </c>
      <c r="F142" s="611">
        <v>1013.1</v>
      </c>
      <c r="G142" s="611">
        <v>1209.4000000000001</v>
      </c>
      <c r="H142" s="611">
        <v>905</v>
      </c>
      <c r="I142" s="611">
        <v>675.6</v>
      </c>
      <c r="J142" s="611">
        <f>SUM(C142:I142)</f>
        <v>15973.1</v>
      </c>
    </row>
    <row r="143" spans="2:10" ht="10.5" customHeight="1">
      <c r="B143" s="537">
        <v>1991</v>
      </c>
      <c r="C143" s="611">
        <v>3512.5</v>
      </c>
      <c r="D143" s="611">
        <v>5019.5</v>
      </c>
      <c r="E143" s="611">
        <v>4300.8</v>
      </c>
      <c r="F143" s="611">
        <v>1167.8</v>
      </c>
      <c r="G143" s="611">
        <v>1374.7</v>
      </c>
      <c r="H143" s="611">
        <v>800</v>
      </c>
      <c r="I143" s="611">
        <v>671.6</v>
      </c>
      <c r="J143" s="611">
        <f>SUM(C143:I143)</f>
        <v>16846.899999999998</v>
      </c>
    </row>
    <row r="144" spans="2:10" ht="10.5" customHeight="1">
      <c r="B144" s="537">
        <v>1992</v>
      </c>
      <c r="C144" s="611">
        <v>3711</v>
      </c>
      <c r="D144" s="611">
        <v>5117.2</v>
      </c>
      <c r="E144" s="611">
        <v>3900.6</v>
      </c>
      <c r="F144" s="611">
        <v>1348.6</v>
      </c>
      <c r="G144" s="611">
        <v>1395.9</v>
      </c>
      <c r="H144" s="611">
        <v>878.6</v>
      </c>
      <c r="I144" s="611">
        <v>780.2</v>
      </c>
      <c r="J144" s="611">
        <f>SUM(C144:I144)</f>
        <v>17132.100000000002</v>
      </c>
    </row>
    <row r="145" spans="2:10" ht="10.5" customHeight="1">
      <c r="B145" s="537">
        <v>1993</v>
      </c>
      <c r="C145" s="611">
        <v>3991.7</v>
      </c>
      <c r="D145" s="611">
        <v>5822.6</v>
      </c>
      <c r="E145" s="611">
        <v>4307.6000000000004</v>
      </c>
      <c r="F145" s="611">
        <v>1480.7</v>
      </c>
      <c r="G145" s="611">
        <v>1465.7</v>
      </c>
      <c r="H145" s="611">
        <v>399.4</v>
      </c>
      <c r="I145" s="611">
        <v>819.2</v>
      </c>
      <c r="J145" s="611">
        <f>SUM(C145:I145)</f>
        <v>18286.900000000001</v>
      </c>
    </row>
    <row r="146" spans="2:10" ht="10.5" customHeight="1">
      <c r="B146" s="537">
        <v>1994</v>
      </c>
      <c r="C146" s="611">
        <v>4274.2</v>
      </c>
      <c r="D146" s="611">
        <v>5687.8</v>
      </c>
      <c r="E146" s="611">
        <v>3911.1</v>
      </c>
      <c r="F146" s="611">
        <v>1471</v>
      </c>
      <c r="G146" s="611">
        <v>1570.2</v>
      </c>
      <c r="H146" s="611">
        <v>413.3</v>
      </c>
      <c r="I146" s="611">
        <v>856.1</v>
      </c>
      <c r="J146" s="611">
        <f>SUM(C146:I146)</f>
        <v>18183.699999999997</v>
      </c>
    </row>
    <row r="147" spans="2:10" ht="10.5" customHeight="1">
      <c r="B147" s="537"/>
      <c r="C147" s="611"/>
      <c r="D147" s="611"/>
      <c r="E147" s="611"/>
      <c r="F147" s="611"/>
      <c r="G147" s="611"/>
      <c r="H147" s="611"/>
      <c r="I147" s="611"/>
      <c r="J147" s="611"/>
    </row>
    <row r="148" spans="2:10" ht="10.5" customHeight="1">
      <c r="B148" s="537">
        <v>1995</v>
      </c>
      <c r="C148" s="611">
        <v>4679.6000000000004</v>
      </c>
      <c r="D148" s="611">
        <v>6385.6</v>
      </c>
      <c r="E148" s="611">
        <v>3950.2</v>
      </c>
      <c r="F148" s="611">
        <v>1411.6</v>
      </c>
      <c r="G148" s="611">
        <v>1641.8</v>
      </c>
      <c r="H148" s="611">
        <v>432.1</v>
      </c>
      <c r="I148" s="611">
        <v>895.1</v>
      </c>
      <c r="J148" s="611">
        <f>SUM(C148:I148)</f>
        <v>19395.999999999996</v>
      </c>
    </row>
    <row r="149" spans="2:10" ht="10.5" customHeight="1">
      <c r="B149" s="537">
        <v>1996</v>
      </c>
      <c r="C149" s="611">
        <v>5086.3</v>
      </c>
      <c r="D149" s="611">
        <v>6673.7</v>
      </c>
      <c r="E149" s="611">
        <v>3994.9</v>
      </c>
      <c r="F149" s="611">
        <v>1330.7</v>
      </c>
      <c r="G149" s="611">
        <v>1702.5</v>
      </c>
      <c r="H149" s="611">
        <v>533.20000000000005</v>
      </c>
      <c r="I149" s="611">
        <v>928.2</v>
      </c>
      <c r="J149" s="611">
        <f>SUM(C149:I149)</f>
        <v>20249.5</v>
      </c>
    </row>
    <row r="150" spans="2:10" ht="10.5" customHeight="1">
      <c r="B150" s="537">
        <v>1997</v>
      </c>
      <c r="C150" s="611">
        <v>5799.5</v>
      </c>
      <c r="D150" s="611">
        <v>7909.7</v>
      </c>
      <c r="E150" s="611">
        <v>4404.3999999999996</v>
      </c>
      <c r="F150" s="611">
        <v>1127.9000000000001</v>
      </c>
      <c r="G150" s="611">
        <v>1780.5</v>
      </c>
      <c r="H150" s="611">
        <v>557.6</v>
      </c>
      <c r="I150" s="611">
        <v>970.7</v>
      </c>
      <c r="J150" s="611">
        <f>SUM(C150:I150)</f>
        <v>22550.3</v>
      </c>
    </row>
    <row r="151" spans="2:10" ht="10.5" customHeight="1">
      <c r="B151" s="537">
        <v>1998</v>
      </c>
      <c r="C151" s="611">
        <v>7488.8</v>
      </c>
      <c r="D151" s="611">
        <v>8375</v>
      </c>
      <c r="E151" s="611">
        <v>4536.5</v>
      </c>
      <c r="F151" s="611">
        <v>1007.6</v>
      </c>
      <c r="G151" s="611">
        <v>1801.1</v>
      </c>
      <c r="H151" s="611">
        <v>546.1</v>
      </c>
      <c r="I151" s="611">
        <v>995.5</v>
      </c>
      <c r="J151" s="611">
        <f>SUM(C151:I151)</f>
        <v>24750.599999999995</v>
      </c>
    </row>
    <row r="152" spans="2:10" ht="10.5" customHeight="1">
      <c r="B152" s="537">
        <v>1999</v>
      </c>
      <c r="C152" s="611">
        <v>8943.6</v>
      </c>
      <c r="D152" s="611">
        <v>9597.9</v>
      </c>
      <c r="E152" s="611">
        <v>4687.3</v>
      </c>
      <c r="F152" s="611">
        <v>929.1</v>
      </c>
      <c r="G152" s="611">
        <v>1923.8</v>
      </c>
      <c r="H152" s="611">
        <v>583.29999999999995</v>
      </c>
      <c r="I152" s="611">
        <v>1063.3</v>
      </c>
      <c r="J152" s="611">
        <f>SUM(C152:I152)</f>
        <v>27728.299999999996</v>
      </c>
    </row>
    <row r="153" spans="2:10" ht="10.5" customHeight="1">
      <c r="B153" s="537"/>
      <c r="C153" s="611"/>
      <c r="D153" s="611"/>
      <c r="E153" s="611"/>
      <c r="F153" s="611"/>
      <c r="G153" s="611"/>
      <c r="H153" s="611"/>
      <c r="I153" s="611"/>
      <c r="J153" s="611"/>
    </row>
    <row r="154" spans="2:10" ht="10.5" customHeight="1">
      <c r="B154" s="662" t="s">
        <v>766</v>
      </c>
      <c r="C154" s="611">
        <v>9606</v>
      </c>
      <c r="D154" s="611">
        <v>11172.3</v>
      </c>
      <c r="E154" s="611">
        <v>4500</v>
      </c>
      <c r="F154" s="611">
        <v>860.4</v>
      </c>
      <c r="G154" s="611">
        <v>1986.7</v>
      </c>
      <c r="H154" s="611">
        <v>602.4</v>
      </c>
      <c r="I154" s="611">
        <v>1098.0999999999999</v>
      </c>
      <c r="J154" s="611">
        <f>SUM(C154:I154)</f>
        <v>29825.9</v>
      </c>
    </row>
    <row r="155" spans="2:10" ht="10.5" customHeight="1">
      <c r="B155" s="537">
        <v>2001</v>
      </c>
      <c r="C155" s="611">
        <v>9073</v>
      </c>
      <c r="D155" s="611">
        <v>13146</v>
      </c>
      <c r="E155" s="611">
        <v>3666.6</v>
      </c>
      <c r="F155" s="611">
        <v>800.6</v>
      </c>
      <c r="G155" s="611">
        <v>2230.8000000000002</v>
      </c>
      <c r="H155" s="611">
        <v>676.4</v>
      </c>
      <c r="I155" s="611">
        <v>1233</v>
      </c>
      <c r="J155" s="618">
        <f>SUM(C155:I155)</f>
        <v>30826.399999999998</v>
      </c>
    </row>
    <row r="156" spans="2:10" ht="10.5" customHeight="1">
      <c r="B156" s="537">
        <v>2002</v>
      </c>
      <c r="C156" s="611">
        <v>7931</v>
      </c>
      <c r="D156" s="611">
        <v>11027.1</v>
      </c>
      <c r="E156" s="611">
        <v>3807.7</v>
      </c>
      <c r="F156" s="611">
        <v>495.9</v>
      </c>
      <c r="G156" s="611">
        <v>2677.8</v>
      </c>
      <c r="H156" s="611">
        <v>811.9</v>
      </c>
      <c r="I156" s="611">
        <v>1480.1</v>
      </c>
      <c r="J156" s="618">
        <f>SUM(C156:I156)</f>
        <v>28231.5</v>
      </c>
    </row>
    <row r="157" spans="2:10" ht="10.5" customHeight="1">
      <c r="B157" s="537">
        <v>2003</v>
      </c>
      <c r="C157" s="611">
        <v>7560</v>
      </c>
      <c r="D157" s="611">
        <v>13854.1</v>
      </c>
      <c r="E157" s="611">
        <v>3856.8</v>
      </c>
      <c r="F157" s="611">
        <v>451.5</v>
      </c>
      <c r="G157" s="611">
        <v>2785</v>
      </c>
      <c r="H157" s="611">
        <v>844.4</v>
      </c>
      <c r="I157" s="611">
        <v>1539.3</v>
      </c>
      <c r="J157" s="618">
        <f>SUM(C157:I157)</f>
        <v>30891.1</v>
      </c>
    </row>
    <row r="158" spans="2:10" ht="10.5" customHeight="1">
      <c r="B158" s="537">
        <v>2004</v>
      </c>
      <c r="C158" s="618">
        <v>6915.5</v>
      </c>
      <c r="D158" s="618">
        <v>16636.599999999999</v>
      </c>
      <c r="E158" s="618">
        <v>4121.2</v>
      </c>
      <c r="F158" s="618">
        <v>398.2</v>
      </c>
      <c r="G158" s="618">
        <v>2809.8</v>
      </c>
      <c r="H158" s="618">
        <v>851.9</v>
      </c>
      <c r="I158" s="618">
        <v>1553</v>
      </c>
      <c r="J158" s="618">
        <f>SUM(C158:I158)</f>
        <v>33286.199999999997</v>
      </c>
    </row>
    <row r="159" spans="2:10" ht="10.5" customHeight="1">
      <c r="B159" s="537"/>
      <c r="C159" s="618"/>
      <c r="D159" s="618"/>
      <c r="E159" s="618"/>
      <c r="F159" s="618"/>
      <c r="G159" s="618"/>
      <c r="H159" s="618"/>
      <c r="I159" s="618"/>
      <c r="J159" s="618"/>
    </row>
    <row r="160" spans="2:10" ht="10.5" customHeight="1">
      <c r="B160" s="537">
        <v>2005</v>
      </c>
      <c r="C160" s="843">
        <v>6221</v>
      </c>
      <c r="D160" s="844">
        <v>19914.400000000001</v>
      </c>
      <c r="E160" s="844">
        <v>4579</v>
      </c>
      <c r="F160" s="844">
        <v>398.2</v>
      </c>
      <c r="G160" s="844">
        <v>2872.6</v>
      </c>
      <c r="H160" s="845">
        <v>871</v>
      </c>
      <c r="I160" s="618">
        <v>1587.7</v>
      </c>
      <c r="J160" s="618">
        <f>SUM(C160:I160)</f>
        <v>36443.9</v>
      </c>
    </row>
    <row r="161" spans="2:10" ht="10.5" customHeight="1">
      <c r="B161" s="537">
        <v>2006</v>
      </c>
      <c r="C161" s="843">
        <v>5018</v>
      </c>
      <c r="D161" s="844">
        <v>22044.799999999999</v>
      </c>
      <c r="E161" s="844">
        <v>5060.1000000000004</v>
      </c>
      <c r="F161" s="844">
        <v>270.89999999999998</v>
      </c>
      <c r="G161" s="844">
        <v>2898.7</v>
      </c>
      <c r="H161" s="843">
        <v>878.9</v>
      </c>
      <c r="I161" s="618">
        <v>1602.2</v>
      </c>
      <c r="J161" s="618">
        <f>SUM(C161:I161)</f>
        <v>37773.599999999999</v>
      </c>
    </row>
    <row r="162" spans="2:10" ht="10.5" customHeight="1">
      <c r="B162" s="537">
        <v>2007</v>
      </c>
      <c r="C162" s="843">
        <v>4797.5</v>
      </c>
      <c r="D162" s="844">
        <v>25215.7</v>
      </c>
      <c r="E162" s="844">
        <v>5691.7</v>
      </c>
      <c r="F162" s="844">
        <v>246.3</v>
      </c>
      <c r="G162" s="844">
        <v>2925.1</v>
      </c>
      <c r="H162" s="844">
        <v>886.9</v>
      </c>
      <c r="I162" s="618">
        <v>1616.7</v>
      </c>
      <c r="J162" s="618">
        <f>SUM(C162:I162)</f>
        <v>41379.9</v>
      </c>
    </row>
    <row r="163" spans="2:10" ht="10.5" customHeight="1">
      <c r="B163" s="537">
        <v>2008</v>
      </c>
      <c r="C163" s="843">
        <v>13835.4</v>
      </c>
      <c r="D163" s="844">
        <v>31700.400000000001</v>
      </c>
      <c r="E163" s="844">
        <v>6110.5</v>
      </c>
      <c r="F163" s="844">
        <v>287.89999999999998</v>
      </c>
      <c r="G163" s="844">
        <v>2951.7</v>
      </c>
      <c r="H163" s="844">
        <v>895</v>
      </c>
      <c r="I163" s="618">
        <v>1631.5</v>
      </c>
      <c r="J163" s="618">
        <f>SUM(C163:I163)</f>
        <v>57412.4</v>
      </c>
    </row>
    <row r="164" spans="2:10" ht="10.5" customHeight="1">
      <c r="B164" s="537">
        <v>2009</v>
      </c>
      <c r="C164" s="843">
        <v>13218.2</v>
      </c>
      <c r="D164" s="843">
        <v>37689.800000000003</v>
      </c>
      <c r="E164" s="843">
        <v>7268</v>
      </c>
      <c r="F164" s="843">
        <v>242.1</v>
      </c>
      <c r="G164" s="843">
        <v>2978.5</v>
      </c>
      <c r="H164" s="844">
        <v>903.1</v>
      </c>
      <c r="I164" s="618">
        <v>1646.3</v>
      </c>
      <c r="J164" s="618">
        <f>SUM(C164:I164)</f>
        <v>63946</v>
      </c>
    </row>
    <row r="165" spans="2:10" ht="10.5" customHeight="1">
      <c r="B165" s="537"/>
      <c r="C165" s="843"/>
      <c r="D165" s="844"/>
      <c r="E165" s="844"/>
      <c r="F165" s="844"/>
      <c r="G165" s="844"/>
      <c r="H165" s="844"/>
      <c r="I165" s="618"/>
      <c r="J165" s="618"/>
    </row>
    <row r="166" spans="2:10" ht="10.5" customHeight="1">
      <c r="B166" s="537">
        <v>2010</v>
      </c>
      <c r="C166" s="843">
        <v>14409.3</v>
      </c>
      <c r="D166" s="843">
        <v>42152.4</v>
      </c>
      <c r="E166" s="843">
        <v>7633.9</v>
      </c>
      <c r="F166" s="843">
        <v>198.6</v>
      </c>
      <c r="G166" s="843">
        <v>3005.6</v>
      </c>
      <c r="H166" s="843">
        <v>911.3</v>
      </c>
      <c r="I166" s="618">
        <v>1661.3</v>
      </c>
      <c r="J166" s="618">
        <f>SUM(C166:I166)</f>
        <v>69972.400000000009</v>
      </c>
    </row>
    <row r="167" spans="2:10" ht="10.5" customHeight="1">
      <c r="B167" s="537">
        <v>2011</v>
      </c>
      <c r="C167" s="843">
        <v>19792</v>
      </c>
      <c r="D167" s="843">
        <v>45805.599999999999</v>
      </c>
      <c r="E167" s="843">
        <v>7954</v>
      </c>
      <c r="F167" s="843">
        <v>183.4</v>
      </c>
      <c r="G167" s="843">
        <v>3033</v>
      </c>
      <c r="H167" s="844">
        <v>919.6</v>
      </c>
      <c r="I167" s="618">
        <v>1676.4</v>
      </c>
      <c r="J167" s="618">
        <f>SUM(C167:I167)</f>
        <v>79364</v>
      </c>
    </row>
    <row r="168" spans="2:10" ht="10.5" customHeight="1">
      <c r="B168" s="537" t="s">
        <v>1452</v>
      </c>
      <c r="C168" s="1169">
        <v>26202.2</v>
      </c>
      <c r="D168" s="1169">
        <v>48352.800000000003</v>
      </c>
      <c r="E168" s="1169">
        <v>8410.4</v>
      </c>
      <c r="F168" s="1169">
        <v>133.4</v>
      </c>
      <c r="G168" s="1169">
        <v>3060.6</v>
      </c>
      <c r="H168" s="1169">
        <v>928</v>
      </c>
      <c r="I168" s="1169">
        <v>1691.6</v>
      </c>
      <c r="J168" s="618">
        <f>SUM(C168:I168)</f>
        <v>88779</v>
      </c>
    </row>
    <row r="169" spans="2:10" ht="10.5" customHeight="1">
      <c r="B169" s="538" t="s">
        <v>1500</v>
      </c>
      <c r="C169" s="846">
        <v>30905.9</v>
      </c>
      <c r="D169" s="846">
        <v>57053</v>
      </c>
      <c r="E169" s="846">
        <v>8710.1</v>
      </c>
      <c r="F169" s="846">
        <v>106.6</v>
      </c>
      <c r="G169" s="846">
        <v>3088.4</v>
      </c>
      <c r="H169" s="846">
        <v>936.4</v>
      </c>
      <c r="I169" s="841">
        <v>1707</v>
      </c>
      <c r="J169" s="619">
        <f>SUM(C169:I169)</f>
        <v>102507.4</v>
      </c>
    </row>
    <row r="170" spans="2:10" ht="10.5" customHeight="1">
      <c r="B170" s="236" t="s">
        <v>1213</v>
      </c>
    </row>
    <row r="171" spans="2:10" ht="10.5" customHeight="1">
      <c r="B171" s="236" t="s">
        <v>999</v>
      </c>
    </row>
    <row r="172" spans="2:10" ht="10.5" customHeight="1">
      <c r="B172" s="49"/>
      <c r="C172" s="721"/>
      <c r="D172" s="721"/>
      <c r="E172" s="721"/>
      <c r="F172" s="719"/>
      <c r="G172" s="721"/>
      <c r="H172" s="719"/>
      <c r="I172" s="718"/>
      <c r="J172" s="172"/>
    </row>
    <row r="173" spans="2:10" ht="10.5" customHeight="1">
      <c r="C173" s="42"/>
      <c r="D173" s="42"/>
      <c r="E173" s="42"/>
      <c r="F173" s="42"/>
      <c r="G173" s="42"/>
      <c r="H173" s="42"/>
      <c r="I173" s="1170"/>
      <c r="J173" s="42"/>
    </row>
    <row r="174" spans="2:10" ht="10.5" customHeight="1"/>
    <row r="175" spans="2:10" ht="10.5" customHeight="1">
      <c r="B175" s="62" t="s">
        <v>204</v>
      </c>
    </row>
    <row r="176" spans="2:10" ht="10.5" customHeight="1">
      <c r="B176" s="62" t="s">
        <v>491</v>
      </c>
    </row>
    <row r="177" spans="2:7" ht="10.5" customHeight="1">
      <c r="B177" s="62" t="s">
        <v>491</v>
      </c>
    </row>
    <row r="178" spans="2:7" ht="10.5" customHeight="1">
      <c r="B178" s="62" t="s">
        <v>491</v>
      </c>
    </row>
    <row r="179" spans="2:7" ht="10.5" customHeight="1">
      <c r="B179" s="62" t="s">
        <v>491</v>
      </c>
      <c r="F179" s="156">
        <v>83</v>
      </c>
      <c r="G179" s="156"/>
    </row>
    <row r="180" spans="2:7" ht="10.5" customHeight="1">
      <c r="B180" s="62" t="s">
        <v>491</v>
      </c>
    </row>
  </sheetData>
  <customSheetViews>
    <customSheetView guid="{F4AE1968-DA35-43D0-B456-FBD0ABC8A377}" showPageBreaks="1" view="pageBreakPreview" showRuler="0" topLeftCell="A35">
      <selection activeCell="M58" sqref="M58"/>
      <rowBreaks count="3" manualBreakCount="3">
        <brk id="48" max="16383" man="1"/>
        <brk id="86" max="16383" man="1"/>
        <brk id="136" max="16383" man="1"/>
      </rowBreaks>
      <colBreaks count="1" manualBreakCount="1">
        <brk id="1" max="1048575" man="1"/>
      </colBreaks>
      <pageMargins left="0.75" right="0.75" top="1" bottom="1" header="0.5" footer="0.5"/>
      <pageSetup paperSize="9" orientation="portrait" r:id="rId1"/>
      <headerFooter alignWithMargins="0"/>
    </customSheetView>
  </customSheetViews>
  <mergeCells count="11">
    <mergeCell ref="C65:D65"/>
    <mergeCell ref="E65:F65"/>
    <mergeCell ref="B128:B129"/>
    <mergeCell ref="C129:J129"/>
    <mergeCell ref="C66:H66"/>
    <mergeCell ref="B65:B66"/>
    <mergeCell ref="G2:H2"/>
    <mergeCell ref="C2:D2"/>
    <mergeCell ref="E2:F2"/>
    <mergeCell ref="B2:B3"/>
    <mergeCell ref="C3:I3"/>
  </mergeCells>
  <phoneticPr fontId="0" type="noConversion"/>
  <pageMargins left="0.75" right="0.75" top="1" bottom="1" header="0.5" footer="0.5"/>
  <pageSetup paperSize="9" orientation="portrait" r:id="rId2"/>
  <headerFooter alignWithMargins="0"/>
  <rowBreaks count="2" manualBreakCount="2">
    <brk id="63" max="16383" man="1"/>
    <brk id="126" max="16383" man="1"/>
  </rowBreaks>
  <ignoredErrors>
    <ignoredError sqref="J130:J152 J155" formulaRange="1"/>
    <ignoredError sqref="B154" numberStoredAsText="1"/>
  </ignoredErrors>
</worksheet>
</file>

<file path=xl/worksheets/sheet8.xml><?xml version="1.0" encoding="utf-8"?>
<worksheet xmlns="http://schemas.openxmlformats.org/spreadsheetml/2006/main" xmlns:r="http://schemas.openxmlformats.org/officeDocument/2006/relationships">
  <dimension ref="A1:V196"/>
  <sheetViews>
    <sheetView view="pageBreakPreview" zoomScale="118" zoomScaleNormal="100" zoomScaleSheetLayoutView="118" workbookViewId="0">
      <selection activeCell="Q178" sqref="Q178"/>
    </sheetView>
  </sheetViews>
  <sheetFormatPr defaultRowHeight="11.25"/>
  <cols>
    <col min="1" max="1" width="3.140625" style="48" customWidth="1"/>
    <col min="2" max="5" width="9.7109375" style="48" customWidth="1"/>
    <col min="6" max="6" width="9.5703125" style="48" customWidth="1"/>
    <col min="7" max="8" width="9.7109375" style="48" customWidth="1"/>
    <col min="9" max="9" width="8.7109375" style="48" bestFit="1" customWidth="1"/>
    <col min="10" max="20" width="9.7109375" style="48" customWidth="1"/>
    <col min="21" max="16384" width="9.140625" style="48"/>
  </cols>
  <sheetData>
    <row r="1" spans="2:22" ht="12.75">
      <c r="B1" s="1433" t="s">
        <v>651</v>
      </c>
      <c r="C1" s="1434"/>
      <c r="D1" s="1434"/>
      <c r="E1" s="1434"/>
      <c r="F1" s="1434"/>
      <c r="G1" s="1434"/>
      <c r="H1" s="1434"/>
    </row>
    <row r="2" spans="2:22">
      <c r="B2" s="1450" t="s">
        <v>610</v>
      </c>
      <c r="C2" s="1329" t="s">
        <v>592</v>
      </c>
      <c r="D2" s="1330"/>
      <c r="E2" s="1329" t="s">
        <v>149</v>
      </c>
      <c r="F2" s="1337"/>
      <c r="G2" s="1337"/>
      <c r="H2" s="1330"/>
    </row>
    <row r="3" spans="2:22">
      <c r="B3" s="1479"/>
      <c r="C3" s="1341" t="s">
        <v>150</v>
      </c>
      <c r="D3" s="1341" t="s">
        <v>492</v>
      </c>
      <c r="E3" s="1341" t="s">
        <v>1214</v>
      </c>
      <c r="F3" s="1418" t="s">
        <v>492</v>
      </c>
      <c r="G3" s="1419"/>
      <c r="H3" s="1420"/>
    </row>
    <row r="4" spans="2:22" ht="24" customHeight="1">
      <c r="B4" s="1479"/>
      <c r="C4" s="1342"/>
      <c r="D4" s="1342"/>
      <c r="E4" s="1342"/>
      <c r="F4" s="296" t="s">
        <v>493</v>
      </c>
      <c r="G4" s="296" t="s">
        <v>1278</v>
      </c>
      <c r="H4" s="296" t="s">
        <v>150</v>
      </c>
    </row>
    <row r="5" spans="2:22">
      <c r="B5" s="1451"/>
      <c r="C5" s="1329" t="s">
        <v>634</v>
      </c>
      <c r="D5" s="1337"/>
      <c r="E5" s="1337"/>
      <c r="F5" s="1337"/>
      <c r="G5" s="1337"/>
      <c r="H5" s="1330"/>
    </row>
    <row r="6" spans="2:22" ht="10.5" customHeight="1">
      <c r="B6" s="663">
        <v>1975</v>
      </c>
      <c r="C6" s="611">
        <v>5545</v>
      </c>
      <c r="D6" s="611">
        <v>255</v>
      </c>
      <c r="E6" s="611">
        <v>3983.2</v>
      </c>
      <c r="F6" s="611">
        <v>606.9</v>
      </c>
      <c r="G6" s="611">
        <v>642.1</v>
      </c>
      <c r="H6" s="611">
        <f>+G6+F6</f>
        <v>1249</v>
      </c>
      <c r="I6" s="51"/>
      <c r="J6" s="51"/>
      <c r="K6" s="51"/>
      <c r="L6" s="51"/>
      <c r="M6" s="51"/>
      <c r="N6" s="51"/>
      <c r="O6" s="51"/>
      <c r="P6" s="51"/>
      <c r="Q6" s="51"/>
      <c r="R6" s="51"/>
      <c r="S6" s="51"/>
      <c r="T6" s="51"/>
      <c r="U6" s="51"/>
      <c r="V6" s="51"/>
    </row>
    <row r="7" spans="2:22" ht="10.5" customHeight="1">
      <c r="B7" s="663">
        <v>1976</v>
      </c>
      <c r="C7" s="611">
        <v>5859.4</v>
      </c>
      <c r="D7" s="611">
        <v>292</v>
      </c>
      <c r="E7" s="611">
        <v>4532.1000000000004</v>
      </c>
      <c r="F7" s="611">
        <v>650.79999999999995</v>
      </c>
      <c r="G7" s="611">
        <v>586.6</v>
      </c>
      <c r="H7" s="611">
        <f>+G7+F7</f>
        <v>1237.4000000000001</v>
      </c>
      <c r="I7" s="51"/>
      <c r="J7" s="51"/>
      <c r="K7" s="51"/>
      <c r="L7" s="51"/>
      <c r="M7" s="51"/>
      <c r="N7" s="51"/>
      <c r="O7" s="51"/>
      <c r="P7" s="51"/>
      <c r="Q7" s="51"/>
      <c r="R7" s="51"/>
      <c r="S7" s="51"/>
      <c r="T7" s="51"/>
      <c r="U7" s="51"/>
      <c r="V7" s="51"/>
    </row>
    <row r="8" spans="2:22" ht="10.5" customHeight="1">
      <c r="B8" s="663">
        <v>1977</v>
      </c>
      <c r="C8" s="611">
        <v>5118.3</v>
      </c>
      <c r="D8" s="611">
        <v>314.8</v>
      </c>
      <c r="E8" s="611">
        <v>5863.2</v>
      </c>
      <c r="F8" s="611">
        <v>726.2</v>
      </c>
      <c r="G8" s="611">
        <v>611.29999999999995</v>
      </c>
      <c r="H8" s="611">
        <f>+G8+F8</f>
        <v>1337.5</v>
      </c>
      <c r="I8" s="51"/>
      <c r="J8" s="51"/>
      <c r="K8" s="51"/>
      <c r="L8" s="51"/>
      <c r="M8" s="51"/>
      <c r="N8" s="51"/>
      <c r="O8" s="51"/>
      <c r="P8" s="51"/>
      <c r="Q8" s="51"/>
      <c r="R8" s="51"/>
      <c r="S8" s="51"/>
      <c r="T8" s="51"/>
      <c r="U8" s="51"/>
      <c r="V8" s="51"/>
    </row>
    <row r="9" spans="2:22" ht="10.5" customHeight="1">
      <c r="B9" s="663">
        <v>1978</v>
      </c>
      <c r="C9" s="611">
        <v>6253.4</v>
      </c>
      <c r="D9" s="611">
        <v>262.39999999999998</v>
      </c>
      <c r="E9" s="611">
        <v>7333.3</v>
      </c>
      <c r="F9" s="611">
        <v>767.6</v>
      </c>
      <c r="G9" s="611">
        <v>776.2</v>
      </c>
      <c r="H9" s="611">
        <f>+G9+F9</f>
        <v>1543.8000000000002</v>
      </c>
      <c r="I9" s="51"/>
      <c r="J9" s="51"/>
      <c r="K9" s="51"/>
      <c r="L9" s="51"/>
      <c r="M9" s="51"/>
      <c r="N9" s="51"/>
      <c r="O9" s="51"/>
      <c r="P9" s="51"/>
      <c r="Q9" s="51"/>
      <c r="R9" s="51"/>
      <c r="S9" s="51"/>
      <c r="T9" s="51"/>
      <c r="U9" s="51"/>
      <c r="V9" s="51"/>
    </row>
    <row r="10" spans="2:22" ht="10.5" customHeight="1">
      <c r="B10" s="663">
        <v>1979</v>
      </c>
      <c r="C10" s="611">
        <v>9904.2999999999993</v>
      </c>
      <c r="D10" s="611">
        <v>324</v>
      </c>
      <c r="E10" s="611">
        <v>14811.1</v>
      </c>
      <c r="F10" s="611">
        <v>866.4</v>
      </c>
      <c r="G10" s="611">
        <v>825.9</v>
      </c>
      <c r="H10" s="611">
        <f>+G10+F10</f>
        <v>1692.3</v>
      </c>
      <c r="I10" s="51"/>
      <c r="J10" s="51"/>
      <c r="K10" s="51"/>
      <c r="L10" s="51"/>
      <c r="M10" s="51"/>
      <c r="N10" s="51"/>
      <c r="O10" s="51"/>
      <c r="P10" s="51"/>
      <c r="Q10" s="51"/>
      <c r="R10" s="51"/>
      <c r="S10" s="51"/>
      <c r="T10" s="51"/>
      <c r="U10" s="51"/>
      <c r="V10" s="51"/>
    </row>
    <row r="11" spans="2:22" ht="10.5" customHeight="1">
      <c r="B11" s="663"/>
      <c r="C11" s="611"/>
      <c r="D11" s="611"/>
      <c r="E11" s="611"/>
      <c r="F11" s="611"/>
      <c r="G11" s="611"/>
      <c r="H11" s="611"/>
      <c r="I11" s="51"/>
      <c r="J11" s="51"/>
      <c r="K11" s="51"/>
      <c r="L11" s="51"/>
      <c r="M11" s="51"/>
      <c r="N11" s="51"/>
      <c r="O11" s="51"/>
      <c r="P11" s="51"/>
      <c r="Q11" s="51"/>
      <c r="R11" s="51"/>
      <c r="S11" s="51"/>
      <c r="T11" s="51"/>
      <c r="U11" s="51"/>
      <c r="V11" s="51"/>
    </row>
    <row r="12" spans="2:22" ht="10.5" customHeight="1">
      <c r="B12" s="663">
        <v>1980</v>
      </c>
      <c r="C12" s="611">
        <v>14381.3</v>
      </c>
      <c r="D12" s="611">
        <v>369.2</v>
      </c>
      <c r="E12" s="611">
        <v>19915.400000000001</v>
      </c>
      <c r="F12" s="611">
        <v>1043.5999999999999</v>
      </c>
      <c r="G12" s="611">
        <v>1008.9</v>
      </c>
      <c r="H12" s="611">
        <f>+G12+F12</f>
        <v>2052.5</v>
      </c>
      <c r="I12" s="51"/>
      <c r="J12" s="51"/>
      <c r="K12" s="51"/>
      <c r="L12" s="51"/>
      <c r="M12" s="51"/>
      <c r="N12" s="51"/>
      <c r="O12" s="51"/>
      <c r="P12" s="51"/>
      <c r="Q12" s="51"/>
      <c r="R12" s="51"/>
      <c r="S12" s="51"/>
      <c r="T12" s="51"/>
      <c r="U12" s="51"/>
      <c r="V12" s="51"/>
    </row>
    <row r="13" spans="2:22" ht="10.5" customHeight="1">
      <c r="B13" s="663">
        <v>1981</v>
      </c>
      <c r="C13" s="611">
        <v>18429.8</v>
      </c>
      <c r="D13" s="611">
        <v>540</v>
      </c>
      <c r="E13" s="611">
        <v>18206.5</v>
      </c>
      <c r="F13" s="611">
        <v>893.1</v>
      </c>
      <c r="G13" s="611">
        <v>1152.8</v>
      </c>
      <c r="H13" s="611">
        <f>+G13+F13</f>
        <v>2045.9</v>
      </c>
      <c r="I13" s="51"/>
      <c r="J13" s="51"/>
      <c r="K13" s="51"/>
      <c r="L13" s="51"/>
      <c r="M13" s="51"/>
      <c r="N13" s="51"/>
      <c r="O13" s="51"/>
      <c r="P13" s="51"/>
      <c r="Q13" s="51"/>
      <c r="R13" s="51"/>
      <c r="S13" s="51"/>
      <c r="T13" s="51"/>
      <c r="U13" s="51"/>
      <c r="V13" s="51"/>
    </row>
    <row r="14" spans="2:22" ht="10.5" customHeight="1">
      <c r="B14" s="663">
        <v>1982</v>
      </c>
      <c r="C14" s="611">
        <v>18358.7</v>
      </c>
      <c r="D14" s="611">
        <v>685</v>
      </c>
      <c r="E14" s="611">
        <v>19293.8</v>
      </c>
      <c r="F14" s="611">
        <v>844.4</v>
      </c>
      <c r="G14" s="611">
        <v>1218.9000000000001</v>
      </c>
      <c r="H14" s="611">
        <f>+G14+F14</f>
        <v>2063.3000000000002</v>
      </c>
      <c r="I14" s="51"/>
      <c r="J14" s="51"/>
      <c r="K14" s="51"/>
      <c r="L14" s="51"/>
      <c r="M14" s="51"/>
      <c r="N14" s="51"/>
      <c r="O14" s="51"/>
      <c r="P14" s="51"/>
      <c r="Q14" s="51"/>
      <c r="R14" s="51"/>
      <c r="S14" s="51"/>
      <c r="T14" s="51"/>
      <c r="U14" s="51"/>
      <c r="V14" s="51"/>
    </row>
    <row r="15" spans="2:22" ht="10.5" customHeight="1">
      <c r="B15" s="663">
        <v>1983</v>
      </c>
      <c r="C15" s="611">
        <v>16225.6</v>
      </c>
      <c r="D15" s="611">
        <v>1073.9000000000001</v>
      </c>
      <c r="E15" s="611">
        <v>20729.8</v>
      </c>
      <c r="F15" s="611">
        <v>876.9</v>
      </c>
      <c r="G15" s="611">
        <v>850.9</v>
      </c>
      <c r="H15" s="611">
        <f>+G15+F15</f>
        <v>1727.8</v>
      </c>
      <c r="I15" s="51"/>
      <c r="J15" s="51"/>
      <c r="K15" s="51"/>
      <c r="L15" s="51"/>
      <c r="M15" s="51"/>
      <c r="N15" s="51"/>
      <c r="O15" s="51"/>
      <c r="P15" s="51"/>
      <c r="Q15" s="51"/>
      <c r="R15" s="51"/>
      <c r="S15" s="51"/>
      <c r="T15" s="51"/>
      <c r="U15" s="51"/>
      <c r="V15" s="51"/>
    </row>
    <row r="16" spans="2:22" ht="10.5" customHeight="1">
      <c r="B16" s="663">
        <v>1984</v>
      </c>
      <c r="C16" s="611">
        <v>21804.400000000001</v>
      </c>
      <c r="D16" s="611">
        <v>1682</v>
      </c>
      <c r="E16" s="611">
        <v>25584.5</v>
      </c>
      <c r="F16" s="611">
        <v>1053.7</v>
      </c>
      <c r="G16" s="611">
        <v>788.6</v>
      </c>
      <c r="H16" s="611">
        <f>+G16+F16</f>
        <v>1842.3000000000002</v>
      </c>
      <c r="I16" s="51"/>
      <c r="J16" s="51"/>
      <c r="K16" s="51"/>
      <c r="L16" s="51"/>
      <c r="M16" s="51"/>
      <c r="N16" s="51"/>
      <c r="O16" s="51"/>
      <c r="P16" s="51"/>
      <c r="Q16" s="51"/>
      <c r="R16" s="51"/>
      <c r="S16" s="51"/>
      <c r="T16" s="51"/>
      <c r="U16" s="51"/>
      <c r="V16" s="51"/>
    </row>
    <row r="17" spans="2:22" ht="10.5" customHeight="1">
      <c r="B17" s="663"/>
      <c r="C17" s="611"/>
      <c r="D17" s="611"/>
      <c r="E17" s="611"/>
      <c r="F17" s="611"/>
      <c r="G17" s="611"/>
      <c r="H17" s="611"/>
      <c r="I17" s="51"/>
      <c r="J17" s="51"/>
      <c r="K17" s="51"/>
      <c r="L17" s="51"/>
      <c r="M17" s="51"/>
      <c r="N17" s="51"/>
      <c r="O17" s="51"/>
      <c r="P17" s="51"/>
      <c r="Q17" s="51"/>
      <c r="R17" s="51"/>
      <c r="S17" s="51"/>
      <c r="T17" s="51"/>
      <c r="U17" s="51"/>
      <c r="V17" s="51"/>
    </row>
    <row r="18" spans="2:22" ht="10.5" customHeight="1">
      <c r="B18" s="663">
        <v>1985</v>
      </c>
      <c r="C18" s="611">
        <v>22731.9</v>
      </c>
      <c r="D18" s="611">
        <v>1298.3</v>
      </c>
      <c r="E18" s="611">
        <v>36410.400000000001</v>
      </c>
      <c r="F18" s="611">
        <v>1334</v>
      </c>
      <c r="G18" s="611">
        <v>1048.3</v>
      </c>
      <c r="H18" s="611">
        <f>+G18+F18</f>
        <v>2382.3000000000002</v>
      </c>
      <c r="I18" s="51"/>
      <c r="J18" s="51"/>
      <c r="K18" s="51"/>
      <c r="L18" s="51"/>
      <c r="M18" s="51"/>
      <c r="N18" s="51"/>
      <c r="O18" s="51"/>
      <c r="P18" s="51"/>
      <c r="Q18" s="51"/>
      <c r="R18" s="51"/>
      <c r="S18" s="51"/>
      <c r="T18" s="51"/>
      <c r="U18" s="51"/>
      <c r="V18" s="51"/>
    </row>
    <row r="19" spans="2:22" ht="10.5" customHeight="1">
      <c r="B19" s="663">
        <v>1986</v>
      </c>
      <c r="C19" s="611">
        <v>26863.599999999999</v>
      </c>
      <c r="D19" s="611">
        <v>1473.4</v>
      </c>
      <c r="E19" s="611">
        <v>41327.800000000003</v>
      </c>
      <c r="F19" s="611">
        <v>1792.3</v>
      </c>
      <c r="G19" s="611">
        <v>1232.3</v>
      </c>
      <c r="H19" s="611">
        <f>+G19+F19</f>
        <v>3024.6</v>
      </c>
      <c r="I19" s="51"/>
      <c r="J19" s="51"/>
      <c r="K19" s="51"/>
      <c r="L19" s="51"/>
      <c r="M19" s="51"/>
      <c r="N19" s="51"/>
      <c r="O19" s="51"/>
      <c r="P19" s="51"/>
      <c r="Q19" s="51"/>
      <c r="R19" s="51"/>
      <c r="S19" s="51"/>
      <c r="T19" s="51"/>
      <c r="U19" s="51"/>
      <c r="V19" s="51"/>
    </row>
    <row r="20" spans="2:22" ht="10.5" customHeight="1">
      <c r="B20" s="663">
        <v>1987</v>
      </c>
      <c r="C20" s="611">
        <v>28672.6</v>
      </c>
      <c r="D20" s="611">
        <v>1511.1</v>
      </c>
      <c r="E20" s="611">
        <v>42762.5</v>
      </c>
      <c r="F20" s="611">
        <v>1724.3</v>
      </c>
      <c r="G20" s="611">
        <v>1468.3</v>
      </c>
      <c r="H20" s="611">
        <f>+G20+F20</f>
        <v>3192.6</v>
      </c>
      <c r="I20" s="51"/>
      <c r="J20" s="51"/>
      <c r="K20" s="51"/>
      <c r="L20" s="51"/>
      <c r="M20" s="51"/>
      <c r="N20" s="51"/>
      <c r="O20" s="51"/>
      <c r="P20" s="51"/>
      <c r="Q20" s="51"/>
      <c r="R20" s="51"/>
      <c r="S20" s="51"/>
      <c r="T20" s="51"/>
      <c r="U20" s="51"/>
      <c r="V20" s="51"/>
    </row>
    <row r="21" spans="2:22" ht="10.5" customHeight="1">
      <c r="B21" s="663">
        <v>1988</v>
      </c>
      <c r="C21" s="611">
        <v>39483.9</v>
      </c>
      <c r="D21" s="611">
        <v>2081.4</v>
      </c>
      <c r="E21" s="611">
        <v>49360</v>
      </c>
      <c r="F21" s="611">
        <v>2285.1</v>
      </c>
      <c r="G21" s="611">
        <v>1474.8</v>
      </c>
      <c r="H21" s="611">
        <f>+G21+F21</f>
        <v>3759.8999999999996</v>
      </c>
      <c r="I21" s="51"/>
      <c r="J21" s="51"/>
      <c r="K21" s="51"/>
      <c r="L21" s="51"/>
      <c r="M21" s="51"/>
      <c r="N21" s="51"/>
      <c r="O21" s="51"/>
      <c r="P21" s="51"/>
      <c r="Q21" s="51"/>
      <c r="R21" s="51"/>
      <c r="S21" s="51"/>
      <c r="T21" s="51"/>
      <c r="U21" s="51"/>
      <c r="V21" s="51"/>
    </row>
    <row r="22" spans="2:22" ht="10.5" customHeight="1">
      <c r="B22" s="663">
        <v>1989</v>
      </c>
      <c r="C22" s="611">
        <v>44741.8</v>
      </c>
      <c r="D22" s="611">
        <v>2079</v>
      </c>
      <c r="E22" s="611">
        <v>58728.4</v>
      </c>
      <c r="F22" s="611">
        <v>2913.6</v>
      </c>
      <c r="G22" s="611">
        <v>2793.8</v>
      </c>
      <c r="H22" s="611">
        <f>+G22+F22</f>
        <v>5707.4</v>
      </c>
      <c r="I22" s="51"/>
      <c r="J22" s="51"/>
      <c r="K22" s="51"/>
      <c r="L22" s="51"/>
      <c r="M22" s="51"/>
      <c r="N22" s="51"/>
      <c r="O22" s="51"/>
      <c r="P22" s="51"/>
      <c r="Q22" s="51"/>
      <c r="R22" s="51"/>
      <c r="S22" s="51"/>
      <c r="T22" s="51"/>
      <c r="U22" s="51"/>
      <c r="V22" s="51"/>
    </row>
    <row r="23" spans="2:22" ht="10.5" customHeight="1">
      <c r="B23" s="663"/>
      <c r="C23" s="611"/>
      <c r="D23" s="611"/>
      <c r="E23" s="611"/>
      <c r="F23" s="611"/>
      <c r="G23" s="611"/>
      <c r="H23" s="611"/>
      <c r="I23" s="51"/>
      <c r="J23" s="51"/>
      <c r="K23" s="51"/>
      <c r="L23" s="51"/>
      <c r="M23" s="51"/>
      <c r="N23" s="51"/>
      <c r="O23" s="51"/>
      <c r="P23" s="51"/>
      <c r="Q23" s="51"/>
      <c r="R23" s="51"/>
      <c r="S23" s="51"/>
      <c r="T23" s="51"/>
      <c r="U23" s="51"/>
      <c r="V23" s="51"/>
    </row>
    <row r="24" spans="2:22" ht="10.5" customHeight="1">
      <c r="B24" s="663">
        <v>1990</v>
      </c>
      <c r="C24" s="611">
        <v>44141.5</v>
      </c>
      <c r="D24" s="611">
        <v>1936.2</v>
      </c>
      <c r="E24" s="611">
        <v>60770</v>
      </c>
      <c r="F24" s="611">
        <v>2246.4</v>
      </c>
      <c r="G24" s="611">
        <v>2378.6999999999998</v>
      </c>
      <c r="H24" s="611">
        <f>+G24+F24</f>
        <v>4625.1000000000004</v>
      </c>
      <c r="I24" s="51"/>
      <c r="J24" s="51"/>
      <c r="K24" s="51"/>
      <c r="L24" s="51"/>
      <c r="M24" s="51"/>
      <c r="N24" s="51"/>
      <c r="O24" s="51"/>
      <c r="P24" s="51"/>
      <c r="Q24" s="51"/>
      <c r="R24" s="51"/>
      <c r="S24" s="51"/>
      <c r="T24" s="51"/>
      <c r="U24" s="51"/>
      <c r="V24" s="51"/>
    </row>
    <row r="25" spans="2:22" ht="10.5" customHeight="1">
      <c r="B25" s="663">
        <v>1991</v>
      </c>
      <c r="C25" s="611">
        <v>44195.199999999997</v>
      </c>
      <c r="D25" s="611">
        <v>2257.8000000000002</v>
      </c>
      <c r="E25" s="611">
        <v>61146.5</v>
      </c>
      <c r="F25" s="611">
        <v>2700.3</v>
      </c>
      <c r="G25" s="611">
        <v>2069.1</v>
      </c>
      <c r="H25" s="611">
        <f>+G25+F25</f>
        <v>4769.3999999999996</v>
      </c>
      <c r="I25" s="51"/>
      <c r="J25" s="51"/>
      <c r="K25" s="51"/>
      <c r="L25" s="51"/>
      <c r="M25" s="51"/>
      <c r="N25" s="51"/>
      <c r="O25" s="51"/>
      <c r="P25" s="51"/>
      <c r="Q25" s="51"/>
      <c r="R25" s="51"/>
      <c r="S25" s="51"/>
      <c r="T25" s="51"/>
      <c r="U25" s="51"/>
      <c r="V25" s="51"/>
    </row>
    <row r="26" spans="2:22" ht="10.5" customHeight="1">
      <c r="B26" s="663">
        <v>1992</v>
      </c>
      <c r="C26" s="611">
        <v>52594.400000000001</v>
      </c>
      <c r="D26" s="611">
        <v>4477.8999999999996</v>
      </c>
      <c r="E26" s="611">
        <v>69354.7</v>
      </c>
      <c r="F26" s="611">
        <v>2567</v>
      </c>
      <c r="G26" s="611">
        <v>2293.1999999999998</v>
      </c>
      <c r="H26" s="611">
        <f>+G26+F26</f>
        <v>4860.2</v>
      </c>
      <c r="I26" s="51"/>
      <c r="J26" s="51"/>
      <c r="K26" s="51"/>
      <c r="L26" s="51"/>
      <c r="M26" s="51"/>
      <c r="N26" s="51"/>
      <c r="O26" s="51"/>
      <c r="P26" s="51"/>
      <c r="Q26" s="51"/>
      <c r="R26" s="51"/>
      <c r="S26" s="51"/>
      <c r="T26" s="51"/>
      <c r="U26" s="51"/>
      <c r="V26" s="51"/>
    </row>
    <row r="27" spans="2:22" ht="10.5" customHeight="1">
      <c r="B27" s="663">
        <v>1993</v>
      </c>
      <c r="C27" s="611">
        <v>59078.7</v>
      </c>
      <c r="D27" s="611">
        <v>3813.1</v>
      </c>
      <c r="E27" s="611">
        <v>81376.2</v>
      </c>
      <c r="F27" s="611">
        <v>2916.3</v>
      </c>
      <c r="G27" s="611">
        <v>2370.8000000000002</v>
      </c>
      <c r="H27" s="611">
        <f>+G27+F27</f>
        <v>5287.1</v>
      </c>
      <c r="I27" s="51"/>
      <c r="J27" s="51"/>
      <c r="K27" s="51"/>
      <c r="L27" s="51"/>
      <c r="M27" s="51"/>
      <c r="N27" s="51"/>
      <c r="O27" s="51"/>
      <c r="P27" s="51"/>
      <c r="Q27" s="51"/>
      <c r="R27" s="51"/>
      <c r="S27" s="51"/>
      <c r="T27" s="51"/>
      <c r="U27" s="51"/>
      <c r="V27" s="51"/>
    </row>
    <row r="28" spans="2:22" ht="10.5" customHeight="1">
      <c r="B28" s="663">
        <v>1994</v>
      </c>
      <c r="C28" s="611">
        <v>75601.5</v>
      </c>
      <c r="D28" s="611">
        <v>4894.8999999999996</v>
      </c>
      <c r="E28" s="611">
        <v>90021.5</v>
      </c>
      <c r="F28" s="611">
        <v>3896.4</v>
      </c>
      <c r="G28" s="611">
        <v>4159.3999999999996</v>
      </c>
      <c r="H28" s="611">
        <f>+G28+F28</f>
        <v>8055.7999999999993</v>
      </c>
      <c r="I28" s="51"/>
      <c r="J28" s="51"/>
      <c r="K28" s="51"/>
      <c r="L28" s="51"/>
      <c r="M28" s="51"/>
      <c r="N28" s="51"/>
      <c r="O28" s="51"/>
      <c r="P28" s="51"/>
      <c r="Q28" s="51"/>
      <c r="R28" s="51"/>
      <c r="S28" s="51"/>
      <c r="T28" s="51"/>
      <c r="U28" s="51"/>
      <c r="V28" s="51"/>
    </row>
    <row r="29" spans="2:22" ht="10.5" customHeight="1">
      <c r="B29" s="663"/>
      <c r="C29" s="611"/>
      <c r="D29" s="611"/>
      <c r="E29" s="611"/>
      <c r="F29" s="611"/>
      <c r="G29" s="611"/>
      <c r="H29" s="611"/>
      <c r="I29" s="51"/>
      <c r="J29" s="51"/>
      <c r="K29" s="51"/>
      <c r="L29" s="51"/>
      <c r="M29" s="51"/>
      <c r="N29" s="51"/>
      <c r="O29" s="51"/>
      <c r="P29" s="51"/>
      <c r="Q29" s="51"/>
      <c r="R29" s="51"/>
      <c r="S29" s="51"/>
      <c r="T29" s="51"/>
      <c r="U29" s="51"/>
      <c r="V29" s="51"/>
    </row>
    <row r="30" spans="2:22" ht="10.5" customHeight="1">
      <c r="B30" s="663">
        <v>1995</v>
      </c>
      <c r="C30" s="611">
        <v>97285</v>
      </c>
      <c r="D30" s="611">
        <v>6834.3</v>
      </c>
      <c r="E30" s="611">
        <v>102545.1</v>
      </c>
      <c r="F30" s="611">
        <v>2714</v>
      </c>
      <c r="G30" s="611">
        <v>5428.6</v>
      </c>
      <c r="H30" s="611">
        <f>+G30+F30</f>
        <v>8142.6</v>
      </c>
      <c r="I30" s="51"/>
      <c r="J30" s="51"/>
      <c r="K30" s="51"/>
      <c r="L30" s="51"/>
      <c r="M30" s="51"/>
      <c r="N30" s="51"/>
      <c r="O30" s="51"/>
      <c r="P30" s="51"/>
      <c r="Q30" s="51"/>
      <c r="R30" s="51"/>
      <c r="S30" s="51"/>
      <c r="T30" s="51"/>
      <c r="U30" s="51"/>
      <c r="V30" s="51"/>
    </row>
    <row r="31" spans="2:22" ht="10.5" customHeight="1">
      <c r="B31" s="663">
        <v>1996</v>
      </c>
      <c r="C31" s="611">
        <v>112940</v>
      </c>
      <c r="D31" s="611">
        <v>7745.2</v>
      </c>
      <c r="E31" s="611">
        <v>117860.5</v>
      </c>
      <c r="F31" s="611">
        <v>6860.9</v>
      </c>
      <c r="G31" s="611">
        <v>4958.1000000000004</v>
      </c>
      <c r="H31" s="611">
        <f>+G31+F31</f>
        <v>11819</v>
      </c>
      <c r="I31" s="51"/>
      <c r="J31" s="51"/>
      <c r="K31" s="51"/>
      <c r="L31" s="51"/>
      <c r="M31" s="51"/>
      <c r="N31" s="51"/>
      <c r="O31" s="51"/>
      <c r="P31" s="51"/>
      <c r="Q31" s="51"/>
      <c r="R31" s="51"/>
      <c r="S31" s="51"/>
      <c r="T31" s="51"/>
      <c r="U31" s="51"/>
      <c r="V31" s="51"/>
    </row>
    <row r="32" spans="2:22" ht="10.5" customHeight="1">
      <c r="B32" s="664" t="s">
        <v>536</v>
      </c>
      <c r="C32" s="611">
        <v>126912.1</v>
      </c>
      <c r="D32" s="611">
        <v>8641.5</v>
      </c>
      <c r="E32" s="611">
        <v>132347.4</v>
      </c>
      <c r="F32" s="611">
        <v>7537.6</v>
      </c>
      <c r="G32" s="611">
        <v>4971.3</v>
      </c>
      <c r="H32" s="611">
        <f>+G32+F32</f>
        <v>12508.900000000001</v>
      </c>
      <c r="N32" s="51"/>
      <c r="O32" s="51"/>
      <c r="P32" s="51"/>
      <c r="Q32" s="51"/>
      <c r="R32" s="51"/>
      <c r="S32" s="51"/>
      <c r="T32" s="51"/>
      <c r="U32" s="51"/>
      <c r="V32" s="51"/>
    </row>
    <row r="33" spans="2:22" ht="10.5" customHeight="1">
      <c r="B33" s="664" t="s">
        <v>539</v>
      </c>
      <c r="C33" s="611">
        <v>143353.70000000001</v>
      </c>
      <c r="D33" s="611">
        <v>9401.6</v>
      </c>
      <c r="E33" s="611">
        <v>148690</v>
      </c>
      <c r="F33" s="611">
        <v>7924</v>
      </c>
      <c r="G33" s="611">
        <v>5717.5</v>
      </c>
      <c r="H33" s="611">
        <f>+G33+F33</f>
        <v>13641.5</v>
      </c>
      <c r="I33" s="123"/>
      <c r="J33" s="108"/>
      <c r="K33" s="108"/>
      <c r="L33" s="108"/>
      <c r="M33" s="108"/>
      <c r="N33" s="51"/>
      <c r="O33" s="51"/>
      <c r="P33" s="51"/>
      <c r="Q33" s="51"/>
      <c r="R33" s="51"/>
      <c r="S33" s="51"/>
      <c r="T33" s="51"/>
      <c r="U33" s="51"/>
      <c r="V33" s="51"/>
    </row>
    <row r="34" spans="2:22" ht="10.5" customHeight="1">
      <c r="B34" s="664" t="s">
        <v>194</v>
      </c>
      <c r="C34" s="611">
        <v>146328.29999999999</v>
      </c>
      <c r="D34" s="611">
        <v>8963.7999999999993</v>
      </c>
      <c r="E34" s="611">
        <v>166673.5</v>
      </c>
      <c r="F34" s="611">
        <v>8214.7999999999993</v>
      </c>
      <c r="G34" s="611">
        <v>6335.1</v>
      </c>
      <c r="H34" s="611">
        <f>+G34+F34</f>
        <v>14549.9</v>
      </c>
      <c r="I34" s="123"/>
      <c r="J34" s="124"/>
      <c r="K34" s="124"/>
      <c r="L34" s="124"/>
      <c r="M34" s="124"/>
      <c r="N34" s="51"/>
      <c r="O34" s="51"/>
      <c r="P34" s="51"/>
      <c r="Q34" s="51"/>
      <c r="R34" s="51"/>
      <c r="S34" s="51"/>
      <c r="T34" s="51"/>
      <c r="U34" s="51"/>
      <c r="V34" s="51"/>
    </row>
    <row r="35" spans="2:22" ht="10.5" customHeight="1">
      <c r="B35" s="663"/>
      <c r="C35" s="611"/>
      <c r="D35" s="611"/>
      <c r="E35" s="611"/>
      <c r="F35" s="611"/>
      <c r="G35" s="611"/>
      <c r="H35" s="611"/>
      <c r="I35" s="51"/>
      <c r="J35" s="51"/>
      <c r="K35" s="51"/>
      <c r="L35" s="51"/>
      <c r="M35" s="51"/>
      <c r="N35" s="51"/>
      <c r="O35" s="51"/>
      <c r="P35" s="51"/>
      <c r="Q35" s="51"/>
      <c r="R35" s="51"/>
      <c r="S35" s="51"/>
      <c r="T35" s="51"/>
      <c r="U35" s="51"/>
      <c r="V35" s="51"/>
    </row>
    <row r="36" spans="2:22" ht="10.5" customHeight="1">
      <c r="B36" s="663">
        <v>2000</v>
      </c>
      <c r="C36" s="611">
        <v>186476.5</v>
      </c>
      <c r="D36" s="611">
        <v>9644.1</v>
      </c>
      <c r="E36" s="611">
        <v>210512.7</v>
      </c>
      <c r="F36" s="611">
        <v>9785</v>
      </c>
      <c r="G36" s="611">
        <v>5967.2</v>
      </c>
      <c r="H36" s="611">
        <f>+G36+F36</f>
        <v>15752.2</v>
      </c>
      <c r="I36" s="51"/>
      <c r="J36" s="51"/>
      <c r="K36" s="51"/>
      <c r="L36" s="51"/>
      <c r="M36" s="51"/>
      <c r="N36" s="51"/>
      <c r="O36" s="51"/>
      <c r="P36" s="51"/>
      <c r="Q36" s="51"/>
      <c r="R36" s="51"/>
      <c r="S36" s="51"/>
      <c r="T36" s="51"/>
      <c r="U36" s="51"/>
      <c r="V36" s="51"/>
    </row>
    <row r="37" spans="2:22" ht="10.5" customHeight="1">
      <c r="B37" s="663">
        <v>2001</v>
      </c>
      <c r="C37" s="611">
        <v>217252.5</v>
      </c>
      <c r="D37" s="611">
        <v>10704.4</v>
      </c>
      <c r="E37" s="611">
        <v>253579.5</v>
      </c>
      <c r="F37" s="611">
        <v>12793.1</v>
      </c>
      <c r="G37" s="611">
        <v>7274</v>
      </c>
      <c r="H37" s="611">
        <f>+G37+F37</f>
        <v>20067.099999999999</v>
      </c>
      <c r="I37" s="51"/>
      <c r="J37" s="51"/>
      <c r="K37" s="51"/>
      <c r="L37" s="51"/>
      <c r="M37" s="51"/>
      <c r="N37" s="51"/>
      <c r="O37" s="51"/>
      <c r="P37" s="51"/>
      <c r="Q37" s="51"/>
      <c r="R37" s="51"/>
      <c r="S37" s="51"/>
      <c r="T37" s="51"/>
      <c r="U37" s="51"/>
      <c r="V37" s="51"/>
    </row>
    <row r="38" spans="2:22" ht="10.5" customHeight="1">
      <c r="B38" s="663">
        <v>2002</v>
      </c>
      <c r="C38" s="611">
        <v>273464.59999999998</v>
      </c>
      <c r="D38" s="611">
        <v>15162.6</v>
      </c>
      <c r="E38" s="611">
        <v>312917.8</v>
      </c>
      <c r="F38" s="611">
        <v>16031</v>
      </c>
      <c r="G38" s="611">
        <v>9856.9</v>
      </c>
      <c r="H38" s="611">
        <f>+G38+F38</f>
        <v>25887.9</v>
      </c>
      <c r="I38" s="51"/>
      <c r="J38" s="51"/>
      <c r="K38" s="51"/>
      <c r="L38" s="51"/>
      <c r="M38" s="51"/>
      <c r="N38" s="51"/>
      <c r="O38" s="51"/>
      <c r="P38" s="51"/>
      <c r="Q38" s="51"/>
      <c r="R38" s="51"/>
      <c r="S38" s="51"/>
      <c r="T38" s="51"/>
      <c r="U38" s="51"/>
      <c r="V38" s="51"/>
    </row>
    <row r="39" spans="2:22" ht="10.5" customHeight="1">
      <c r="B39" s="663">
        <v>2003</v>
      </c>
      <c r="C39" s="618">
        <v>256977.7</v>
      </c>
      <c r="D39" s="618">
        <v>13910.5</v>
      </c>
      <c r="E39" s="618">
        <v>273126.8</v>
      </c>
      <c r="F39" s="618">
        <v>13731.6</v>
      </c>
      <c r="G39" s="618">
        <v>9521.1</v>
      </c>
      <c r="H39" s="611">
        <f>+G39+F39</f>
        <v>23252.7</v>
      </c>
      <c r="I39" s="51"/>
      <c r="J39" s="51"/>
      <c r="K39" s="51"/>
      <c r="L39" s="51"/>
      <c r="M39" s="51"/>
      <c r="N39" s="51"/>
      <c r="O39" s="51"/>
      <c r="P39" s="51"/>
      <c r="Q39" s="51"/>
      <c r="R39" s="51"/>
      <c r="S39" s="51"/>
      <c r="T39" s="51"/>
      <c r="U39" s="51"/>
      <c r="V39" s="51"/>
    </row>
    <row r="40" spans="2:22" ht="10.5" customHeight="1">
      <c r="B40" s="663">
        <v>2004</v>
      </c>
      <c r="C40" s="618">
        <v>304754.8</v>
      </c>
      <c r="D40" s="618">
        <v>16415.5</v>
      </c>
      <c r="E40" s="618">
        <v>292078.7</v>
      </c>
      <c r="F40" s="618">
        <v>12896.2</v>
      </c>
      <c r="G40" s="618">
        <v>9760.5</v>
      </c>
      <c r="H40" s="611">
        <f>+G40+F40</f>
        <v>22656.7</v>
      </c>
      <c r="I40" s="51"/>
      <c r="J40" s="51"/>
      <c r="K40" s="51"/>
      <c r="L40" s="51"/>
      <c r="M40" s="51"/>
      <c r="N40" s="51"/>
      <c r="O40" s="51"/>
      <c r="P40" s="51"/>
      <c r="Q40" s="51"/>
      <c r="R40" s="51"/>
      <c r="S40" s="51"/>
      <c r="T40" s="51"/>
      <c r="U40" s="51"/>
      <c r="V40" s="51"/>
    </row>
    <row r="41" spans="2:22" ht="10.5" customHeight="1">
      <c r="B41" s="663"/>
      <c r="C41" s="618"/>
      <c r="D41" s="618"/>
      <c r="E41" s="618"/>
      <c r="F41" s="618"/>
      <c r="G41" s="618"/>
      <c r="H41" s="618"/>
      <c r="I41" s="51"/>
      <c r="J41" s="51"/>
      <c r="K41" s="51"/>
      <c r="L41" s="51"/>
      <c r="M41" s="51"/>
      <c r="N41" s="51"/>
      <c r="O41" s="51"/>
      <c r="P41" s="51"/>
      <c r="Q41" s="51"/>
      <c r="R41" s="51"/>
      <c r="S41" s="51"/>
      <c r="T41" s="51"/>
      <c r="U41" s="51"/>
      <c r="V41" s="51"/>
    </row>
    <row r="42" spans="2:22" ht="10.5" customHeight="1">
      <c r="B42" s="663">
        <v>2005</v>
      </c>
      <c r="C42" s="618">
        <v>349163.7</v>
      </c>
      <c r="D42" s="618">
        <v>16286.4</v>
      </c>
      <c r="E42" s="618">
        <v>327125.40000000002</v>
      </c>
      <c r="F42" s="618">
        <v>15067.9</v>
      </c>
      <c r="G42" s="618">
        <v>11073.3</v>
      </c>
      <c r="H42" s="611">
        <f>+G42+F42</f>
        <v>26141.199999999997</v>
      </c>
      <c r="I42" s="51"/>
      <c r="J42" s="51"/>
      <c r="K42" s="51"/>
      <c r="L42" s="51"/>
      <c r="M42" s="51"/>
      <c r="N42" s="51"/>
      <c r="O42" s="51"/>
      <c r="P42" s="51"/>
      <c r="Q42" s="51"/>
      <c r="R42" s="51"/>
      <c r="S42" s="51"/>
      <c r="T42" s="51"/>
      <c r="U42" s="51"/>
      <c r="V42" s="51"/>
    </row>
    <row r="43" spans="2:22" ht="10.5" customHeight="1">
      <c r="B43" s="663">
        <v>2006</v>
      </c>
      <c r="C43" s="618">
        <v>465215.7</v>
      </c>
      <c r="D43" s="618">
        <v>20588.5</v>
      </c>
      <c r="E43" s="618">
        <v>393046.7</v>
      </c>
      <c r="F43" s="618">
        <v>16517.099999999999</v>
      </c>
      <c r="G43" s="618">
        <v>10460.4</v>
      </c>
      <c r="H43" s="611">
        <f>+G43+F43</f>
        <v>26977.5</v>
      </c>
      <c r="I43" s="51"/>
      <c r="J43" s="51"/>
      <c r="K43" s="51"/>
      <c r="L43" s="51"/>
      <c r="M43" s="51"/>
      <c r="N43" s="51"/>
      <c r="O43" s="51"/>
      <c r="P43" s="51"/>
      <c r="Q43" s="51"/>
      <c r="R43" s="51"/>
      <c r="S43" s="51"/>
      <c r="T43" s="51"/>
      <c r="U43" s="51"/>
      <c r="V43" s="51"/>
    </row>
    <row r="44" spans="2:22" ht="10.5" customHeight="1">
      <c r="B44" s="663">
        <v>2007</v>
      </c>
      <c r="C44" s="618">
        <v>484837.5</v>
      </c>
      <c r="D44" s="618">
        <v>29304.5</v>
      </c>
      <c r="E44" s="618">
        <v>463237.9</v>
      </c>
      <c r="F44" s="618">
        <v>18136.7</v>
      </c>
      <c r="G44" s="618">
        <v>12530.1</v>
      </c>
      <c r="H44" s="611">
        <f>+G44+F44</f>
        <v>30666.800000000003</v>
      </c>
      <c r="I44" s="51"/>
      <c r="J44" s="108"/>
      <c r="K44" s="51"/>
      <c r="L44" s="51"/>
      <c r="M44" s="51"/>
      <c r="N44" s="51"/>
      <c r="O44" s="51"/>
      <c r="P44" s="51"/>
      <c r="Q44" s="51"/>
      <c r="R44" s="51"/>
      <c r="S44" s="51"/>
      <c r="T44" s="51"/>
      <c r="U44" s="51"/>
      <c r="V44" s="51"/>
    </row>
    <row r="45" spans="2:22" ht="10.5" customHeight="1">
      <c r="B45" s="663">
        <v>2008</v>
      </c>
      <c r="C45" s="618">
        <v>627450.30000000005</v>
      </c>
      <c r="D45" s="618">
        <v>38427.5</v>
      </c>
      <c r="E45" s="618">
        <v>635315</v>
      </c>
      <c r="F45" s="618">
        <v>25951.1</v>
      </c>
      <c r="G45" s="618">
        <v>20992.6</v>
      </c>
      <c r="H45" s="611">
        <f>+G45+F45</f>
        <v>46943.7</v>
      </c>
      <c r="I45" s="51"/>
      <c r="J45" s="51"/>
      <c r="K45" s="51"/>
      <c r="L45" s="51"/>
      <c r="M45" s="51"/>
      <c r="N45" s="51"/>
      <c r="O45" s="51"/>
      <c r="P45" s="51"/>
      <c r="Q45" s="51"/>
      <c r="R45" s="51"/>
      <c r="S45" s="51"/>
      <c r="T45" s="51"/>
      <c r="U45" s="51"/>
      <c r="V45" s="51"/>
    </row>
    <row r="46" spans="2:22" ht="10.5" customHeight="1">
      <c r="B46" s="663">
        <v>2009</v>
      </c>
      <c r="C46" s="618">
        <v>541173.4</v>
      </c>
      <c r="D46" s="618">
        <v>35039.199999999997</v>
      </c>
      <c r="E46" s="618">
        <v>513864.1</v>
      </c>
      <c r="F46" s="618">
        <v>46468.800000000003</v>
      </c>
      <c r="G46" s="618">
        <v>990.6</v>
      </c>
      <c r="H46" s="611">
        <f>+G46+F46</f>
        <v>47459.4</v>
      </c>
      <c r="I46" s="51"/>
      <c r="J46" s="51"/>
      <c r="K46" s="51"/>
      <c r="L46" s="51"/>
      <c r="M46" s="51"/>
      <c r="N46" s="51"/>
      <c r="O46" s="51"/>
      <c r="P46" s="51"/>
      <c r="Q46" s="51"/>
      <c r="R46" s="51"/>
      <c r="S46" s="51"/>
      <c r="T46" s="51"/>
      <c r="U46" s="51"/>
      <c r="V46" s="51"/>
    </row>
    <row r="47" spans="2:22" ht="10.5" customHeight="1">
      <c r="B47" s="663"/>
      <c r="C47" s="618"/>
      <c r="D47" s="618"/>
      <c r="E47" s="618"/>
      <c r="F47" s="618"/>
      <c r="G47" s="618"/>
      <c r="H47" s="618"/>
      <c r="I47" s="51"/>
      <c r="J47" s="51"/>
      <c r="K47" s="51"/>
      <c r="L47" s="51"/>
      <c r="M47" s="51"/>
      <c r="N47" s="51"/>
      <c r="O47" s="51"/>
      <c r="P47" s="51"/>
      <c r="Q47" s="51"/>
      <c r="R47" s="51"/>
      <c r="S47" s="51"/>
      <c r="T47" s="51"/>
      <c r="U47" s="51"/>
      <c r="V47" s="51"/>
    </row>
    <row r="48" spans="2:22" ht="10.5" customHeight="1">
      <c r="B48" s="663">
        <v>2010</v>
      </c>
      <c r="C48" s="618">
        <v>585547.4</v>
      </c>
      <c r="D48" s="618">
        <v>34626.800000000003</v>
      </c>
      <c r="E48" s="618">
        <v>590053.6</v>
      </c>
      <c r="F48" s="618">
        <v>29378.6</v>
      </c>
      <c r="G48" s="618">
        <v>17021.599999999999</v>
      </c>
      <c r="H48" s="611">
        <f>+G48+F48</f>
        <v>46400.2</v>
      </c>
      <c r="I48" s="51"/>
      <c r="J48" s="51"/>
      <c r="K48" s="51"/>
      <c r="L48" s="51"/>
      <c r="M48" s="51"/>
      <c r="N48" s="51"/>
      <c r="O48" s="51"/>
      <c r="P48" s="51"/>
      <c r="Q48" s="51"/>
      <c r="R48" s="51"/>
      <c r="S48" s="51"/>
      <c r="T48" s="51"/>
      <c r="U48" s="51"/>
      <c r="V48" s="51"/>
    </row>
    <row r="49" spans="2:22" ht="10.5" customHeight="1">
      <c r="B49" s="537" t="s">
        <v>1456</v>
      </c>
      <c r="C49" s="618">
        <v>621327.69999999995</v>
      </c>
      <c r="D49" s="618">
        <v>44926.400000000001</v>
      </c>
      <c r="E49" s="618">
        <v>693945.3</v>
      </c>
      <c r="F49" s="618">
        <v>38004</v>
      </c>
      <c r="G49" s="618">
        <v>12809.2</v>
      </c>
      <c r="H49" s="611">
        <f>+G49+F49</f>
        <v>50813.2</v>
      </c>
      <c r="I49" s="51"/>
      <c r="J49" s="51"/>
      <c r="K49" s="51"/>
      <c r="L49" s="51"/>
      <c r="M49" s="51"/>
      <c r="N49" s="51"/>
      <c r="O49" s="51"/>
      <c r="P49" s="51"/>
      <c r="Q49" s="51"/>
      <c r="R49" s="51"/>
      <c r="S49" s="51"/>
      <c r="T49" s="51"/>
      <c r="U49" s="51"/>
      <c r="V49" s="51"/>
    </row>
    <row r="50" spans="2:22" ht="10.5" customHeight="1">
      <c r="B50" s="537" t="s">
        <v>1452</v>
      </c>
      <c r="C50" s="618">
        <v>832917.2</v>
      </c>
      <c r="D50" s="618">
        <v>53071</v>
      </c>
      <c r="E50" s="618">
        <v>720011.4</v>
      </c>
      <c r="F50" s="618">
        <v>38846.199999999997</v>
      </c>
      <c r="G50" s="618">
        <v>16341.8</v>
      </c>
      <c r="H50" s="611">
        <f>+G50+F50</f>
        <v>55188</v>
      </c>
      <c r="I50" s="51"/>
      <c r="J50" s="51"/>
      <c r="K50" s="51"/>
      <c r="L50" s="51"/>
      <c r="M50" s="51"/>
      <c r="N50" s="51"/>
      <c r="O50" s="51"/>
      <c r="P50" s="51"/>
      <c r="Q50" s="51"/>
      <c r="R50" s="51"/>
      <c r="S50" s="51"/>
      <c r="T50" s="51"/>
      <c r="U50" s="51"/>
      <c r="V50" s="51"/>
    </row>
    <row r="51" spans="2:22" ht="10.5" customHeight="1">
      <c r="B51" s="538" t="s">
        <v>1503</v>
      </c>
      <c r="C51" s="730">
        <v>974251.3</v>
      </c>
      <c r="D51" s="730">
        <v>57307.4</v>
      </c>
      <c r="E51" s="730">
        <v>836452.2</v>
      </c>
      <c r="F51" s="1248" t="s">
        <v>468</v>
      </c>
      <c r="G51" s="1248" t="s">
        <v>468</v>
      </c>
      <c r="H51" s="730">
        <v>72492.7</v>
      </c>
      <c r="I51" s="51"/>
      <c r="J51" s="51"/>
      <c r="K51" s="51"/>
      <c r="L51" s="51"/>
      <c r="M51" s="51"/>
      <c r="N51" s="51"/>
      <c r="O51" s="51"/>
      <c r="P51" s="51"/>
      <c r="Q51" s="51"/>
      <c r="R51" s="51"/>
      <c r="S51" s="51"/>
      <c r="T51" s="51"/>
      <c r="U51" s="51"/>
      <c r="V51" s="51"/>
    </row>
    <row r="52" spans="2:22" ht="10.5" customHeight="1">
      <c r="B52" s="402" t="s">
        <v>540</v>
      </c>
      <c r="C52" s="403"/>
      <c r="D52" s="403"/>
      <c r="E52" s="187"/>
      <c r="F52" s="188"/>
      <c r="G52" s="188"/>
      <c r="H52" s="187"/>
      <c r="I52" s="51"/>
      <c r="J52" s="51"/>
      <c r="K52" s="51"/>
      <c r="L52" s="51"/>
      <c r="M52" s="51"/>
      <c r="N52" s="51"/>
      <c r="O52" s="51"/>
      <c r="P52" s="51"/>
      <c r="Q52" s="51"/>
      <c r="R52" s="51"/>
      <c r="S52" s="51"/>
      <c r="T52" s="51"/>
      <c r="U52" s="51"/>
      <c r="V52" s="51"/>
    </row>
    <row r="53" spans="2:22" ht="10.5" customHeight="1">
      <c r="B53" s="402" t="s">
        <v>1493</v>
      </c>
      <c r="C53" s="403"/>
      <c r="D53" s="403"/>
      <c r="E53" s="51"/>
      <c r="F53" s="51"/>
      <c r="G53" s="51"/>
      <c r="H53" s="51"/>
      <c r="I53" s="51"/>
      <c r="J53" s="51"/>
      <c r="K53" s="51"/>
      <c r="L53" s="51"/>
      <c r="M53" s="51"/>
      <c r="N53" s="51"/>
      <c r="O53" s="51"/>
      <c r="P53" s="51"/>
      <c r="Q53" s="51"/>
      <c r="R53" s="51"/>
      <c r="S53" s="51"/>
      <c r="T53" s="51"/>
      <c r="U53" s="51"/>
      <c r="V53" s="51"/>
    </row>
    <row r="54" spans="2:22" ht="10.5" customHeight="1">
      <c r="B54" s="1410" t="s">
        <v>1408</v>
      </c>
      <c r="C54" s="1410"/>
      <c r="D54" s="1410"/>
      <c r="E54" s="51"/>
      <c r="F54" s="51"/>
      <c r="G54" s="51"/>
      <c r="H54" s="51"/>
      <c r="I54" s="51"/>
      <c r="J54" s="51"/>
      <c r="K54" s="51"/>
      <c r="L54" s="51"/>
      <c r="M54" s="51"/>
      <c r="N54" s="51"/>
      <c r="O54" s="51"/>
      <c r="P54" s="51"/>
      <c r="Q54" s="51"/>
      <c r="R54" s="51"/>
      <c r="S54" s="51"/>
      <c r="T54" s="51"/>
      <c r="U54" s="51"/>
      <c r="V54" s="51"/>
    </row>
    <row r="55" spans="2:22" ht="10.5" customHeight="1">
      <c r="B55" s="104"/>
      <c r="C55" s="51"/>
      <c r="D55" s="51"/>
      <c r="E55" s="51"/>
      <c r="F55" s="51"/>
      <c r="G55" s="51"/>
      <c r="H55" s="51"/>
      <c r="I55" s="51"/>
      <c r="J55" s="51"/>
      <c r="K55" s="51"/>
      <c r="L55" s="51"/>
      <c r="M55" s="51"/>
      <c r="N55" s="51"/>
      <c r="O55" s="51"/>
      <c r="P55" s="51"/>
      <c r="Q55" s="51"/>
      <c r="R55" s="51"/>
      <c r="S55" s="51"/>
      <c r="T55" s="51"/>
      <c r="U55" s="51"/>
      <c r="V55" s="51"/>
    </row>
    <row r="56" spans="2:22" ht="10.5" customHeight="1">
      <c r="B56" s="104"/>
      <c r="C56" s="51"/>
      <c r="D56" s="51"/>
      <c r="E56" s="51"/>
      <c r="F56" s="51"/>
      <c r="G56" s="51"/>
      <c r="H56" s="51"/>
      <c r="I56" s="51"/>
      <c r="J56" s="51"/>
      <c r="K56" s="51"/>
      <c r="L56" s="51"/>
      <c r="M56" s="51"/>
      <c r="N56" s="51"/>
      <c r="O56" s="51"/>
      <c r="P56" s="51"/>
      <c r="Q56" s="108"/>
      <c r="R56" s="51"/>
      <c r="S56" s="51"/>
      <c r="T56" s="51"/>
      <c r="U56" s="51"/>
      <c r="V56" s="51"/>
    </row>
    <row r="57" spans="2:22" ht="10.5" customHeight="1">
      <c r="B57" s="105"/>
      <c r="C57" s="51"/>
      <c r="D57" s="51"/>
      <c r="E57" s="51"/>
      <c r="F57" s="51"/>
      <c r="G57" s="157">
        <v>84</v>
      </c>
      <c r="H57" s="51"/>
      <c r="I57" s="51"/>
      <c r="J57" s="51"/>
      <c r="K57" s="51"/>
      <c r="L57" s="51"/>
      <c r="M57" s="51"/>
      <c r="N57" s="51"/>
      <c r="O57" s="51"/>
      <c r="P57" s="51"/>
      <c r="Q57" s="51"/>
      <c r="R57" s="51"/>
      <c r="S57" s="51"/>
      <c r="T57" s="51"/>
      <c r="U57" s="51"/>
      <c r="V57" s="51"/>
    </row>
    <row r="58" spans="2:22" ht="10.5" customHeight="1">
      <c r="B58" s="51"/>
      <c r="C58" s="51"/>
      <c r="D58" s="51"/>
      <c r="E58" s="51"/>
      <c r="F58" s="51"/>
      <c r="G58" s="51"/>
      <c r="H58" s="51"/>
      <c r="I58" s="51"/>
      <c r="J58" s="51"/>
      <c r="K58" s="51"/>
      <c r="L58" s="51"/>
      <c r="M58" s="51"/>
      <c r="N58" s="51"/>
      <c r="O58" s="51"/>
      <c r="P58" s="51"/>
      <c r="Q58" s="51"/>
      <c r="R58" s="51"/>
      <c r="S58" s="51"/>
      <c r="T58" s="51"/>
      <c r="U58" s="51"/>
      <c r="V58" s="51"/>
    </row>
    <row r="59" spans="2:22">
      <c r="B59" s="106" t="s">
        <v>1000</v>
      </c>
      <c r="C59" s="51"/>
      <c r="D59" s="51"/>
      <c r="E59" s="51"/>
      <c r="F59" s="51"/>
      <c r="G59" s="51"/>
      <c r="H59" s="51"/>
      <c r="I59" s="51"/>
      <c r="J59" s="51"/>
      <c r="K59" s="51"/>
      <c r="L59" s="51"/>
      <c r="M59" s="51"/>
      <c r="N59" s="51"/>
      <c r="O59" s="51"/>
      <c r="P59" s="51"/>
      <c r="Q59" s="51"/>
      <c r="R59" s="108"/>
      <c r="S59" s="51"/>
      <c r="T59" s="51"/>
      <c r="U59" s="51"/>
      <c r="V59" s="51"/>
    </row>
    <row r="60" spans="2:22" s="62" customFormat="1">
      <c r="B60" s="1683" t="s">
        <v>62</v>
      </c>
      <c r="C60" s="1693"/>
      <c r="D60" s="1693"/>
      <c r="E60" s="1693"/>
      <c r="F60" s="1684"/>
      <c r="G60" s="404">
        <v>2000</v>
      </c>
      <c r="H60" s="404">
        <v>2001</v>
      </c>
      <c r="I60" s="405">
        <v>2002</v>
      </c>
      <c r="J60" s="406">
        <v>2003</v>
      </c>
      <c r="K60" s="407">
        <v>2004</v>
      </c>
      <c r="L60" s="407">
        <v>2005</v>
      </c>
      <c r="M60" s="408">
        <v>2006</v>
      </c>
      <c r="N60" s="408">
        <v>2007</v>
      </c>
      <c r="O60" s="408">
        <v>2008</v>
      </c>
      <c r="P60" s="408">
        <v>2009</v>
      </c>
      <c r="Q60" s="369">
        <v>2010</v>
      </c>
      <c r="R60" s="370" t="s">
        <v>1456</v>
      </c>
      <c r="S60" s="370" t="s">
        <v>1452</v>
      </c>
      <c r="T60" s="370" t="s">
        <v>1505</v>
      </c>
    </row>
    <row r="61" spans="2:22" s="62" customFormat="1" ht="12.75" customHeight="1">
      <c r="B61" s="1685"/>
      <c r="C61" s="1694"/>
      <c r="D61" s="1694"/>
      <c r="E61" s="1694"/>
      <c r="F61" s="1686"/>
      <c r="G61" s="1681" t="s">
        <v>509</v>
      </c>
      <c r="H61" s="1682"/>
      <c r="I61" s="1682"/>
      <c r="J61" s="1682"/>
      <c r="K61" s="1682"/>
      <c r="L61" s="1682"/>
      <c r="M61" s="1682"/>
      <c r="N61" s="1682"/>
      <c r="O61" s="1682"/>
      <c r="P61" s="1682"/>
      <c r="Q61" s="1682"/>
      <c r="R61" s="1682"/>
      <c r="S61" s="1682"/>
      <c r="T61" s="1258"/>
    </row>
    <row r="62" spans="2:22" ht="10.5" customHeight="1">
      <c r="B62" s="1675" t="s">
        <v>202</v>
      </c>
      <c r="C62" s="1676"/>
      <c r="D62" s="1676"/>
      <c r="E62" s="1676"/>
      <c r="F62" s="756"/>
      <c r="G62" s="999">
        <v>1856444</v>
      </c>
      <c r="H62" s="999">
        <v>2702794</v>
      </c>
      <c r="I62" s="999">
        <v>2280446</v>
      </c>
      <c r="J62" s="999">
        <v>1786877</v>
      </c>
      <c r="K62" s="1000">
        <v>1590669</v>
      </c>
      <c r="L62" s="875">
        <v>1991755</v>
      </c>
      <c r="M62" s="975">
        <v>3385045</v>
      </c>
      <c r="N62" s="975">
        <v>2703676</v>
      </c>
      <c r="O62" s="975">
        <v>3229572</v>
      </c>
      <c r="P62" s="974">
        <v>3872753</v>
      </c>
      <c r="Q62" s="977">
        <v>2161738</v>
      </c>
      <c r="R62" s="977">
        <v>1427151</v>
      </c>
      <c r="S62" s="977">
        <v>1604679</v>
      </c>
      <c r="T62" s="977">
        <v>3019572</v>
      </c>
    </row>
    <row r="63" spans="2:22" ht="10.5" customHeight="1">
      <c r="B63" s="1677" t="s">
        <v>542</v>
      </c>
      <c r="C63" s="1678"/>
      <c r="D63" s="1678"/>
      <c r="E63" s="1678"/>
      <c r="F63" s="755"/>
      <c r="G63" s="876">
        <v>1690896</v>
      </c>
      <c r="H63" s="876">
        <v>1963036</v>
      </c>
      <c r="I63" s="876">
        <v>3000144</v>
      </c>
      <c r="J63" s="876">
        <v>3148295</v>
      </c>
      <c r="K63" s="875">
        <v>3435106</v>
      </c>
      <c r="L63" s="875">
        <v>3791734</v>
      </c>
      <c r="M63" s="975">
        <v>3549958</v>
      </c>
      <c r="N63" s="975">
        <v>4725837</v>
      </c>
      <c r="O63" s="975">
        <v>6192014</v>
      </c>
      <c r="P63" s="974">
        <v>5990423</v>
      </c>
      <c r="Q63" s="979">
        <v>5713042</v>
      </c>
      <c r="R63" s="979">
        <v>5459601</v>
      </c>
      <c r="S63" s="979">
        <v>5983690</v>
      </c>
      <c r="T63" s="979">
        <v>7933067</v>
      </c>
    </row>
    <row r="64" spans="2:22" ht="10.5" customHeight="1">
      <c r="B64" s="1679" t="s">
        <v>1001</v>
      </c>
      <c r="C64" s="1680"/>
      <c r="D64" s="1680"/>
      <c r="E64" s="1680"/>
      <c r="F64" s="758"/>
      <c r="G64" s="876">
        <v>1491780</v>
      </c>
      <c r="H64" s="876">
        <v>1791213</v>
      </c>
      <c r="I64" s="876">
        <v>2274276</v>
      </c>
      <c r="J64" s="876">
        <v>2595675</v>
      </c>
      <c r="K64" s="875">
        <v>2963593</v>
      </c>
      <c r="L64" s="875">
        <v>3181479</v>
      </c>
      <c r="M64" s="975">
        <v>3415311</v>
      </c>
      <c r="N64" s="975">
        <v>4332230</v>
      </c>
      <c r="O64" s="975">
        <v>5502336</v>
      </c>
      <c r="P64" s="974">
        <v>5375368</v>
      </c>
      <c r="Q64" s="979">
        <v>6616408</v>
      </c>
      <c r="R64" s="979">
        <v>6935879</v>
      </c>
      <c r="S64" s="979">
        <v>7389059</v>
      </c>
      <c r="T64" s="979">
        <v>9334645</v>
      </c>
    </row>
    <row r="65" spans="1:20" ht="10.5" customHeight="1">
      <c r="B65" s="1677" t="s">
        <v>1002</v>
      </c>
      <c r="C65" s="1678"/>
      <c r="D65" s="1678"/>
      <c r="E65" s="667"/>
      <c r="F65" s="665"/>
      <c r="G65" s="876">
        <v>1266120</v>
      </c>
      <c r="H65" s="876">
        <v>1327216</v>
      </c>
      <c r="I65" s="876">
        <v>1616337</v>
      </c>
      <c r="J65" s="876">
        <v>1657416</v>
      </c>
      <c r="K65" s="875">
        <v>2049947</v>
      </c>
      <c r="L65" s="875">
        <v>2103861</v>
      </c>
      <c r="M65" s="975">
        <v>2016151</v>
      </c>
      <c r="N65" s="975">
        <v>2609364</v>
      </c>
      <c r="O65" s="975">
        <v>3080286</v>
      </c>
      <c r="P65" s="974">
        <v>3438269</v>
      </c>
      <c r="Q65" s="979">
        <v>3692355</v>
      </c>
      <c r="R65" s="979">
        <v>3437990</v>
      </c>
      <c r="S65" s="979">
        <v>4079450</v>
      </c>
      <c r="T65" s="979">
        <v>4981765</v>
      </c>
    </row>
    <row r="66" spans="1:20" ht="10.5" customHeight="1">
      <c r="B66" s="1677" t="s">
        <v>613</v>
      </c>
      <c r="C66" s="1678"/>
      <c r="D66" s="1678"/>
      <c r="E66" s="1678"/>
      <c r="F66" s="755"/>
      <c r="G66" s="876">
        <v>860416</v>
      </c>
      <c r="H66" s="876">
        <v>989688</v>
      </c>
      <c r="I66" s="876">
        <v>1352210</v>
      </c>
      <c r="J66" s="876">
        <v>1426175</v>
      </c>
      <c r="K66" s="875">
        <v>1336603</v>
      </c>
      <c r="L66" s="875">
        <v>1152544</v>
      </c>
      <c r="M66" s="975">
        <v>1219024</v>
      </c>
      <c r="N66" s="975">
        <v>1283738</v>
      </c>
      <c r="O66" s="975">
        <v>1490649</v>
      </c>
      <c r="P66" s="974">
        <v>1596712</v>
      </c>
      <c r="Q66" s="979">
        <v>1531745</v>
      </c>
      <c r="R66" s="979">
        <v>1364733</v>
      </c>
      <c r="S66" s="979">
        <v>1528592</v>
      </c>
      <c r="T66" s="979">
        <v>1777536</v>
      </c>
    </row>
    <row r="67" spans="1:20" ht="10.5" customHeight="1">
      <c r="B67" s="1677" t="s">
        <v>1003</v>
      </c>
      <c r="C67" s="1678"/>
      <c r="D67" s="1678"/>
      <c r="E67" s="1678"/>
      <c r="F67" s="755"/>
      <c r="G67" s="876">
        <v>703256</v>
      </c>
      <c r="H67" s="876">
        <v>834168</v>
      </c>
      <c r="I67" s="876">
        <v>1248177</v>
      </c>
      <c r="J67" s="876">
        <v>1438248</v>
      </c>
      <c r="K67" s="875">
        <v>1678925</v>
      </c>
      <c r="L67" s="875">
        <v>1541996</v>
      </c>
      <c r="M67" s="975">
        <v>1537801</v>
      </c>
      <c r="N67" s="975">
        <v>2326592</v>
      </c>
      <c r="O67" s="975">
        <v>2893406</v>
      </c>
      <c r="P67" s="974">
        <v>3114790</v>
      </c>
      <c r="Q67" s="979">
        <v>2986251</v>
      </c>
      <c r="R67" s="979">
        <v>3321724</v>
      </c>
      <c r="S67" s="979">
        <v>3905191</v>
      </c>
      <c r="T67" s="979">
        <v>5926518</v>
      </c>
    </row>
    <row r="68" spans="1:20" ht="10.5" customHeight="1">
      <c r="B68" s="1677" t="s">
        <v>565</v>
      </c>
      <c r="C68" s="1678"/>
      <c r="D68" s="1678"/>
      <c r="E68" s="1678"/>
      <c r="F68" s="755"/>
      <c r="G68" s="876">
        <v>646731</v>
      </c>
      <c r="H68" s="876">
        <v>650320</v>
      </c>
      <c r="I68" s="876">
        <v>964741</v>
      </c>
      <c r="J68" s="876">
        <v>793924</v>
      </c>
      <c r="K68" s="875">
        <v>616782</v>
      </c>
      <c r="L68" s="875">
        <v>818016</v>
      </c>
      <c r="M68" s="975">
        <v>1005567</v>
      </c>
      <c r="N68" s="975">
        <v>960637</v>
      </c>
      <c r="O68" s="975">
        <v>1431691</v>
      </c>
      <c r="P68" s="974">
        <v>1431917</v>
      </c>
      <c r="Q68" s="979">
        <v>1510124</v>
      </c>
      <c r="R68" s="979">
        <v>1668193</v>
      </c>
      <c r="S68" s="979">
        <v>1871269</v>
      </c>
      <c r="T68" s="979">
        <v>2280575</v>
      </c>
    </row>
    <row r="69" spans="1:20" ht="10.5" customHeight="1">
      <c r="B69" s="1677" t="s">
        <v>104</v>
      </c>
      <c r="C69" s="1678"/>
      <c r="D69" s="1678"/>
      <c r="E69" s="1678"/>
      <c r="F69" s="755"/>
      <c r="G69" s="876">
        <v>547178</v>
      </c>
      <c r="H69" s="876">
        <v>642162</v>
      </c>
      <c r="I69" s="876">
        <v>522440</v>
      </c>
      <c r="J69" s="876">
        <v>270013</v>
      </c>
      <c r="K69" s="875">
        <v>274455</v>
      </c>
      <c r="L69" s="875">
        <v>412301</v>
      </c>
      <c r="M69" s="975">
        <v>535736</v>
      </c>
      <c r="N69" s="975">
        <v>507145</v>
      </c>
      <c r="O69" s="975">
        <v>521623</v>
      </c>
      <c r="P69" s="974">
        <v>677967</v>
      </c>
      <c r="Q69" s="979">
        <v>737506</v>
      </c>
      <c r="R69" s="979">
        <v>703333</v>
      </c>
      <c r="S69" s="979">
        <v>928434</v>
      </c>
      <c r="T69" s="979">
        <v>749070</v>
      </c>
    </row>
    <row r="70" spans="1:20" ht="10.5" customHeight="1">
      <c r="B70" s="666" t="s">
        <v>197</v>
      </c>
      <c r="C70" s="667"/>
      <c r="D70" s="667"/>
      <c r="E70" s="667"/>
      <c r="F70" s="665"/>
      <c r="G70" s="876">
        <v>502575</v>
      </c>
      <c r="H70" s="876">
        <v>692061</v>
      </c>
      <c r="I70" s="876">
        <v>1417841</v>
      </c>
      <c r="J70" s="876">
        <v>1070242</v>
      </c>
      <c r="K70" s="875">
        <v>725700</v>
      </c>
      <c r="L70" s="875">
        <v>1645154</v>
      </c>
      <c r="M70" s="975">
        <v>965083</v>
      </c>
      <c r="N70" s="975">
        <v>229713</v>
      </c>
      <c r="O70" s="975">
        <v>4333233</v>
      </c>
      <c r="P70" s="974">
        <v>3788324</v>
      </c>
      <c r="Q70" s="979">
        <v>2228620</v>
      </c>
      <c r="R70" s="979">
        <v>5879136</v>
      </c>
      <c r="S70" s="979">
        <v>3258965</v>
      </c>
      <c r="T70" s="979">
        <v>6197682</v>
      </c>
    </row>
    <row r="71" spans="1:20" ht="10.5" customHeight="1">
      <c r="B71" s="1677" t="s">
        <v>116</v>
      </c>
      <c r="C71" s="1678"/>
      <c r="D71" s="1678"/>
      <c r="E71" s="1678"/>
      <c r="F71" s="755"/>
      <c r="G71" s="876">
        <v>378033</v>
      </c>
      <c r="H71" s="876">
        <v>537813</v>
      </c>
      <c r="I71" s="876">
        <v>674749</v>
      </c>
      <c r="J71" s="876">
        <v>472111</v>
      </c>
      <c r="K71" s="875">
        <v>483186</v>
      </c>
      <c r="L71" s="875">
        <v>1131955</v>
      </c>
      <c r="M71" s="975">
        <v>806080</v>
      </c>
      <c r="N71" s="975">
        <v>833793</v>
      </c>
      <c r="O71" s="975">
        <v>967024</v>
      </c>
      <c r="P71" s="974">
        <v>920844</v>
      </c>
      <c r="Q71" s="979">
        <v>927372</v>
      </c>
      <c r="R71" s="979">
        <v>914873</v>
      </c>
      <c r="S71" s="979">
        <v>1175562</v>
      </c>
      <c r="T71" s="979">
        <v>1253408</v>
      </c>
    </row>
    <row r="72" spans="1:20" ht="10.5" customHeight="1">
      <c r="B72" s="666" t="s">
        <v>642</v>
      </c>
      <c r="C72" s="667"/>
      <c r="D72" s="667"/>
      <c r="E72" s="667"/>
      <c r="F72" s="665"/>
      <c r="G72" s="876">
        <v>351613</v>
      </c>
      <c r="H72" s="876">
        <v>414590</v>
      </c>
      <c r="I72" s="876">
        <v>767355</v>
      </c>
      <c r="J72" s="876">
        <v>641328</v>
      </c>
      <c r="K72" s="875">
        <v>576766</v>
      </c>
      <c r="L72" s="875">
        <v>578940</v>
      </c>
      <c r="M72" s="975">
        <v>756725</v>
      </c>
      <c r="N72" s="975">
        <v>1128670</v>
      </c>
      <c r="O72" s="975">
        <v>1235264</v>
      </c>
      <c r="P72" s="974">
        <v>1290036</v>
      </c>
      <c r="Q72" s="979">
        <v>1317861</v>
      </c>
      <c r="R72" s="979">
        <v>2162956</v>
      </c>
      <c r="S72" s="979">
        <v>2398799</v>
      </c>
      <c r="T72" s="979">
        <v>2943246</v>
      </c>
    </row>
    <row r="73" spans="1:20" ht="10.5" customHeight="1">
      <c r="B73" s="1677" t="s">
        <v>105</v>
      </c>
      <c r="C73" s="1678"/>
      <c r="D73" s="1678"/>
      <c r="E73" s="1678"/>
      <c r="F73" s="755"/>
      <c r="G73" s="876">
        <v>238268</v>
      </c>
      <c r="H73" s="876">
        <v>284648</v>
      </c>
      <c r="I73" s="876">
        <v>363131</v>
      </c>
      <c r="J73" s="876">
        <v>274373</v>
      </c>
      <c r="K73" s="875">
        <v>234077</v>
      </c>
      <c r="L73" s="875">
        <v>266797</v>
      </c>
      <c r="M73" s="975">
        <v>371298</v>
      </c>
      <c r="N73" s="975">
        <v>525001</v>
      </c>
      <c r="O73" s="975">
        <v>682053</v>
      </c>
      <c r="P73" s="974">
        <v>780339</v>
      </c>
      <c r="Q73" s="979">
        <v>878316</v>
      </c>
      <c r="R73" s="979">
        <v>1173467</v>
      </c>
      <c r="S73" s="979">
        <v>1238412</v>
      </c>
      <c r="T73" s="979">
        <v>1380315</v>
      </c>
    </row>
    <row r="74" spans="1:20" ht="10.5" customHeight="1">
      <c r="B74" s="1677" t="s">
        <v>1004</v>
      </c>
      <c r="C74" s="1678"/>
      <c r="D74" s="1678"/>
      <c r="E74" s="1678"/>
      <c r="F74" s="1687"/>
      <c r="G74" s="876">
        <v>209379</v>
      </c>
      <c r="H74" s="876">
        <v>252319</v>
      </c>
      <c r="I74" s="876">
        <v>304760</v>
      </c>
      <c r="J74" s="876">
        <v>318057</v>
      </c>
      <c r="K74" s="875">
        <v>339371</v>
      </c>
      <c r="L74" s="875">
        <v>314562</v>
      </c>
      <c r="M74" s="975">
        <v>250054</v>
      </c>
      <c r="N74" s="975">
        <v>353611</v>
      </c>
      <c r="O74" s="975">
        <v>480433</v>
      </c>
      <c r="P74" s="974">
        <v>643512</v>
      </c>
      <c r="Q74" s="1001">
        <v>639772</v>
      </c>
      <c r="R74" s="1001">
        <v>785998</v>
      </c>
      <c r="S74" s="1001">
        <v>779168</v>
      </c>
      <c r="T74" s="1001">
        <v>1061320</v>
      </c>
    </row>
    <row r="75" spans="1:20" ht="10.5" customHeight="1">
      <c r="A75" s="1688"/>
      <c r="B75" s="666" t="s">
        <v>485</v>
      </c>
      <c r="C75" s="667"/>
      <c r="D75" s="667"/>
      <c r="E75" s="667"/>
      <c r="F75" s="665"/>
      <c r="G75" s="876">
        <v>204879</v>
      </c>
      <c r="H75" s="876">
        <v>528149</v>
      </c>
      <c r="I75" s="876">
        <v>334769</v>
      </c>
      <c r="J75" s="876">
        <v>300168</v>
      </c>
      <c r="K75" s="875">
        <v>269006</v>
      </c>
      <c r="L75" s="875">
        <v>229824</v>
      </c>
      <c r="M75" s="975">
        <v>225750</v>
      </c>
      <c r="N75" s="975">
        <v>292124</v>
      </c>
      <c r="O75" s="975">
        <v>280376</v>
      </c>
      <c r="P75" s="974">
        <v>337475</v>
      </c>
      <c r="Q75" s="1001">
        <v>411547</v>
      </c>
      <c r="R75" s="1001">
        <v>162502</v>
      </c>
      <c r="S75" s="1001">
        <v>122534</v>
      </c>
      <c r="T75" s="1001">
        <v>69265</v>
      </c>
    </row>
    <row r="76" spans="1:20" ht="10.5" customHeight="1">
      <c r="A76" s="1688"/>
      <c r="B76" s="1677" t="s">
        <v>1497</v>
      </c>
      <c r="C76" s="1678"/>
      <c r="D76" s="1678"/>
      <c r="E76" s="1678"/>
      <c r="F76" s="1687"/>
      <c r="G76" s="876">
        <v>180861</v>
      </c>
      <c r="H76" s="876">
        <v>169155</v>
      </c>
      <c r="I76" s="876">
        <v>280599</v>
      </c>
      <c r="J76" s="876">
        <v>290335</v>
      </c>
      <c r="K76" s="875">
        <v>222198</v>
      </c>
      <c r="L76" s="875">
        <v>317002</v>
      </c>
      <c r="M76" s="975">
        <v>218288</v>
      </c>
      <c r="N76" s="975">
        <v>313555</v>
      </c>
      <c r="O76" s="975">
        <v>400101</v>
      </c>
      <c r="P76" s="974">
        <v>320714</v>
      </c>
      <c r="Q76" s="1001">
        <v>443967</v>
      </c>
      <c r="R76" s="1001">
        <v>325607</v>
      </c>
      <c r="S76" s="1001">
        <v>681343</v>
      </c>
      <c r="T76" s="979">
        <v>878606</v>
      </c>
    </row>
    <row r="77" spans="1:20" ht="10.5" customHeight="1">
      <c r="A77" s="1688">
        <v>85</v>
      </c>
      <c r="B77" s="1677" t="s">
        <v>307</v>
      </c>
      <c r="C77" s="1678"/>
      <c r="D77" s="1678"/>
      <c r="E77" s="1678"/>
      <c r="F77" s="755"/>
      <c r="G77" s="876">
        <v>180289</v>
      </c>
      <c r="H77" s="876">
        <v>293737</v>
      </c>
      <c r="I77" s="876">
        <v>498248</v>
      </c>
      <c r="J77" s="876">
        <v>408988</v>
      </c>
      <c r="K77" s="875">
        <v>374433</v>
      </c>
      <c r="L77" s="875">
        <v>307861</v>
      </c>
      <c r="M77" s="975">
        <v>304747</v>
      </c>
      <c r="N77" s="975">
        <v>395390</v>
      </c>
      <c r="O77" s="975">
        <v>405197</v>
      </c>
      <c r="P77" s="974">
        <v>315542</v>
      </c>
      <c r="Q77" s="979">
        <v>402803</v>
      </c>
      <c r="R77" s="979">
        <v>580332</v>
      </c>
      <c r="S77" s="979">
        <v>544911</v>
      </c>
      <c r="T77" s="979">
        <v>1665141</v>
      </c>
    </row>
    <row r="78" spans="1:20" ht="10.5" customHeight="1">
      <c r="A78" s="1688"/>
      <c r="B78" s="1677" t="s">
        <v>922</v>
      </c>
      <c r="C78" s="1678"/>
      <c r="D78" s="1678"/>
      <c r="E78" s="1678"/>
      <c r="F78" s="755"/>
      <c r="G78" s="876">
        <v>167785</v>
      </c>
      <c r="H78" s="876">
        <v>319788</v>
      </c>
      <c r="I78" s="876">
        <v>283395</v>
      </c>
      <c r="J78" s="876">
        <v>221422</v>
      </c>
      <c r="K78" s="875">
        <v>205538</v>
      </c>
      <c r="L78" s="875">
        <v>275437</v>
      </c>
      <c r="M78" s="975">
        <v>329776</v>
      </c>
      <c r="N78" s="975">
        <v>425699</v>
      </c>
      <c r="O78" s="975">
        <v>570431</v>
      </c>
      <c r="P78" s="974">
        <v>625464</v>
      </c>
      <c r="Q78" s="979">
        <v>663265</v>
      </c>
      <c r="R78" s="979">
        <v>812779</v>
      </c>
      <c r="S78" s="979">
        <v>860698</v>
      </c>
      <c r="T78" s="979">
        <v>1420998</v>
      </c>
    </row>
    <row r="79" spans="1:20" ht="10.5" customHeight="1">
      <c r="B79" s="1677" t="s">
        <v>308</v>
      </c>
      <c r="C79" s="1678"/>
      <c r="D79" s="1678"/>
      <c r="E79" s="1678"/>
      <c r="F79" s="755"/>
      <c r="G79" s="876">
        <v>164481</v>
      </c>
      <c r="H79" s="876">
        <v>187703</v>
      </c>
      <c r="I79" s="876">
        <v>182001</v>
      </c>
      <c r="J79" s="876">
        <v>111691</v>
      </c>
      <c r="K79" s="875">
        <v>74144</v>
      </c>
      <c r="L79" s="875">
        <v>87167</v>
      </c>
      <c r="M79" s="975">
        <v>92997</v>
      </c>
      <c r="N79" s="975">
        <v>96377</v>
      </c>
      <c r="O79" s="975">
        <v>128036</v>
      </c>
      <c r="P79" s="974">
        <v>173694</v>
      </c>
      <c r="Q79" s="979">
        <v>171722</v>
      </c>
      <c r="R79" s="979">
        <v>230128</v>
      </c>
      <c r="S79" s="979">
        <v>246079</v>
      </c>
      <c r="T79" s="979">
        <v>302388</v>
      </c>
    </row>
    <row r="80" spans="1:20" ht="10.5" customHeight="1">
      <c r="B80" s="1677" t="s">
        <v>309</v>
      </c>
      <c r="C80" s="1678"/>
      <c r="D80" s="1678"/>
      <c r="E80" s="1678"/>
      <c r="F80" s="755"/>
      <c r="G80" s="876">
        <v>158460</v>
      </c>
      <c r="H80" s="876">
        <v>333776</v>
      </c>
      <c r="I80" s="876">
        <v>341762</v>
      </c>
      <c r="J80" s="876">
        <v>261088</v>
      </c>
      <c r="K80" s="875">
        <v>178747</v>
      </c>
      <c r="L80" s="875">
        <v>82064</v>
      </c>
      <c r="M80" s="975">
        <v>266696</v>
      </c>
      <c r="N80" s="975">
        <v>388912</v>
      </c>
      <c r="O80" s="975">
        <v>486223</v>
      </c>
      <c r="P80" s="974">
        <v>436574</v>
      </c>
      <c r="Q80" s="979">
        <v>445433</v>
      </c>
      <c r="R80" s="979">
        <v>132327</v>
      </c>
      <c r="S80" s="979">
        <v>27249</v>
      </c>
      <c r="T80" s="979">
        <v>45628</v>
      </c>
    </row>
    <row r="81" spans="2:22" ht="10.5" customHeight="1">
      <c r="B81" s="1677" t="s">
        <v>311</v>
      </c>
      <c r="C81" s="1678"/>
      <c r="D81" s="1678"/>
      <c r="E81" s="1678"/>
      <c r="F81" s="755"/>
      <c r="G81" s="876">
        <v>175202</v>
      </c>
      <c r="H81" s="876">
        <v>201906</v>
      </c>
      <c r="I81" s="876">
        <v>174268</v>
      </c>
      <c r="J81" s="876">
        <v>179289</v>
      </c>
      <c r="K81" s="875">
        <v>178961</v>
      </c>
      <c r="L81" s="875">
        <v>140051</v>
      </c>
      <c r="M81" s="975">
        <v>97993</v>
      </c>
      <c r="N81" s="975">
        <v>137789</v>
      </c>
      <c r="O81" s="975">
        <v>129228</v>
      </c>
      <c r="P81" s="974">
        <v>142255</v>
      </c>
      <c r="Q81" s="979">
        <v>193464</v>
      </c>
      <c r="R81" s="979">
        <v>188454</v>
      </c>
      <c r="S81" s="979">
        <v>286130</v>
      </c>
      <c r="T81" s="979">
        <v>534185</v>
      </c>
    </row>
    <row r="82" spans="2:22" ht="10.5" customHeight="1">
      <c r="B82" s="430" t="s">
        <v>61</v>
      </c>
      <c r="C82" s="431"/>
      <c r="D82" s="431"/>
      <c r="E82" s="431"/>
      <c r="F82" s="665"/>
      <c r="G82" s="876">
        <v>3777621</v>
      </c>
      <c r="H82" s="876">
        <v>4950810</v>
      </c>
      <c r="I82" s="876">
        <v>7006245</v>
      </c>
      <c r="J82" s="876">
        <v>5586963</v>
      </c>
      <c r="K82" s="875">
        <v>4848542</v>
      </c>
      <c r="L82" s="877">
        <v>5770749</v>
      </c>
      <c r="M82" s="981">
        <v>5627465</v>
      </c>
      <c r="N82" s="981">
        <v>6096984</v>
      </c>
      <c r="O82" s="981">
        <v>12504601</v>
      </c>
      <c r="P82" s="986">
        <v>12186472</v>
      </c>
      <c r="Q82" s="982">
        <v>12726863</v>
      </c>
      <c r="R82" s="982">
        <v>13146059</v>
      </c>
      <c r="S82" s="982">
        <v>16277779</v>
      </c>
      <c r="T82" s="1247">
        <v>18737756</v>
      </c>
    </row>
    <row r="83" spans="2:22" ht="10.5" customHeight="1">
      <c r="B83" s="1691" t="s">
        <v>150</v>
      </c>
      <c r="C83" s="1692"/>
      <c r="D83" s="1692"/>
      <c r="E83" s="1692"/>
      <c r="F83" s="759"/>
      <c r="G83" s="1002">
        <f t="shared" ref="G83:M83" si="0">SUM(G62:G82)</f>
        <v>15752267</v>
      </c>
      <c r="H83" s="1002">
        <f t="shared" si="0"/>
        <v>20067052</v>
      </c>
      <c r="I83" s="1002">
        <f t="shared" si="0"/>
        <v>25887894</v>
      </c>
      <c r="J83" s="1002">
        <f t="shared" si="0"/>
        <v>23252678</v>
      </c>
      <c r="K83" s="1002">
        <f t="shared" si="0"/>
        <v>22656749</v>
      </c>
      <c r="L83" s="1002">
        <f t="shared" si="0"/>
        <v>26141249</v>
      </c>
      <c r="M83" s="1002">
        <f t="shared" si="0"/>
        <v>26977545</v>
      </c>
      <c r="N83" s="1003">
        <f t="shared" ref="N83:T83" si="1">SUM(N62:N82)</f>
        <v>30666837</v>
      </c>
      <c r="O83" s="1003">
        <f t="shared" si="1"/>
        <v>46943777</v>
      </c>
      <c r="P83" s="1003">
        <f t="shared" si="1"/>
        <v>47459444</v>
      </c>
      <c r="Q83" s="981">
        <f t="shared" si="1"/>
        <v>46400174</v>
      </c>
      <c r="R83" s="981">
        <f t="shared" si="1"/>
        <v>50813222</v>
      </c>
      <c r="S83" s="981">
        <f t="shared" si="1"/>
        <v>55187993</v>
      </c>
      <c r="T83" s="981">
        <f t="shared" si="1"/>
        <v>72492686</v>
      </c>
    </row>
    <row r="84" spans="2:22" ht="10.5" customHeight="1">
      <c r="B84" s="410" t="s">
        <v>540</v>
      </c>
      <c r="C84" s="106"/>
      <c r="D84" s="51"/>
      <c r="E84" s="51"/>
      <c r="F84" s="43"/>
      <c r="G84" s="43"/>
      <c r="H84" s="43"/>
      <c r="I84" s="43"/>
      <c r="J84" s="43"/>
      <c r="K84" s="108" t="s">
        <v>491</v>
      </c>
      <c r="L84" s="43"/>
      <c r="M84" s="108"/>
      <c r="N84" s="51"/>
      <c r="O84" s="51"/>
      <c r="P84" s="51"/>
      <c r="Q84" s="51"/>
      <c r="R84" s="51"/>
    </row>
    <row r="85" spans="2:22" ht="10.5" customHeight="1">
      <c r="B85" s="410"/>
      <c r="C85" s="106"/>
      <c r="D85" s="51"/>
      <c r="E85" s="51"/>
      <c r="F85" s="43"/>
      <c r="G85" s="43"/>
      <c r="H85" s="43"/>
      <c r="I85" s="43"/>
      <c r="J85" s="43"/>
      <c r="K85" s="108"/>
      <c r="L85" s="43"/>
      <c r="M85" s="108"/>
      <c r="N85" s="51"/>
      <c r="O85" s="51"/>
      <c r="P85" s="51"/>
      <c r="Q85" s="51"/>
      <c r="R85" s="51"/>
    </row>
    <row r="86" spans="2:22" ht="10.5" customHeight="1">
      <c r="B86" s="410" t="s">
        <v>1215</v>
      </c>
      <c r="C86" s="106"/>
      <c r="D86" s="51"/>
      <c r="E86" s="51"/>
      <c r="F86" s="43"/>
      <c r="G86" s="43"/>
      <c r="H86" s="43"/>
      <c r="I86" s="43"/>
      <c r="J86" s="43"/>
      <c r="K86" s="43"/>
      <c r="L86" s="43"/>
      <c r="M86" s="43"/>
      <c r="N86" s="43"/>
      <c r="O86" s="43"/>
      <c r="P86" s="43"/>
      <c r="Q86" s="51"/>
      <c r="R86" s="51"/>
    </row>
    <row r="87" spans="2:22" ht="10.5" customHeight="1">
      <c r="B87" s="106"/>
      <c r="C87" s="106"/>
      <c r="D87" s="51"/>
      <c r="E87" s="51"/>
      <c r="F87" s="43"/>
      <c r="G87" s="43"/>
      <c r="H87" s="43"/>
      <c r="I87" s="43"/>
      <c r="J87" s="43"/>
      <c r="K87" s="43"/>
      <c r="L87" s="43"/>
      <c r="M87" s="43"/>
      <c r="N87" s="43"/>
      <c r="O87" s="43"/>
      <c r="P87" s="43"/>
      <c r="Q87" s="51"/>
      <c r="R87" s="51"/>
      <c r="T87" s="61"/>
    </row>
    <row r="88" spans="2:22" ht="10.5" customHeight="1">
      <c r="B88" s="106"/>
      <c r="C88" s="106"/>
      <c r="D88" s="51"/>
      <c r="E88" s="51"/>
      <c r="F88" s="43"/>
      <c r="G88" s="43"/>
      <c r="H88" s="43"/>
      <c r="I88" s="43"/>
      <c r="J88" s="43"/>
      <c r="K88" s="43"/>
      <c r="L88" s="43"/>
      <c r="M88" s="43"/>
      <c r="N88" s="43"/>
      <c r="O88" s="43"/>
      <c r="P88" s="43"/>
      <c r="Q88" s="51"/>
      <c r="R88" s="51"/>
    </row>
    <row r="89" spans="2:22" ht="10.5" customHeight="1">
      <c r="B89" s="106"/>
      <c r="C89" s="106"/>
      <c r="D89" s="51"/>
      <c r="E89" s="51"/>
      <c r="F89" s="43"/>
      <c r="G89" s="43"/>
      <c r="H89" s="43"/>
      <c r="I89" s="43"/>
      <c r="J89" s="43"/>
      <c r="K89" s="43"/>
      <c r="L89" s="43"/>
      <c r="M89" s="43"/>
      <c r="N89" s="43"/>
      <c r="O89" s="43"/>
      <c r="P89" s="43"/>
      <c r="Q89" s="51"/>
      <c r="R89" s="51"/>
    </row>
    <row r="90" spans="2:22" ht="10.5" customHeight="1">
      <c r="B90" s="106"/>
      <c r="C90" s="106"/>
      <c r="D90" s="51"/>
      <c r="E90" s="51"/>
      <c r="F90" s="43"/>
      <c r="G90" s="43"/>
      <c r="H90" s="43"/>
      <c r="I90" s="43"/>
      <c r="J90" s="43"/>
      <c r="K90" s="43"/>
      <c r="L90" s="43"/>
      <c r="M90" s="43"/>
      <c r="N90" s="43"/>
      <c r="O90" s="43"/>
      <c r="P90" s="43"/>
      <c r="Q90" s="51"/>
      <c r="R90" s="51"/>
    </row>
    <row r="91" spans="2:22" ht="10.5" customHeight="1">
      <c r="B91" s="106"/>
      <c r="C91" s="106"/>
      <c r="D91" s="51"/>
      <c r="E91" s="51"/>
      <c r="F91" s="43"/>
      <c r="G91" s="43"/>
      <c r="H91" s="43"/>
      <c r="I91" s="43"/>
      <c r="J91" s="43"/>
      <c r="K91" s="43"/>
      <c r="L91" s="43"/>
      <c r="M91" s="43"/>
      <c r="N91" s="43"/>
      <c r="O91" s="43"/>
      <c r="P91" s="43"/>
      <c r="Q91" s="43"/>
      <c r="R91" s="43"/>
      <c r="S91" s="43"/>
      <c r="T91" s="51"/>
      <c r="U91" s="51"/>
      <c r="V91" s="51"/>
    </row>
    <row r="92" spans="2:22" ht="10.5" customHeight="1">
      <c r="B92" s="51"/>
      <c r="C92" s="51"/>
      <c r="D92" s="51"/>
      <c r="E92" s="51"/>
      <c r="F92" s="43"/>
      <c r="G92" s="43"/>
      <c r="H92" s="43"/>
      <c r="I92" s="43"/>
      <c r="J92" s="43"/>
      <c r="K92" s="43"/>
      <c r="L92" s="43"/>
      <c r="M92" s="43"/>
      <c r="N92" s="43"/>
      <c r="O92" s="43"/>
      <c r="P92" s="43"/>
      <c r="Q92" s="108"/>
      <c r="R92" s="51"/>
      <c r="S92" s="51"/>
      <c r="T92" s="51"/>
      <c r="U92" s="51"/>
      <c r="V92" s="51"/>
    </row>
    <row r="93" spans="2:22" s="62" customFormat="1">
      <c r="B93" s="106" t="s">
        <v>1005</v>
      </c>
      <c r="C93" s="107"/>
      <c r="D93" s="107"/>
      <c r="E93" s="210"/>
      <c r="F93" s="57"/>
      <c r="G93" s="56"/>
      <c r="H93" s="56"/>
      <c r="I93" s="43"/>
      <c r="J93" s="43"/>
      <c r="K93" s="43"/>
      <c r="L93" s="43"/>
      <c r="M93" s="43"/>
      <c r="N93" s="43"/>
      <c r="O93" s="43"/>
      <c r="P93" s="43"/>
      <c r="Q93" s="107"/>
      <c r="R93" s="110"/>
      <c r="S93" s="107"/>
      <c r="T93" s="107"/>
      <c r="U93" s="107"/>
      <c r="V93" s="107"/>
    </row>
    <row r="94" spans="2:22" s="62" customFormat="1" ht="12.75" customHeight="1">
      <c r="B94" s="1683" t="s">
        <v>312</v>
      </c>
      <c r="C94" s="1684"/>
      <c r="D94" s="404">
        <v>2000</v>
      </c>
      <c r="E94" s="404">
        <v>2001</v>
      </c>
      <c r="F94" s="404">
        <v>2002</v>
      </c>
      <c r="G94" s="411">
        <v>2003</v>
      </c>
      <c r="H94" s="412">
        <v>2004</v>
      </c>
      <c r="I94" s="413">
        <v>2005</v>
      </c>
      <c r="J94" s="413">
        <v>2006</v>
      </c>
      <c r="K94" s="413">
        <v>2007</v>
      </c>
      <c r="L94" s="413">
        <v>2008</v>
      </c>
      <c r="M94" s="408">
        <v>2009</v>
      </c>
      <c r="N94" s="369">
        <v>2010</v>
      </c>
      <c r="O94" s="370" t="s">
        <v>1456</v>
      </c>
      <c r="P94" s="370" t="s">
        <v>1452</v>
      </c>
      <c r="Q94" s="370" t="s">
        <v>1505</v>
      </c>
      <c r="R94" s="98"/>
    </row>
    <row r="95" spans="2:22" s="62" customFormat="1" ht="12.75" customHeight="1">
      <c r="B95" s="1685"/>
      <c r="C95" s="1686"/>
      <c r="D95" s="1681" t="s">
        <v>509</v>
      </c>
      <c r="E95" s="1682"/>
      <c r="F95" s="1682"/>
      <c r="G95" s="1682"/>
      <c r="H95" s="1682"/>
      <c r="I95" s="1682"/>
      <c r="J95" s="1682"/>
      <c r="K95" s="1682"/>
      <c r="L95" s="1682"/>
      <c r="M95" s="1682"/>
      <c r="N95" s="1682"/>
      <c r="O95" s="1682"/>
      <c r="P95" s="1682"/>
      <c r="Q95" s="1258"/>
      <c r="R95" s="98"/>
    </row>
    <row r="96" spans="2:22" ht="10.5" customHeight="1">
      <c r="B96" s="510" t="s">
        <v>313</v>
      </c>
      <c r="C96" s="414"/>
      <c r="D96" s="999">
        <v>1968615</v>
      </c>
      <c r="E96" s="999">
        <v>2205189.04</v>
      </c>
      <c r="F96" s="999">
        <v>3294377</v>
      </c>
      <c r="G96" s="999">
        <v>3296073</v>
      </c>
      <c r="H96" s="999">
        <v>3582986</v>
      </c>
      <c r="I96" s="999">
        <v>3525708</v>
      </c>
      <c r="J96" s="975">
        <v>3548158</v>
      </c>
      <c r="K96" s="975">
        <v>4555594</v>
      </c>
      <c r="L96" s="975">
        <v>5536323</v>
      </c>
      <c r="M96" s="974">
        <v>5139231</v>
      </c>
      <c r="N96" s="1004">
        <v>4878356</v>
      </c>
      <c r="O96" s="1004">
        <v>4441393</v>
      </c>
      <c r="P96" s="1004">
        <v>4857472</v>
      </c>
      <c r="Q96" s="1004">
        <v>6261076</v>
      </c>
    </row>
    <row r="97" spans="1:19" ht="10.5" customHeight="1">
      <c r="B97" s="510" t="s">
        <v>314</v>
      </c>
      <c r="C97" s="415"/>
      <c r="D97" s="876">
        <v>1513704</v>
      </c>
      <c r="E97" s="876">
        <v>2012235</v>
      </c>
      <c r="F97" s="876">
        <v>2360093</v>
      </c>
      <c r="G97" s="876">
        <v>2467633</v>
      </c>
      <c r="H97" s="876">
        <v>2808063</v>
      </c>
      <c r="I97" s="876">
        <v>2886200</v>
      </c>
      <c r="J97" s="975">
        <v>2789351</v>
      </c>
      <c r="K97" s="975">
        <v>3542857</v>
      </c>
      <c r="L97" s="875">
        <v>6007310</v>
      </c>
      <c r="M97" s="1005">
        <v>4672630</v>
      </c>
      <c r="N97" s="1006">
        <v>5120253</v>
      </c>
      <c r="O97" s="1006">
        <v>5219470</v>
      </c>
      <c r="P97" s="1006">
        <v>5647459</v>
      </c>
      <c r="Q97" s="1006">
        <v>7604135</v>
      </c>
    </row>
    <row r="98" spans="1:19" ht="10.5" customHeight="1">
      <c r="B98" s="668" t="s">
        <v>315</v>
      </c>
      <c r="C98" s="416"/>
      <c r="D98" s="876">
        <v>879381</v>
      </c>
      <c r="E98" s="876">
        <v>708904</v>
      </c>
      <c r="F98" s="876">
        <v>856719</v>
      </c>
      <c r="G98" s="876">
        <v>860585</v>
      </c>
      <c r="H98" s="876">
        <v>858417</v>
      </c>
      <c r="I98" s="876">
        <v>931745</v>
      </c>
      <c r="J98" s="975">
        <v>804106</v>
      </c>
      <c r="K98" s="975">
        <v>952184</v>
      </c>
      <c r="L98" s="975">
        <v>935563</v>
      </c>
      <c r="M98" s="974">
        <v>1106024</v>
      </c>
      <c r="N98" s="1006">
        <v>674420</v>
      </c>
      <c r="O98" s="1006">
        <v>354060</v>
      </c>
      <c r="P98" s="1006">
        <v>305380</v>
      </c>
      <c r="Q98" s="1006">
        <v>362647</v>
      </c>
    </row>
    <row r="99" spans="1:19" ht="10.5" customHeight="1">
      <c r="B99" s="668" t="s">
        <v>316</v>
      </c>
      <c r="C99" s="416"/>
      <c r="D99" s="876">
        <v>911825</v>
      </c>
      <c r="E99" s="876">
        <v>1577564</v>
      </c>
      <c r="F99" s="876">
        <v>1117520</v>
      </c>
      <c r="G99" s="876">
        <v>932336</v>
      </c>
      <c r="H99" s="876">
        <v>963522</v>
      </c>
      <c r="I99" s="876">
        <v>1386139</v>
      </c>
      <c r="J99" s="975">
        <v>1015118</v>
      </c>
      <c r="K99" s="975">
        <v>1033236</v>
      </c>
      <c r="L99" s="975">
        <v>1210973</v>
      </c>
      <c r="M99" s="974">
        <v>1231336</v>
      </c>
      <c r="N99" s="1006">
        <v>1347953</v>
      </c>
      <c r="O99" s="1006">
        <v>1223295</v>
      </c>
      <c r="P99" s="1006">
        <v>1282097</v>
      </c>
      <c r="Q99" s="1006">
        <v>3472126</v>
      </c>
    </row>
    <row r="100" spans="1:19" ht="10.5" customHeight="1">
      <c r="B100" s="510" t="s">
        <v>317</v>
      </c>
      <c r="C100" s="415"/>
      <c r="D100" s="876">
        <v>887945</v>
      </c>
      <c r="E100" s="876">
        <v>1104615</v>
      </c>
      <c r="F100" s="876">
        <v>1362811</v>
      </c>
      <c r="G100" s="876">
        <v>1257634</v>
      </c>
      <c r="H100" s="876">
        <v>963432</v>
      </c>
      <c r="I100" s="876">
        <v>604691</v>
      </c>
      <c r="J100" s="975">
        <v>1213165</v>
      </c>
      <c r="K100" s="975">
        <v>1404895</v>
      </c>
      <c r="L100" s="975">
        <v>2113718</v>
      </c>
      <c r="M100" s="974">
        <v>2056152</v>
      </c>
      <c r="N100" s="1006">
        <v>2365900</v>
      </c>
      <c r="O100" s="1006">
        <v>2429505</v>
      </c>
      <c r="P100" s="1006">
        <v>2818405</v>
      </c>
      <c r="Q100" s="1006">
        <v>4324778</v>
      </c>
    </row>
    <row r="101" spans="1:19" ht="10.5" customHeight="1">
      <c r="B101" s="510" t="s">
        <v>318</v>
      </c>
      <c r="C101" s="415"/>
      <c r="D101" s="876">
        <v>813969</v>
      </c>
      <c r="E101" s="876">
        <v>1043787</v>
      </c>
      <c r="F101" s="876">
        <v>1443402</v>
      </c>
      <c r="G101" s="876">
        <v>1019885</v>
      </c>
      <c r="H101" s="876">
        <v>996943</v>
      </c>
      <c r="I101" s="876">
        <v>1230199</v>
      </c>
      <c r="J101" s="975">
        <v>1442278</v>
      </c>
      <c r="K101" s="975">
        <v>1354243</v>
      </c>
      <c r="L101" s="975">
        <v>1441187</v>
      </c>
      <c r="M101" s="974">
        <v>1604132</v>
      </c>
      <c r="N101" s="1006">
        <v>1599672</v>
      </c>
      <c r="O101" s="1006">
        <v>1542793</v>
      </c>
      <c r="P101" s="1006">
        <v>1848686</v>
      </c>
      <c r="Q101" s="1006">
        <v>2191414</v>
      </c>
    </row>
    <row r="102" spans="1:19" ht="10.5" customHeight="1">
      <c r="B102" s="668" t="s">
        <v>319</v>
      </c>
      <c r="C102" s="416"/>
      <c r="D102" s="876">
        <v>615012</v>
      </c>
      <c r="E102" s="876">
        <v>781078</v>
      </c>
      <c r="F102" s="876">
        <v>1131395</v>
      </c>
      <c r="G102" s="876">
        <v>1245149</v>
      </c>
      <c r="H102" s="876">
        <v>1229111</v>
      </c>
      <c r="I102" s="876">
        <v>1281870</v>
      </c>
      <c r="J102" s="975">
        <v>1199926</v>
      </c>
      <c r="K102" s="975">
        <v>1725741</v>
      </c>
      <c r="L102" s="975">
        <v>2010380</v>
      </c>
      <c r="M102" s="974">
        <v>2120620</v>
      </c>
      <c r="N102" s="1006">
        <v>1997355</v>
      </c>
      <c r="O102" s="1006">
        <v>1836291</v>
      </c>
      <c r="P102" s="1006">
        <v>1812163</v>
      </c>
      <c r="Q102" s="1006">
        <v>2486870</v>
      </c>
    </row>
    <row r="103" spans="1:19" ht="10.5" customHeight="1">
      <c r="B103" s="510" t="s">
        <v>88</v>
      </c>
      <c r="C103" s="415"/>
      <c r="D103" s="876">
        <v>569733</v>
      </c>
      <c r="E103" s="876">
        <v>418566</v>
      </c>
      <c r="F103" s="876">
        <v>487657</v>
      </c>
      <c r="G103" s="876">
        <v>447781</v>
      </c>
      <c r="H103" s="876">
        <v>444421</v>
      </c>
      <c r="I103" s="876">
        <v>387007</v>
      </c>
      <c r="J103" s="975">
        <v>502803</v>
      </c>
      <c r="K103" s="975">
        <v>449443</v>
      </c>
      <c r="L103" s="975">
        <v>518688</v>
      </c>
      <c r="M103" s="974">
        <v>804616</v>
      </c>
      <c r="N103" s="1006">
        <v>1177365</v>
      </c>
      <c r="O103" s="1006">
        <v>881050</v>
      </c>
      <c r="P103" s="1006">
        <v>768249</v>
      </c>
      <c r="Q103" s="1006">
        <v>870908</v>
      </c>
    </row>
    <row r="104" spans="1:19" ht="10.5" customHeight="1">
      <c r="B104" s="668" t="s">
        <v>89</v>
      </c>
      <c r="C104" s="416"/>
      <c r="D104" s="876">
        <v>493474</v>
      </c>
      <c r="E104" s="876">
        <v>613835</v>
      </c>
      <c r="F104" s="876">
        <v>804308</v>
      </c>
      <c r="G104" s="876">
        <v>678140</v>
      </c>
      <c r="H104" s="876">
        <v>676852</v>
      </c>
      <c r="I104" s="876">
        <v>576400</v>
      </c>
      <c r="J104" s="975">
        <v>582887</v>
      </c>
      <c r="K104" s="975">
        <v>801041</v>
      </c>
      <c r="L104" s="975">
        <v>786818</v>
      </c>
      <c r="M104" s="974">
        <v>701301</v>
      </c>
      <c r="N104" s="1006">
        <v>878604</v>
      </c>
      <c r="O104" s="1006">
        <v>1288972</v>
      </c>
      <c r="P104" s="1006">
        <v>795227</v>
      </c>
      <c r="Q104" s="1006">
        <v>1586446</v>
      </c>
    </row>
    <row r="105" spans="1:19" ht="10.5" customHeight="1">
      <c r="B105" s="668" t="s">
        <v>90</v>
      </c>
      <c r="C105" s="416"/>
      <c r="D105" s="876">
        <v>405668</v>
      </c>
      <c r="E105" s="876">
        <v>304774</v>
      </c>
      <c r="F105" s="876">
        <v>263475</v>
      </c>
      <c r="G105" s="876">
        <v>281708</v>
      </c>
      <c r="H105" s="876">
        <v>458099</v>
      </c>
      <c r="I105" s="876">
        <v>358240</v>
      </c>
      <c r="J105" s="975">
        <v>401594</v>
      </c>
      <c r="K105" s="975">
        <v>364577</v>
      </c>
      <c r="L105" s="975">
        <v>1094745</v>
      </c>
      <c r="M105" s="974">
        <v>2960191</v>
      </c>
      <c r="N105" s="1006">
        <v>847023</v>
      </c>
      <c r="O105" s="1006">
        <v>546910</v>
      </c>
      <c r="P105" s="1006">
        <v>455504</v>
      </c>
      <c r="Q105" s="1006">
        <v>553597</v>
      </c>
    </row>
    <row r="106" spans="1:19" ht="10.5" customHeight="1">
      <c r="B106" s="668" t="s">
        <v>91</v>
      </c>
      <c r="C106" s="416"/>
      <c r="D106" s="876">
        <v>425787</v>
      </c>
      <c r="E106" s="876">
        <v>804852</v>
      </c>
      <c r="F106" s="876">
        <v>90994</v>
      </c>
      <c r="G106" s="876">
        <v>877977</v>
      </c>
      <c r="H106" s="876">
        <v>672813</v>
      </c>
      <c r="I106" s="876">
        <v>588551</v>
      </c>
      <c r="J106" s="975">
        <v>739412</v>
      </c>
      <c r="K106" s="975">
        <v>722327</v>
      </c>
      <c r="L106" s="975">
        <v>1159272</v>
      </c>
      <c r="M106" s="974">
        <v>1155757</v>
      </c>
      <c r="N106" s="1006">
        <v>1240599</v>
      </c>
      <c r="O106" s="1006">
        <v>1753089</v>
      </c>
      <c r="P106" s="1006">
        <v>2292586</v>
      </c>
      <c r="Q106" s="1006">
        <v>2894961</v>
      </c>
      <c r="S106" s="61"/>
    </row>
    <row r="107" spans="1:19" ht="10.5" customHeight="1">
      <c r="B107" s="668" t="s">
        <v>571</v>
      </c>
      <c r="C107" s="416"/>
      <c r="D107" s="876">
        <v>431788</v>
      </c>
      <c r="E107" s="876">
        <v>542618</v>
      </c>
      <c r="F107" s="876">
        <v>800857</v>
      </c>
      <c r="G107" s="876">
        <v>647434</v>
      </c>
      <c r="H107" s="876">
        <v>544821</v>
      </c>
      <c r="I107" s="876">
        <v>477870</v>
      </c>
      <c r="J107" s="975">
        <v>465570</v>
      </c>
      <c r="K107" s="975">
        <v>489946</v>
      </c>
      <c r="L107" s="975">
        <v>800666</v>
      </c>
      <c r="M107" s="974">
        <v>531995</v>
      </c>
      <c r="N107" s="1006">
        <v>681560</v>
      </c>
      <c r="O107" s="1006">
        <v>474793</v>
      </c>
      <c r="P107" s="1006">
        <v>641358</v>
      </c>
      <c r="Q107" s="1006">
        <v>1344994</v>
      </c>
      <c r="S107" s="61"/>
    </row>
    <row r="108" spans="1:19" ht="10.5" customHeight="1">
      <c r="B108" s="668" t="s">
        <v>572</v>
      </c>
      <c r="C108" s="416"/>
      <c r="D108" s="876">
        <v>361131</v>
      </c>
      <c r="E108" s="876">
        <v>355704</v>
      </c>
      <c r="F108" s="876">
        <v>503992</v>
      </c>
      <c r="G108" s="876">
        <v>520221</v>
      </c>
      <c r="H108" s="876">
        <v>485367</v>
      </c>
      <c r="I108" s="876">
        <v>596391</v>
      </c>
      <c r="J108" s="975">
        <v>643529</v>
      </c>
      <c r="K108" s="975">
        <v>649571</v>
      </c>
      <c r="L108" s="975">
        <v>879758</v>
      </c>
      <c r="M108" s="974">
        <v>795594</v>
      </c>
      <c r="N108" s="1006">
        <v>923947</v>
      </c>
      <c r="O108" s="1006">
        <v>874896</v>
      </c>
      <c r="P108" s="1006">
        <v>1056292</v>
      </c>
      <c r="Q108" s="1006">
        <v>1338760</v>
      </c>
    </row>
    <row r="109" spans="1:19" ht="10.5" customHeight="1">
      <c r="B109" s="668" t="s">
        <v>573</v>
      </c>
      <c r="C109" s="416"/>
      <c r="D109" s="876">
        <v>377105</v>
      </c>
      <c r="E109" s="876">
        <v>282567</v>
      </c>
      <c r="F109" s="876">
        <v>33403</v>
      </c>
      <c r="G109" s="876">
        <v>4075</v>
      </c>
      <c r="H109" s="876">
        <v>67044</v>
      </c>
      <c r="I109" s="876">
        <v>306146</v>
      </c>
      <c r="J109" s="975">
        <v>818894</v>
      </c>
      <c r="K109" s="975">
        <v>102494</v>
      </c>
      <c r="L109" s="975">
        <v>371133</v>
      </c>
      <c r="M109" s="974">
        <v>387507</v>
      </c>
      <c r="N109" s="1006">
        <v>192348</v>
      </c>
      <c r="O109" s="1006">
        <v>213930</v>
      </c>
      <c r="P109" s="1006">
        <v>101046</v>
      </c>
      <c r="Q109" s="1006">
        <v>3275</v>
      </c>
    </row>
    <row r="110" spans="1:19" ht="10.5" customHeight="1">
      <c r="B110" s="668" t="s">
        <v>574</v>
      </c>
      <c r="C110" s="416"/>
      <c r="D110" s="876">
        <v>311728</v>
      </c>
      <c r="E110" s="876">
        <v>470465</v>
      </c>
      <c r="F110" s="876">
        <v>839690</v>
      </c>
      <c r="G110" s="876">
        <v>452639</v>
      </c>
      <c r="H110" s="876">
        <v>320610</v>
      </c>
      <c r="I110" s="876">
        <v>374727</v>
      </c>
      <c r="J110" s="975">
        <v>571979</v>
      </c>
      <c r="K110" s="975">
        <v>406662</v>
      </c>
      <c r="L110" s="975">
        <v>1770823</v>
      </c>
      <c r="M110" s="974">
        <v>1126592</v>
      </c>
      <c r="N110" s="1006">
        <v>897704</v>
      </c>
      <c r="O110" s="1006">
        <v>1086607</v>
      </c>
      <c r="P110" s="1006">
        <v>1464670</v>
      </c>
      <c r="Q110" s="1006">
        <v>1988813</v>
      </c>
    </row>
    <row r="111" spans="1:19" ht="10.5" customHeight="1">
      <c r="A111" s="1688">
        <v>86</v>
      </c>
      <c r="B111" s="668" t="s">
        <v>575</v>
      </c>
      <c r="C111" s="416"/>
      <c r="D111" s="876">
        <v>301491</v>
      </c>
      <c r="E111" s="876">
        <v>423638</v>
      </c>
      <c r="F111" s="876">
        <v>415570</v>
      </c>
      <c r="G111" s="876">
        <v>241764</v>
      </c>
      <c r="H111" s="876">
        <v>230829</v>
      </c>
      <c r="I111" s="876">
        <v>296323</v>
      </c>
      <c r="J111" s="975">
        <v>345329</v>
      </c>
      <c r="K111" s="975">
        <v>392392</v>
      </c>
      <c r="L111" s="975">
        <v>281183</v>
      </c>
      <c r="M111" s="974">
        <v>174686</v>
      </c>
      <c r="N111" s="1006">
        <v>671014</v>
      </c>
      <c r="O111" s="1006">
        <v>1590183</v>
      </c>
      <c r="P111" s="1006">
        <v>161008</v>
      </c>
      <c r="Q111" s="1006">
        <v>488086</v>
      </c>
    </row>
    <row r="112" spans="1:19" ht="10.5" customHeight="1">
      <c r="A112" s="1688"/>
      <c r="B112" s="668" t="s">
        <v>576</v>
      </c>
      <c r="C112" s="416"/>
      <c r="D112" s="876">
        <v>298704</v>
      </c>
      <c r="E112" s="876">
        <v>385814</v>
      </c>
      <c r="F112" s="876">
        <v>1329965</v>
      </c>
      <c r="G112" s="876">
        <v>1120212</v>
      </c>
      <c r="H112" s="876">
        <v>717527</v>
      </c>
      <c r="I112" s="876">
        <v>1900827</v>
      </c>
      <c r="J112" s="975">
        <v>802379</v>
      </c>
      <c r="K112" s="975">
        <v>411540</v>
      </c>
      <c r="L112" s="975">
        <v>3654220</v>
      </c>
      <c r="M112" s="974">
        <v>3478852</v>
      </c>
      <c r="N112" s="1006">
        <v>3509481</v>
      </c>
      <c r="O112" s="1006">
        <v>3976976</v>
      </c>
      <c r="P112" s="1006">
        <v>4794159</v>
      </c>
      <c r="Q112" s="1006">
        <v>5638585</v>
      </c>
    </row>
    <row r="113" spans="1:22" ht="10.5" customHeight="1">
      <c r="B113" s="668" t="s">
        <v>577</v>
      </c>
      <c r="C113" s="416"/>
      <c r="D113" s="876">
        <v>270199</v>
      </c>
      <c r="E113" s="876">
        <v>332172</v>
      </c>
      <c r="F113" s="876">
        <v>478524</v>
      </c>
      <c r="G113" s="876">
        <v>365752</v>
      </c>
      <c r="H113" s="876">
        <v>386061</v>
      </c>
      <c r="I113" s="876">
        <v>358455</v>
      </c>
      <c r="J113" s="975">
        <v>406579</v>
      </c>
      <c r="K113" s="975">
        <v>420734</v>
      </c>
      <c r="L113" s="975">
        <v>557428</v>
      </c>
      <c r="M113" s="974">
        <v>662506</v>
      </c>
      <c r="N113" s="1006">
        <v>989273</v>
      </c>
      <c r="O113" s="1006">
        <v>1528244</v>
      </c>
      <c r="P113" s="1006">
        <v>1617087</v>
      </c>
      <c r="Q113" s="1006">
        <v>1744854</v>
      </c>
    </row>
    <row r="114" spans="1:22" ht="10.5" customHeight="1">
      <c r="B114" s="668" t="s">
        <v>578</v>
      </c>
      <c r="C114" s="416"/>
      <c r="D114" s="876">
        <v>288323</v>
      </c>
      <c r="E114" s="876">
        <v>381463</v>
      </c>
      <c r="F114" s="876">
        <v>546299</v>
      </c>
      <c r="G114" s="876">
        <v>164720</v>
      </c>
      <c r="H114" s="876">
        <v>110291</v>
      </c>
      <c r="I114" s="876">
        <v>203100</v>
      </c>
      <c r="J114" s="975">
        <v>204081</v>
      </c>
      <c r="K114" s="975">
        <v>161310</v>
      </c>
      <c r="L114" s="975">
        <v>300140</v>
      </c>
      <c r="M114" s="974">
        <v>334320</v>
      </c>
      <c r="N114" s="1006">
        <v>274289</v>
      </c>
      <c r="O114" s="1006">
        <v>292952</v>
      </c>
      <c r="P114" s="1006">
        <v>375349</v>
      </c>
      <c r="Q114" s="1006">
        <v>410253</v>
      </c>
    </row>
    <row r="115" spans="1:22" ht="10.5" customHeight="1">
      <c r="B115" s="668" t="s">
        <v>579</v>
      </c>
      <c r="C115" s="416"/>
      <c r="D115" s="876">
        <v>278722</v>
      </c>
      <c r="E115" s="876">
        <v>264447</v>
      </c>
      <c r="F115" s="876">
        <v>431927</v>
      </c>
      <c r="G115" s="876">
        <v>371084</v>
      </c>
      <c r="H115" s="876">
        <v>299703</v>
      </c>
      <c r="I115" s="876">
        <v>428168</v>
      </c>
      <c r="J115" s="975">
        <v>340799</v>
      </c>
      <c r="K115" s="975">
        <v>371180</v>
      </c>
      <c r="L115" s="975">
        <v>432309</v>
      </c>
      <c r="M115" s="974">
        <v>451435</v>
      </c>
      <c r="N115" s="1006">
        <v>528166</v>
      </c>
      <c r="O115" s="1006">
        <v>490172</v>
      </c>
      <c r="P115" s="1006">
        <v>512695</v>
      </c>
      <c r="Q115" s="1006">
        <v>596255</v>
      </c>
    </row>
    <row r="116" spans="1:22" ht="10.5" customHeight="1">
      <c r="B116" s="669" t="s">
        <v>61</v>
      </c>
      <c r="C116" s="417"/>
      <c r="D116" s="878">
        <v>3347963</v>
      </c>
      <c r="E116" s="878">
        <v>5052765</v>
      </c>
      <c r="F116" s="878">
        <v>7294916</v>
      </c>
      <c r="G116" s="878">
        <v>5999876</v>
      </c>
      <c r="H116" s="878">
        <v>5839837</v>
      </c>
      <c r="I116" s="878">
        <v>7442492</v>
      </c>
      <c r="J116" s="981">
        <v>8139608</v>
      </c>
      <c r="K116" s="981">
        <v>10354870</v>
      </c>
      <c r="L116" s="981">
        <v>15081140</v>
      </c>
      <c r="M116" s="986">
        <v>15963967</v>
      </c>
      <c r="N116" s="1007">
        <v>15604892</v>
      </c>
      <c r="O116" s="1007">
        <v>18767641</v>
      </c>
      <c r="P116" s="1007">
        <v>21581101</v>
      </c>
      <c r="Q116" s="1007">
        <v>26329853</v>
      </c>
    </row>
    <row r="117" spans="1:22" s="62" customFormat="1" ht="10.5" customHeight="1">
      <c r="B117" s="670" t="s">
        <v>150</v>
      </c>
      <c r="C117" s="418"/>
      <c r="D117" s="878">
        <f t="shared" ref="D117:J117" si="2">SUM(D96:D116)</f>
        <v>15752267</v>
      </c>
      <c r="E117" s="878">
        <f t="shared" si="2"/>
        <v>20067052.039999999</v>
      </c>
      <c r="F117" s="878">
        <f t="shared" si="2"/>
        <v>25887894</v>
      </c>
      <c r="G117" s="878">
        <f t="shared" si="2"/>
        <v>23252678</v>
      </c>
      <c r="H117" s="878">
        <f t="shared" si="2"/>
        <v>22656749</v>
      </c>
      <c r="I117" s="878">
        <f t="shared" si="2"/>
        <v>26141249</v>
      </c>
      <c r="J117" s="878">
        <f t="shared" si="2"/>
        <v>26977545</v>
      </c>
      <c r="K117" s="1003">
        <f t="shared" ref="K117:Q117" si="3">SUM(K96:K116)</f>
        <v>30666837</v>
      </c>
      <c r="L117" s="1003">
        <f t="shared" si="3"/>
        <v>46943777</v>
      </c>
      <c r="M117" s="1003">
        <f t="shared" si="3"/>
        <v>47459444</v>
      </c>
      <c r="N117" s="1003">
        <f t="shared" si="3"/>
        <v>46400174</v>
      </c>
      <c r="O117" s="1003">
        <f t="shared" si="3"/>
        <v>50813222</v>
      </c>
      <c r="P117" s="1003">
        <f t="shared" si="3"/>
        <v>55187993</v>
      </c>
      <c r="Q117" s="1003">
        <f t="shared" si="3"/>
        <v>72492686</v>
      </c>
    </row>
    <row r="118" spans="1:22" ht="10.5" customHeight="1">
      <c r="B118" s="419" t="s">
        <v>540</v>
      </c>
      <c r="C118" s="211"/>
      <c r="D118" s="108"/>
      <c r="E118" s="108"/>
      <c r="F118" s="108"/>
      <c r="G118" s="108"/>
      <c r="H118" s="108"/>
      <c r="I118" s="108"/>
      <c r="J118" s="108"/>
      <c r="K118" s="108"/>
      <c r="L118" s="108"/>
      <c r="M118" s="108"/>
      <c r="N118" s="108"/>
      <c r="O118" s="108"/>
      <c r="P118" s="108"/>
      <c r="Q118" s="108"/>
      <c r="R118" s="51"/>
    </row>
    <row r="119" spans="1:22" ht="10.5" customHeight="1">
      <c r="B119" s="419"/>
      <c r="C119" s="211"/>
      <c r="D119" s="108"/>
      <c r="E119" s="108"/>
      <c r="F119" s="108"/>
      <c r="G119" s="108"/>
      <c r="H119" s="108"/>
      <c r="I119" s="108"/>
      <c r="J119" s="108"/>
      <c r="K119" s="108"/>
      <c r="L119" s="108"/>
      <c r="M119" s="108"/>
      <c r="N119" s="108"/>
      <c r="O119" s="108"/>
      <c r="P119" s="108"/>
      <c r="Q119" s="108"/>
      <c r="R119" s="51"/>
    </row>
    <row r="120" spans="1:22" ht="10.5" customHeight="1">
      <c r="A120" s="61"/>
      <c r="B120" s="410" t="s">
        <v>1149</v>
      </c>
      <c r="C120" s="108"/>
      <c r="D120" s="108"/>
      <c r="E120" s="108"/>
      <c r="F120" s="108"/>
      <c r="G120" s="108"/>
      <c r="H120" s="108"/>
      <c r="I120" s="108"/>
      <c r="J120" s="108"/>
      <c r="K120" s="108"/>
      <c r="L120" s="108"/>
      <c r="M120" s="108"/>
      <c r="N120" s="108"/>
      <c r="O120" s="108"/>
      <c r="P120" s="108"/>
      <c r="Q120" s="108"/>
      <c r="R120" s="51"/>
    </row>
    <row r="121" spans="1:22" ht="10.5" customHeight="1">
      <c r="A121" s="61"/>
      <c r="B121" s="410"/>
      <c r="C121" s="108"/>
      <c r="D121" s="108"/>
      <c r="E121" s="108"/>
      <c r="F121" s="108"/>
      <c r="G121" s="108"/>
      <c r="H121" s="108"/>
      <c r="I121" s="108"/>
      <c r="J121" s="108"/>
      <c r="K121" s="108"/>
      <c r="L121" s="108"/>
      <c r="M121" s="108"/>
      <c r="N121" s="108"/>
      <c r="O121" s="108"/>
      <c r="P121" s="108"/>
      <c r="Q121" s="108"/>
      <c r="R121" s="108"/>
    </row>
    <row r="122" spans="1:22" ht="10.5" customHeight="1">
      <c r="B122" s="108"/>
      <c r="C122" s="108"/>
      <c r="D122" s="212"/>
      <c r="E122" s="212"/>
      <c r="F122" s="212"/>
      <c r="G122" s="212"/>
      <c r="H122" s="212"/>
      <c r="I122" s="212"/>
      <c r="J122" s="212"/>
      <c r="K122" s="212"/>
      <c r="L122" s="212"/>
      <c r="M122" s="212"/>
      <c r="N122" s="212"/>
      <c r="O122" s="212"/>
      <c r="P122" s="212"/>
      <c r="Q122" s="212"/>
      <c r="R122" s="51"/>
      <c r="S122" s="51"/>
      <c r="T122" s="51"/>
      <c r="U122" s="51"/>
      <c r="V122" s="51"/>
    </row>
    <row r="123" spans="1:22" ht="11.25" customHeight="1">
      <c r="B123" s="1689" t="s">
        <v>1006</v>
      </c>
      <c r="C123" s="1690"/>
      <c r="D123" s="1690"/>
      <c r="E123" s="1690"/>
      <c r="F123" s="1690"/>
      <c r="G123" s="1690"/>
      <c r="H123" s="1690"/>
      <c r="I123" s="1690"/>
      <c r="J123" s="108"/>
      <c r="K123" s="108"/>
      <c r="L123" s="108"/>
      <c r="M123" s="108"/>
      <c r="N123" s="108"/>
      <c r="O123" s="108"/>
      <c r="P123" s="108"/>
      <c r="Q123" s="109"/>
      <c r="R123" s="202"/>
      <c r="S123" s="108"/>
      <c r="T123" s="203"/>
      <c r="U123" s="108"/>
      <c r="V123" s="51"/>
    </row>
    <row r="124" spans="1:22" s="62" customFormat="1">
      <c r="B124" s="1683" t="s">
        <v>62</v>
      </c>
      <c r="C124" s="1693"/>
      <c r="D124" s="1693"/>
      <c r="E124" s="1684"/>
      <c r="F124" s="451">
        <v>2000</v>
      </c>
      <c r="G124" s="451">
        <v>2001</v>
      </c>
      <c r="H124" s="451">
        <v>2002</v>
      </c>
      <c r="I124" s="370">
        <v>2003</v>
      </c>
      <c r="J124" s="370">
        <v>2004</v>
      </c>
      <c r="K124" s="370">
        <v>2005</v>
      </c>
      <c r="L124" s="370">
        <v>2006</v>
      </c>
      <c r="M124" s="370">
        <v>2007</v>
      </c>
      <c r="N124" s="453">
        <v>2008</v>
      </c>
      <c r="O124" s="453">
        <v>2009</v>
      </c>
      <c r="P124" s="370">
        <v>2010</v>
      </c>
      <c r="Q124" s="370" t="s">
        <v>1456</v>
      </c>
      <c r="R124" s="370" t="s">
        <v>1452</v>
      </c>
      <c r="S124" s="370" t="s">
        <v>1505</v>
      </c>
      <c r="T124" s="98"/>
    </row>
    <row r="125" spans="1:22" ht="11.25" customHeight="1">
      <c r="B125" s="1685"/>
      <c r="C125" s="1694"/>
      <c r="D125" s="1694"/>
      <c r="E125" s="1686"/>
      <c r="F125" s="1696" t="s">
        <v>541</v>
      </c>
      <c r="G125" s="1697"/>
      <c r="H125" s="1697"/>
      <c r="I125" s="1697"/>
      <c r="J125" s="1697"/>
      <c r="K125" s="1697"/>
      <c r="L125" s="1697"/>
      <c r="M125" s="1697"/>
      <c r="N125" s="1697"/>
      <c r="O125" s="1697"/>
      <c r="P125" s="1697"/>
      <c r="Q125" s="1697"/>
      <c r="R125" s="1697"/>
      <c r="S125" s="1258"/>
    </row>
    <row r="126" spans="1:22" ht="10.5" customHeight="1">
      <c r="B126" s="420" t="s">
        <v>580</v>
      </c>
      <c r="C126" s="421"/>
      <c r="D126" s="421"/>
      <c r="E126" s="422"/>
      <c r="F126" s="999">
        <v>939029</v>
      </c>
      <c r="G126" s="999">
        <v>953620</v>
      </c>
      <c r="H126" s="999">
        <v>1253927</v>
      </c>
      <c r="I126" s="999">
        <v>1184326</v>
      </c>
      <c r="J126" s="976">
        <v>1333534</v>
      </c>
      <c r="K126" s="1008">
        <v>1459573</v>
      </c>
      <c r="L126" s="976">
        <v>1678847</v>
      </c>
      <c r="M126" s="1009">
        <v>2122850</v>
      </c>
      <c r="N126" s="976">
        <v>3869869</v>
      </c>
      <c r="O126" s="985">
        <v>3782804</v>
      </c>
      <c r="P126" s="1004">
        <v>3028831</v>
      </c>
      <c r="Q126" s="1004">
        <v>3687164</v>
      </c>
      <c r="R126" s="1010">
        <v>5623632</v>
      </c>
      <c r="S126" s="1010">
        <v>6280233</v>
      </c>
    </row>
    <row r="127" spans="1:22" ht="10.5" customHeight="1">
      <c r="B127" s="420" t="s">
        <v>198</v>
      </c>
      <c r="C127" s="421"/>
      <c r="D127" s="421"/>
      <c r="E127" s="422"/>
      <c r="F127" s="876">
        <v>633850</v>
      </c>
      <c r="G127" s="876">
        <v>382263</v>
      </c>
      <c r="H127" s="876">
        <v>971090</v>
      </c>
      <c r="I127" s="876">
        <v>855017</v>
      </c>
      <c r="J127" s="975">
        <v>1271734</v>
      </c>
      <c r="K127" s="890">
        <v>1154712</v>
      </c>
      <c r="L127" s="975">
        <v>1013414</v>
      </c>
      <c r="M127" s="1011">
        <v>1835003</v>
      </c>
      <c r="N127" s="975">
        <v>3612129</v>
      </c>
      <c r="O127" s="974">
        <v>2337997</v>
      </c>
      <c r="P127" s="1006">
        <v>2018071</v>
      </c>
      <c r="Q127" s="1006">
        <v>4332231</v>
      </c>
      <c r="R127" s="1012">
        <v>3952439</v>
      </c>
      <c r="S127" s="1012">
        <v>4023674</v>
      </c>
    </row>
    <row r="128" spans="1:22" ht="10.5" customHeight="1">
      <c r="B128" s="1679" t="s">
        <v>581</v>
      </c>
      <c r="C128" s="1680"/>
      <c r="D128" s="1680"/>
      <c r="E128" s="1695"/>
      <c r="F128" s="876">
        <v>214</v>
      </c>
      <c r="G128" s="876">
        <v>7571</v>
      </c>
      <c r="H128" s="876">
        <v>28257</v>
      </c>
      <c r="I128" s="876">
        <v>59823</v>
      </c>
      <c r="J128" s="975">
        <v>47404</v>
      </c>
      <c r="K128" s="890">
        <v>31230</v>
      </c>
      <c r="L128" s="975">
        <v>14263</v>
      </c>
      <c r="M128" s="1011">
        <v>12394</v>
      </c>
      <c r="N128" s="975">
        <v>62112</v>
      </c>
      <c r="O128" s="974">
        <v>60426</v>
      </c>
      <c r="P128" s="1006">
        <v>122766</v>
      </c>
      <c r="Q128" s="1006">
        <v>155265</v>
      </c>
      <c r="R128" s="1012">
        <v>170310</v>
      </c>
      <c r="S128" s="1012">
        <v>112233</v>
      </c>
    </row>
    <row r="129" spans="1:19" ht="10.5" customHeight="1">
      <c r="B129" s="420" t="s">
        <v>582</v>
      </c>
      <c r="C129" s="423"/>
      <c r="D129" s="423"/>
      <c r="E129" s="424"/>
      <c r="F129" s="876">
        <v>52186</v>
      </c>
      <c r="G129" s="876">
        <v>223951</v>
      </c>
      <c r="H129" s="876">
        <v>437177</v>
      </c>
      <c r="I129" s="876">
        <v>491266</v>
      </c>
      <c r="J129" s="975">
        <v>644539</v>
      </c>
      <c r="K129" s="890">
        <v>695776</v>
      </c>
      <c r="L129" s="975">
        <v>875005</v>
      </c>
      <c r="M129" s="1011">
        <v>1472592</v>
      </c>
      <c r="N129" s="975">
        <v>2358367</v>
      </c>
      <c r="O129" s="974">
        <v>937503</v>
      </c>
      <c r="P129" s="1006">
        <v>2013107</v>
      </c>
      <c r="Q129" s="1006">
        <v>2712686</v>
      </c>
      <c r="R129" s="1012">
        <v>2177261</v>
      </c>
      <c r="S129" s="1012">
        <v>2075684</v>
      </c>
    </row>
    <row r="130" spans="1:19" ht="10.5" customHeight="1">
      <c r="B130" s="757" t="s">
        <v>1496</v>
      </c>
      <c r="C130" s="425"/>
      <c r="D130" s="425"/>
      <c r="E130" s="426"/>
      <c r="F130" s="876"/>
      <c r="G130" s="876"/>
      <c r="H130" s="876"/>
      <c r="I130" s="876"/>
      <c r="J130" s="975"/>
      <c r="K130" s="890"/>
      <c r="L130" s="975"/>
      <c r="M130" s="1011"/>
      <c r="N130" s="975"/>
      <c r="O130" s="974"/>
      <c r="P130" s="975"/>
      <c r="Q130" s="975"/>
      <c r="R130" s="1011"/>
      <c r="S130" s="1011"/>
    </row>
    <row r="131" spans="1:19" ht="10.5" customHeight="1">
      <c r="B131" s="420" t="s">
        <v>146</v>
      </c>
      <c r="C131" s="423"/>
      <c r="D131" s="423"/>
      <c r="E131" s="424"/>
      <c r="F131" s="876">
        <v>344811</v>
      </c>
      <c r="G131" s="876">
        <v>455823</v>
      </c>
      <c r="H131" s="876">
        <v>475482</v>
      </c>
      <c r="I131" s="876">
        <v>442081</v>
      </c>
      <c r="J131" s="975">
        <v>486057</v>
      </c>
      <c r="K131" s="890">
        <v>620900</v>
      </c>
      <c r="L131" s="975">
        <v>791899</v>
      </c>
      <c r="M131" s="1011">
        <v>1023231</v>
      </c>
      <c r="N131" s="975">
        <v>1238027</v>
      </c>
      <c r="O131" s="974">
        <v>1027955</v>
      </c>
      <c r="P131" s="1006">
        <v>1015697</v>
      </c>
      <c r="Q131" s="1006">
        <v>1207462</v>
      </c>
      <c r="R131" s="1012">
        <v>1405362</v>
      </c>
      <c r="S131" s="1012">
        <v>1865066</v>
      </c>
    </row>
    <row r="132" spans="1:19" ht="10.5" customHeight="1">
      <c r="B132" s="420" t="s">
        <v>322</v>
      </c>
      <c r="C132" s="421"/>
      <c r="D132" s="421"/>
      <c r="E132" s="422"/>
      <c r="F132" s="876">
        <v>323366</v>
      </c>
      <c r="G132" s="876">
        <v>427086</v>
      </c>
      <c r="H132" s="876">
        <v>758428</v>
      </c>
      <c r="I132" s="876">
        <v>733303</v>
      </c>
      <c r="J132" s="975">
        <v>788989</v>
      </c>
      <c r="K132" s="890">
        <v>664422</v>
      </c>
      <c r="L132" s="975">
        <v>791947</v>
      </c>
      <c r="M132" s="1011">
        <v>1380369</v>
      </c>
      <c r="N132" s="975">
        <v>2428259</v>
      </c>
      <c r="O132" s="974">
        <v>1933467</v>
      </c>
      <c r="P132" s="1006">
        <v>2183947</v>
      </c>
      <c r="Q132" s="1006">
        <v>2975781</v>
      </c>
      <c r="R132" s="1012">
        <v>3342531</v>
      </c>
      <c r="S132" s="1012">
        <v>3000043</v>
      </c>
    </row>
    <row r="133" spans="1:19" ht="10.5" customHeight="1">
      <c r="B133" s="1679" t="s">
        <v>320</v>
      </c>
      <c r="C133" s="1680"/>
      <c r="D133" s="1680"/>
      <c r="E133" s="1695"/>
      <c r="F133" s="876">
        <v>313833</v>
      </c>
      <c r="G133" s="876">
        <v>398102</v>
      </c>
      <c r="H133" s="876">
        <v>214449</v>
      </c>
      <c r="I133" s="876">
        <v>203807</v>
      </c>
      <c r="J133" s="975">
        <v>395576</v>
      </c>
      <c r="K133" s="890">
        <v>160382</v>
      </c>
      <c r="L133" s="975">
        <v>487924</v>
      </c>
      <c r="M133" s="1011">
        <v>908871</v>
      </c>
      <c r="N133" s="975">
        <v>464875</v>
      </c>
      <c r="O133" s="974">
        <v>754504</v>
      </c>
      <c r="P133" s="1006">
        <v>786406</v>
      </c>
      <c r="Q133" s="1006">
        <v>892187</v>
      </c>
      <c r="R133" s="1012">
        <v>2045232</v>
      </c>
      <c r="S133" s="1012">
        <v>1515137</v>
      </c>
    </row>
    <row r="134" spans="1:19" ht="10.5" customHeight="1">
      <c r="B134" s="420" t="s">
        <v>321</v>
      </c>
      <c r="C134" s="423"/>
      <c r="D134" s="423"/>
      <c r="E134" s="424"/>
      <c r="F134" s="876">
        <v>304072</v>
      </c>
      <c r="G134" s="876">
        <v>319257</v>
      </c>
      <c r="H134" s="876">
        <v>371301</v>
      </c>
      <c r="I134" s="876">
        <v>551105</v>
      </c>
      <c r="J134" s="975">
        <v>727095</v>
      </c>
      <c r="K134" s="890">
        <v>938308</v>
      </c>
      <c r="L134" s="975">
        <v>1240730</v>
      </c>
      <c r="M134" s="1011">
        <v>1602251</v>
      </c>
      <c r="N134" s="975">
        <v>1578876</v>
      </c>
      <c r="O134" s="974">
        <v>1558083</v>
      </c>
      <c r="P134" s="1006">
        <v>1754233</v>
      </c>
      <c r="Q134" s="1006">
        <v>2734000</v>
      </c>
      <c r="R134" s="1012">
        <v>3520869</v>
      </c>
      <c r="S134" s="1012">
        <v>3899472</v>
      </c>
    </row>
    <row r="135" spans="1:19" ht="10.5" customHeight="1">
      <c r="B135" s="420" t="s">
        <v>485</v>
      </c>
      <c r="C135" s="421"/>
      <c r="D135" s="421"/>
      <c r="E135" s="422"/>
      <c r="F135" s="876">
        <v>396739</v>
      </c>
      <c r="G135" s="876">
        <v>454629</v>
      </c>
      <c r="H135" s="876">
        <v>657105</v>
      </c>
      <c r="I135" s="876">
        <v>581484</v>
      </c>
      <c r="J135" s="975">
        <v>738871</v>
      </c>
      <c r="K135" s="890">
        <v>492800</v>
      </c>
      <c r="L135" s="975">
        <v>556621</v>
      </c>
      <c r="M135" s="1011">
        <v>572638</v>
      </c>
      <c r="N135" s="975">
        <v>861995</v>
      </c>
      <c r="O135" s="974">
        <v>1599440</v>
      </c>
      <c r="P135" s="1006">
        <v>1249330</v>
      </c>
      <c r="Q135" s="1006">
        <v>1235032</v>
      </c>
      <c r="R135" s="1012">
        <v>1170345</v>
      </c>
      <c r="S135" s="1012">
        <v>929618</v>
      </c>
    </row>
    <row r="136" spans="1:19" ht="10.5" customHeight="1">
      <c r="B136" s="420" t="s">
        <v>486</v>
      </c>
      <c r="C136" s="421"/>
      <c r="D136" s="421"/>
      <c r="E136" s="422"/>
      <c r="F136" s="876">
        <v>230247</v>
      </c>
      <c r="G136" s="876">
        <v>407781</v>
      </c>
      <c r="H136" s="876">
        <v>633177</v>
      </c>
      <c r="I136" s="876">
        <v>576879</v>
      </c>
      <c r="J136" s="975">
        <v>757627</v>
      </c>
      <c r="K136" s="890">
        <v>423671</v>
      </c>
      <c r="L136" s="975">
        <v>354808</v>
      </c>
      <c r="M136" s="1011">
        <v>381503</v>
      </c>
      <c r="N136" s="975">
        <v>430407</v>
      </c>
      <c r="O136" s="974">
        <v>397369</v>
      </c>
      <c r="P136" s="1006">
        <v>363274</v>
      </c>
      <c r="Q136" s="1006">
        <v>738099</v>
      </c>
      <c r="R136" s="1012">
        <v>556594</v>
      </c>
      <c r="S136" s="1012">
        <v>684061</v>
      </c>
    </row>
    <row r="137" spans="1:19" ht="10.5" customHeight="1">
      <c r="B137" s="420" t="s">
        <v>197</v>
      </c>
      <c r="C137" s="421"/>
      <c r="D137" s="421"/>
      <c r="E137" s="422"/>
      <c r="F137" s="876">
        <v>215883</v>
      </c>
      <c r="G137" s="876">
        <v>139679</v>
      </c>
      <c r="H137" s="876">
        <v>1117243</v>
      </c>
      <c r="I137" s="876">
        <v>494560</v>
      </c>
      <c r="J137" s="975">
        <v>476396</v>
      </c>
      <c r="K137" s="890">
        <v>49790</v>
      </c>
      <c r="L137" s="975">
        <v>762343</v>
      </c>
      <c r="M137" s="1011">
        <v>1465018</v>
      </c>
      <c r="N137" s="975">
        <v>226953</v>
      </c>
      <c r="O137" s="974">
        <v>184117</v>
      </c>
      <c r="P137" s="1006">
        <v>90920</v>
      </c>
      <c r="Q137" s="1006">
        <v>235609</v>
      </c>
      <c r="R137" s="1012">
        <v>590162</v>
      </c>
      <c r="S137" s="1012">
        <v>111563</v>
      </c>
    </row>
    <row r="138" spans="1:19" ht="10.5" customHeight="1">
      <c r="B138" s="420" t="s">
        <v>323</v>
      </c>
      <c r="C138" s="423"/>
      <c r="D138" s="423"/>
      <c r="E138" s="424"/>
      <c r="F138" s="876">
        <v>208583</v>
      </c>
      <c r="G138" s="876">
        <v>220614</v>
      </c>
      <c r="H138" s="876">
        <v>227757</v>
      </c>
      <c r="I138" s="876">
        <v>244004</v>
      </c>
      <c r="J138" s="975">
        <v>277458</v>
      </c>
      <c r="K138" s="890">
        <v>301001</v>
      </c>
      <c r="L138" s="975">
        <v>356585</v>
      </c>
      <c r="M138" s="1011">
        <v>440868</v>
      </c>
      <c r="N138" s="975">
        <v>592122</v>
      </c>
      <c r="O138" s="974">
        <v>567224</v>
      </c>
      <c r="P138" s="1006">
        <v>595648</v>
      </c>
      <c r="Q138" s="1006">
        <v>805914</v>
      </c>
      <c r="R138" s="1012">
        <v>941204</v>
      </c>
      <c r="S138" s="1012">
        <v>1063276</v>
      </c>
    </row>
    <row r="139" spans="1:19" ht="10.5" customHeight="1">
      <c r="B139" s="420" t="s">
        <v>324</v>
      </c>
      <c r="C139" s="421"/>
      <c r="D139" s="421"/>
      <c r="E139" s="422"/>
      <c r="F139" s="876">
        <v>184843</v>
      </c>
      <c r="G139" s="876">
        <v>141822</v>
      </c>
      <c r="H139" s="876">
        <v>192133</v>
      </c>
      <c r="I139" s="876">
        <v>174990</v>
      </c>
      <c r="J139" s="975">
        <v>170401</v>
      </c>
      <c r="K139" s="890">
        <v>241310</v>
      </c>
      <c r="L139" s="975">
        <v>314945</v>
      </c>
      <c r="M139" s="1011">
        <v>341388</v>
      </c>
      <c r="N139" s="975">
        <v>588507</v>
      </c>
      <c r="O139" s="974">
        <v>418027</v>
      </c>
      <c r="P139" s="1006">
        <v>476619</v>
      </c>
      <c r="Q139" s="1006">
        <v>675675</v>
      </c>
      <c r="R139" s="1012">
        <v>714784</v>
      </c>
      <c r="S139" s="1012">
        <v>736305</v>
      </c>
    </row>
    <row r="140" spans="1:19" ht="10.5" customHeight="1">
      <c r="B140" s="420" t="s">
        <v>1007</v>
      </c>
      <c r="C140" s="423"/>
      <c r="D140" s="423"/>
      <c r="E140" s="424"/>
      <c r="F140" s="876">
        <v>173693</v>
      </c>
      <c r="G140" s="876">
        <v>213958</v>
      </c>
      <c r="H140" s="876">
        <v>144102</v>
      </c>
      <c r="I140" s="876">
        <v>194796</v>
      </c>
      <c r="J140" s="975">
        <v>149487</v>
      </c>
      <c r="K140" s="890">
        <v>54232</v>
      </c>
      <c r="L140" s="975">
        <v>12542</v>
      </c>
      <c r="M140" s="1011">
        <v>7233</v>
      </c>
      <c r="N140" s="975">
        <v>9403</v>
      </c>
      <c r="O140" s="974">
        <v>4055</v>
      </c>
      <c r="P140" s="1006">
        <v>8443</v>
      </c>
      <c r="Q140" s="1006">
        <v>17153</v>
      </c>
      <c r="R140" s="1012">
        <v>19182</v>
      </c>
      <c r="S140" s="1012">
        <v>53015</v>
      </c>
    </row>
    <row r="141" spans="1:19" ht="10.5" customHeight="1">
      <c r="B141" s="420" t="s">
        <v>200</v>
      </c>
      <c r="C141" s="421"/>
      <c r="D141" s="421"/>
      <c r="E141" s="422"/>
      <c r="F141" s="876">
        <v>153876</v>
      </c>
      <c r="G141" s="876">
        <v>187579</v>
      </c>
      <c r="H141" s="876">
        <v>317380</v>
      </c>
      <c r="I141" s="876">
        <v>132563</v>
      </c>
      <c r="J141" s="975">
        <v>67013</v>
      </c>
      <c r="K141" s="890">
        <v>118842</v>
      </c>
      <c r="L141" s="975">
        <v>59281</v>
      </c>
      <c r="M141" s="1011">
        <v>47259</v>
      </c>
      <c r="N141" s="975">
        <v>165002</v>
      </c>
      <c r="O141" s="974">
        <v>52458</v>
      </c>
      <c r="P141" s="1006">
        <v>109150</v>
      </c>
      <c r="Q141" s="1006">
        <v>231385</v>
      </c>
      <c r="R141" s="1012">
        <v>44558</v>
      </c>
      <c r="S141" s="1012">
        <v>94708</v>
      </c>
    </row>
    <row r="142" spans="1:19" ht="10.5" customHeight="1">
      <c r="A142" s="1688">
        <v>87</v>
      </c>
      <c r="B142" s="420" t="s">
        <v>325</v>
      </c>
      <c r="C142" s="421"/>
      <c r="D142" s="421"/>
      <c r="E142" s="422"/>
      <c r="F142" s="876">
        <v>29802</v>
      </c>
      <c r="G142" s="876">
        <v>93606</v>
      </c>
      <c r="H142" s="876">
        <v>97264</v>
      </c>
      <c r="I142" s="876">
        <v>99834</v>
      </c>
      <c r="J142" s="975">
        <v>94529</v>
      </c>
      <c r="K142" s="890">
        <v>76712</v>
      </c>
      <c r="L142" s="975">
        <v>125212</v>
      </c>
      <c r="M142" s="1011">
        <v>306494</v>
      </c>
      <c r="N142" s="975">
        <v>390444</v>
      </c>
      <c r="O142" s="974">
        <v>460472</v>
      </c>
      <c r="P142" s="1006">
        <v>255623</v>
      </c>
      <c r="Q142" s="1006">
        <v>265350</v>
      </c>
      <c r="R142" s="1012">
        <v>372038</v>
      </c>
      <c r="S142" s="1012">
        <v>351065</v>
      </c>
    </row>
    <row r="143" spans="1:19" ht="10.5" customHeight="1">
      <c r="A143" s="1688"/>
      <c r="B143" s="420" t="s">
        <v>326</v>
      </c>
      <c r="C143" s="423"/>
      <c r="D143" s="423"/>
      <c r="E143" s="424"/>
      <c r="F143" s="876">
        <v>142582</v>
      </c>
      <c r="G143" s="876">
        <v>117847</v>
      </c>
      <c r="H143" s="876">
        <v>159847</v>
      </c>
      <c r="I143" s="876">
        <v>92859</v>
      </c>
      <c r="J143" s="975">
        <v>40207</v>
      </c>
      <c r="K143" s="890">
        <v>178345</v>
      </c>
      <c r="L143" s="975">
        <v>132441</v>
      </c>
      <c r="M143" s="1011">
        <v>362910</v>
      </c>
      <c r="N143" s="975">
        <v>193813</v>
      </c>
      <c r="O143" s="974">
        <v>111617</v>
      </c>
      <c r="P143" s="1006">
        <v>167510</v>
      </c>
      <c r="Q143" s="1006">
        <v>214085</v>
      </c>
      <c r="R143" s="1012">
        <v>355977</v>
      </c>
      <c r="S143" s="1012">
        <v>269980</v>
      </c>
    </row>
    <row r="144" spans="1:19" ht="10.5" customHeight="1">
      <c r="B144" s="420" t="s">
        <v>327</v>
      </c>
      <c r="C144" s="423"/>
      <c r="D144" s="423"/>
      <c r="E144" s="424"/>
      <c r="F144" s="876">
        <v>139408</v>
      </c>
      <c r="G144" s="876">
        <v>102743</v>
      </c>
      <c r="H144" s="876">
        <v>64980</v>
      </c>
      <c r="I144" s="876">
        <v>65086</v>
      </c>
      <c r="J144" s="975">
        <v>87421</v>
      </c>
      <c r="K144" s="890">
        <v>131739</v>
      </c>
      <c r="L144" s="975">
        <v>232410</v>
      </c>
      <c r="M144" s="1011">
        <v>232455</v>
      </c>
      <c r="N144" s="975">
        <v>258183</v>
      </c>
      <c r="O144" s="974">
        <v>120546</v>
      </c>
      <c r="P144" s="1006">
        <v>113380</v>
      </c>
      <c r="Q144" s="1006">
        <v>133346</v>
      </c>
      <c r="R144" s="1012">
        <v>91765</v>
      </c>
      <c r="S144" s="1012">
        <v>66536</v>
      </c>
    </row>
    <row r="145" spans="2:22" ht="10.5" customHeight="1">
      <c r="B145" s="420" t="s">
        <v>147</v>
      </c>
      <c r="C145" s="423"/>
      <c r="D145" s="423"/>
      <c r="E145" s="424"/>
      <c r="F145" s="876">
        <v>136306</v>
      </c>
      <c r="G145" s="876">
        <v>160891</v>
      </c>
      <c r="H145" s="876">
        <v>173817</v>
      </c>
      <c r="I145" s="876">
        <v>113442</v>
      </c>
      <c r="J145" s="975">
        <v>138465</v>
      </c>
      <c r="K145" s="890">
        <v>152754</v>
      </c>
      <c r="L145" s="975">
        <v>165641</v>
      </c>
      <c r="M145" s="1011">
        <v>199007</v>
      </c>
      <c r="N145" s="975">
        <v>298245</v>
      </c>
      <c r="O145" s="974">
        <v>200209</v>
      </c>
      <c r="P145" s="1006">
        <v>226672</v>
      </c>
      <c r="Q145" s="1006">
        <v>235984</v>
      </c>
      <c r="R145" s="1012">
        <v>287554</v>
      </c>
      <c r="S145" s="1012">
        <v>399495</v>
      </c>
    </row>
    <row r="146" spans="2:22" ht="10.5" customHeight="1">
      <c r="B146" s="420" t="s">
        <v>328</v>
      </c>
      <c r="C146" s="423"/>
      <c r="D146" s="423"/>
      <c r="E146" s="424"/>
      <c r="F146" s="876">
        <v>129290</v>
      </c>
      <c r="G146" s="876">
        <v>98022</v>
      </c>
      <c r="H146" s="876">
        <v>239913</v>
      </c>
      <c r="I146" s="876">
        <v>326424</v>
      </c>
      <c r="J146" s="975">
        <v>182556</v>
      </c>
      <c r="K146" s="890">
        <v>173626</v>
      </c>
      <c r="L146" s="975">
        <v>282408</v>
      </c>
      <c r="M146" s="1011">
        <v>486478</v>
      </c>
      <c r="N146" s="975">
        <v>535141</v>
      </c>
      <c r="O146" s="974">
        <v>569616</v>
      </c>
      <c r="P146" s="1006">
        <v>574711</v>
      </c>
      <c r="Q146" s="1006">
        <v>592166</v>
      </c>
      <c r="R146" s="1012">
        <v>899785</v>
      </c>
      <c r="S146" s="1012">
        <v>646951</v>
      </c>
    </row>
    <row r="147" spans="2:22" ht="10.5" customHeight="1">
      <c r="B147" s="427" t="s">
        <v>61</v>
      </c>
      <c r="C147" s="428"/>
      <c r="D147" s="428"/>
      <c r="E147" s="429"/>
      <c r="F147" s="878">
        <v>4591505</v>
      </c>
      <c r="G147" s="878">
        <v>5197508</v>
      </c>
      <c r="H147" s="878">
        <v>6627786</v>
      </c>
      <c r="I147" s="878">
        <v>6292818</v>
      </c>
      <c r="J147" s="981">
        <v>7540138</v>
      </c>
      <c r="K147" s="1013">
        <v>8166293</v>
      </c>
      <c r="L147" s="981">
        <v>10339202</v>
      </c>
      <c r="M147" s="981">
        <v>14103661</v>
      </c>
      <c r="N147" s="981">
        <v>18264731</v>
      </c>
      <c r="O147" s="986">
        <v>17961318</v>
      </c>
      <c r="P147" s="1007">
        <v>17472444</v>
      </c>
      <c r="Q147" s="1007">
        <v>20849823</v>
      </c>
      <c r="R147" s="1014">
        <v>24789471</v>
      </c>
      <c r="S147" s="1014">
        <v>29129318</v>
      </c>
    </row>
    <row r="148" spans="2:22" s="62" customFormat="1" ht="10.5" customHeight="1">
      <c r="B148" s="430" t="s">
        <v>150</v>
      </c>
      <c r="C148" s="431"/>
      <c r="D148" s="431"/>
      <c r="E148" s="432"/>
      <c r="F148" s="878">
        <f t="shared" ref="F148:L148" si="4">SUM(F126:F147)</f>
        <v>9644118</v>
      </c>
      <c r="G148" s="878">
        <f t="shared" si="4"/>
        <v>10704352</v>
      </c>
      <c r="H148" s="878">
        <f t="shared" si="4"/>
        <v>15162615</v>
      </c>
      <c r="I148" s="878">
        <f t="shared" si="4"/>
        <v>13910467</v>
      </c>
      <c r="J148" s="878">
        <f t="shared" si="4"/>
        <v>16415497</v>
      </c>
      <c r="K148" s="878">
        <f t="shared" si="4"/>
        <v>16286418</v>
      </c>
      <c r="L148" s="878">
        <f t="shared" si="4"/>
        <v>20588468</v>
      </c>
      <c r="M148" s="878">
        <f t="shared" ref="M148:S148" si="5">SUM(M126:M147)</f>
        <v>29304473</v>
      </c>
      <c r="N148" s="878">
        <f t="shared" si="5"/>
        <v>38427460</v>
      </c>
      <c r="O148" s="878">
        <f t="shared" si="5"/>
        <v>35039207</v>
      </c>
      <c r="P148" s="878">
        <f t="shared" si="5"/>
        <v>34626782</v>
      </c>
      <c r="Q148" s="878">
        <f t="shared" si="5"/>
        <v>44926397</v>
      </c>
      <c r="R148" s="878">
        <f t="shared" si="5"/>
        <v>53071055</v>
      </c>
      <c r="S148" s="878">
        <f t="shared" si="5"/>
        <v>57307433</v>
      </c>
    </row>
    <row r="149" spans="2:22" ht="10.5" customHeight="1">
      <c r="B149" s="419" t="s">
        <v>540</v>
      </c>
      <c r="C149" s="111"/>
      <c r="D149" s="51"/>
      <c r="E149" s="51"/>
      <c r="F149" s="51"/>
      <c r="G149" s="51"/>
      <c r="H149" s="51"/>
      <c r="I149" s="51"/>
      <c r="J149" s="51"/>
      <c r="K149" s="51"/>
      <c r="L149" s="51"/>
      <c r="M149" s="51"/>
      <c r="N149" s="51"/>
      <c r="O149" s="51"/>
      <c r="P149" s="51"/>
      <c r="Q149" s="51"/>
      <c r="R149" s="51"/>
    </row>
    <row r="150" spans="2:22" ht="10.5" customHeight="1">
      <c r="B150" s="419"/>
      <c r="C150" s="51"/>
      <c r="D150" s="51"/>
      <c r="E150" s="51"/>
      <c r="F150" s="51"/>
      <c r="G150" s="51"/>
      <c r="H150" s="51"/>
      <c r="I150" s="51"/>
      <c r="J150" s="51"/>
      <c r="K150" s="51"/>
      <c r="L150" s="51"/>
      <c r="M150" s="51"/>
      <c r="N150" s="51"/>
      <c r="O150" s="51"/>
      <c r="P150" s="51"/>
      <c r="Q150" s="51"/>
      <c r="R150" s="51"/>
    </row>
    <row r="151" spans="2:22" ht="10.5" customHeight="1">
      <c r="B151" s="410" t="s">
        <v>1149</v>
      </c>
      <c r="C151" s="51"/>
      <c r="D151" s="51"/>
      <c r="E151" s="51"/>
      <c r="F151" s="52"/>
      <c r="G151" s="52"/>
      <c r="H151" s="52"/>
      <c r="I151" s="52"/>
      <c r="J151" s="52"/>
      <c r="K151" s="52"/>
      <c r="L151" s="52"/>
      <c r="M151" s="52"/>
      <c r="N151" s="52"/>
      <c r="O151" s="52"/>
      <c r="P151" s="52"/>
      <c r="Q151" s="52"/>
      <c r="R151" s="51"/>
      <c r="S151" s="51"/>
      <c r="T151" s="51"/>
      <c r="U151" s="51"/>
      <c r="V151" s="51"/>
    </row>
    <row r="152" spans="2:22" ht="10.5" customHeight="1">
      <c r="B152" s="242"/>
      <c r="C152" s="51"/>
      <c r="D152" s="51"/>
      <c r="E152" s="51"/>
      <c r="F152" s="52"/>
      <c r="G152" s="52"/>
      <c r="H152" s="52"/>
      <c r="I152" s="52"/>
      <c r="J152" s="52"/>
      <c r="K152" s="52"/>
      <c r="L152" s="52"/>
      <c r="M152" s="52"/>
      <c r="N152" s="52"/>
      <c r="O152" s="52"/>
      <c r="P152" s="52"/>
      <c r="Q152" s="52"/>
      <c r="R152" s="51"/>
      <c r="S152" s="51"/>
      <c r="T152" s="51"/>
      <c r="U152" s="51"/>
      <c r="V152" s="51"/>
    </row>
    <row r="153" spans="2:22" ht="10.5" customHeight="1">
      <c r="B153" s="242"/>
      <c r="C153" s="51"/>
      <c r="D153" s="51"/>
      <c r="E153" s="51"/>
      <c r="F153" s="52"/>
      <c r="G153" s="52"/>
      <c r="H153" s="52"/>
      <c r="I153" s="52"/>
      <c r="J153" s="52"/>
      <c r="K153" s="52"/>
      <c r="L153" s="52"/>
      <c r="M153" s="52"/>
      <c r="N153" s="52"/>
      <c r="O153" s="52"/>
      <c r="P153" s="52"/>
      <c r="Q153" s="52"/>
      <c r="R153" s="51"/>
      <c r="S153" s="51"/>
      <c r="T153" s="51"/>
      <c r="U153" s="51"/>
      <c r="V153" s="51"/>
    </row>
    <row r="154" spans="2:22">
      <c r="B154" s="106" t="s">
        <v>1008</v>
      </c>
      <c r="C154" s="51"/>
      <c r="D154" s="51"/>
      <c r="E154" s="51"/>
      <c r="F154" s="51"/>
      <c r="G154" s="51"/>
      <c r="H154" s="51"/>
      <c r="I154" s="51"/>
      <c r="J154" s="51"/>
      <c r="K154" s="51"/>
      <c r="L154" s="51"/>
      <c r="M154" s="51"/>
      <c r="N154" s="51"/>
      <c r="O154" s="51"/>
      <c r="P154" s="51"/>
      <c r="Q154" s="51"/>
      <c r="R154" s="51"/>
      <c r="S154" s="51"/>
      <c r="T154" s="51"/>
      <c r="U154" s="51"/>
      <c r="V154" s="51"/>
    </row>
    <row r="155" spans="2:22" s="62" customFormat="1" ht="11.25" customHeight="1">
      <c r="B155" s="1683" t="s">
        <v>329</v>
      </c>
      <c r="C155" s="1684"/>
      <c r="D155" s="451">
        <v>2000</v>
      </c>
      <c r="E155" s="451">
        <v>2001</v>
      </c>
      <c r="F155" s="452">
        <v>2002</v>
      </c>
      <c r="G155" s="451">
        <v>2003</v>
      </c>
      <c r="H155" s="451">
        <v>2004</v>
      </c>
      <c r="I155" s="452">
        <v>2005</v>
      </c>
      <c r="J155" s="451">
        <v>2006</v>
      </c>
      <c r="K155" s="451">
        <v>2007</v>
      </c>
      <c r="L155" s="370">
        <v>2008</v>
      </c>
      <c r="M155" s="370">
        <v>2009</v>
      </c>
      <c r="N155" s="370">
        <v>2010</v>
      </c>
      <c r="O155" s="370" t="s">
        <v>1456</v>
      </c>
      <c r="P155" s="370" t="s">
        <v>1452</v>
      </c>
      <c r="Q155" s="370" t="s">
        <v>1505</v>
      </c>
    </row>
    <row r="156" spans="2:22" s="62" customFormat="1" ht="11.25" customHeight="1">
      <c r="B156" s="1685"/>
      <c r="C156" s="1686"/>
      <c r="D156" s="1673" t="s">
        <v>509</v>
      </c>
      <c r="E156" s="1674"/>
      <c r="F156" s="1674"/>
      <c r="G156" s="1674"/>
      <c r="H156" s="1674"/>
      <c r="I156" s="1674"/>
      <c r="J156" s="1674"/>
      <c r="K156" s="1674"/>
      <c r="L156" s="1674"/>
      <c r="M156" s="1674"/>
      <c r="N156" s="1674"/>
      <c r="O156" s="1674"/>
      <c r="P156" s="1674"/>
      <c r="Q156" s="1258"/>
    </row>
    <row r="157" spans="2:22" ht="10.5" customHeight="1">
      <c r="B157" s="671" t="s">
        <v>586</v>
      </c>
      <c r="C157" s="433"/>
      <c r="D157" s="876">
        <v>1122196</v>
      </c>
      <c r="E157" s="876">
        <v>1657613</v>
      </c>
      <c r="F157" s="876">
        <v>1937141</v>
      </c>
      <c r="G157" s="876">
        <v>1636934</v>
      </c>
      <c r="H157" s="875">
        <v>2877749</v>
      </c>
      <c r="I157" s="875">
        <v>1998062</v>
      </c>
      <c r="J157" s="875">
        <v>3908141</v>
      </c>
      <c r="K157" s="975">
        <v>6057196</v>
      </c>
      <c r="L157" s="975">
        <v>6954856</v>
      </c>
      <c r="M157" s="985">
        <v>5047436</v>
      </c>
      <c r="N157" s="1004">
        <v>4266289</v>
      </c>
      <c r="O157" s="1004">
        <v>5576440</v>
      </c>
      <c r="P157" s="1004">
        <v>6772430</v>
      </c>
      <c r="Q157" s="1004">
        <v>5536150</v>
      </c>
    </row>
    <row r="158" spans="2:22" ht="10.5" customHeight="1">
      <c r="B158" s="510" t="s">
        <v>318</v>
      </c>
      <c r="C158" s="434"/>
      <c r="D158" s="876">
        <v>1127791</v>
      </c>
      <c r="E158" s="876">
        <v>802678</v>
      </c>
      <c r="F158" s="876">
        <v>1435854</v>
      </c>
      <c r="G158" s="876">
        <v>1124807</v>
      </c>
      <c r="H158" s="875">
        <v>1402916</v>
      </c>
      <c r="I158" s="875">
        <v>1344584</v>
      </c>
      <c r="J158" s="875">
        <v>1069863</v>
      </c>
      <c r="K158" s="975">
        <v>2210377</v>
      </c>
      <c r="L158" s="975">
        <v>2602815</v>
      </c>
      <c r="M158" s="974">
        <v>1394569</v>
      </c>
      <c r="N158" s="1006">
        <v>1920889</v>
      </c>
      <c r="O158" s="1006">
        <v>3025308</v>
      </c>
      <c r="P158" s="1006">
        <v>2117372</v>
      </c>
      <c r="Q158" s="1006">
        <v>2758104</v>
      </c>
    </row>
    <row r="159" spans="2:22" ht="10.5" customHeight="1">
      <c r="B159" s="510" t="s">
        <v>440</v>
      </c>
      <c r="C159" s="434"/>
      <c r="D159" s="876">
        <v>945517</v>
      </c>
      <c r="E159" s="876">
        <v>782264</v>
      </c>
      <c r="F159" s="876">
        <v>966834</v>
      </c>
      <c r="G159" s="876">
        <v>867071</v>
      </c>
      <c r="H159" s="875">
        <v>976636</v>
      </c>
      <c r="I159" s="875">
        <v>1062705</v>
      </c>
      <c r="J159" s="875">
        <v>1462778</v>
      </c>
      <c r="K159" s="975">
        <v>1803775</v>
      </c>
      <c r="L159" s="975">
        <v>2051796</v>
      </c>
      <c r="M159" s="974">
        <v>1817070</v>
      </c>
      <c r="N159" s="1006">
        <v>2121857</v>
      </c>
      <c r="O159" s="1006">
        <v>2559341</v>
      </c>
      <c r="P159" s="1006">
        <v>3108418</v>
      </c>
      <c r="Q159" s="1006">
        <v>3838606</v>
      </c>
    </row>
    <row r="160" spans="2:22" ht="10.5" customHeight="1">
      <c r="B160" s="668" t="s">
        <v>441</v>
      </c>
      <c r="C160" s="210"/>
      <c r="D160" s="876">
        <v>807700</v>
      </c>
      <c r="E160" s="876">
        <v>727006</v>
      </c>
      <c r="F160" s="876">
        <v>917259</v>
      </c>
      <c r="G160" s="876">
        <v>611611</v>
      </c>
      <c r="H160" s="875">
        <v>860499</v>
      </c>
      <c r="I160" s="875">
        <v>694654</v>
      </c>
      <c r="J160" s="875">
        <v>711020</v>
      </c>
      <c r="K160" s="975">
        <v>705139</v>
      </c>
      <c r="L160" s="975">
        <v>927824</v>
      </c>
      <c r="M160" s="974">
        <v>946263</v>
      </c>
      <c r="N160" s="1006">
        <v>814494</v>
      </c>
      <c r="O160" s="1006">
        <v>1541005</v>
      </c>
      <c r="P160" s="1006">
        <v>1645635</v>
      </c>
      <c r="Q160" s="1006">
        <v>1609676</v>
      </c>
      <c r="S160" s="61"/>
    </row>
    <row r="161" spans="1:19" ht="10.5" customHeight="1">
      <c r="B161" s="668" t="s">
        <v>576</v>
      </c>
      <c r="C161" s="210"/>
      <c r="D161" s="876">
        <v>696885</v>
      </c>
      <c r="E161" s="876">
        <v>868196</v>
      </c>
      <c r="F161" s="876">
        <v>751466</v>
      </c>
      <c r="G161" s="876">
        <v>595910</v>
      </c>
      <c r="H161" s="875">
        <v>663527</v>
      </c>
      <c r="I161" s="875">
        <v>441496</v>
      </c>
      <c r="J161" s="875">
        <v>430627</v>
      </c>
      <c r="K161" s="975">
        <v>432206</v>
      </c>
      <c r="L161" s="975">
        <v>653107</v>
      </c>
      <c r="M161" s="974">
        <v>666232</v>
      </c>
      <c r="N161" s="1006">
        <v>665321</v>
      </c>
      <c r="O161" s="1006">
        <v>1054155</v>
      </c>
      <c r="P161" s="1006">
        <v>834211</v>
      </c>
      <c r="Q161" s="1006">
        <v>1044634</v>
      </c>
      <c r="S161" s="61"/>
    </row>
    <row r="162" spans="1:19" ht="10.5" customHeight="1">
      <c r="B162" s="668" t="s">
        <v>442</v>
      </c>
      <c r="C162" s="210"/>
      <c r="D162" s="876">
        <v>407700</v>
      </c>
      <c r="E162" s="876">
        <v>464204</v>
      </c>
      <c r="F162" s="876">
        <v>725641</v>
      </c>
      <c r="G162" s="876">
        <v>616855</v>
      </c>
      <c r="H162" s="875">
        <v>735698</v>
      </c>
      <c r="I162" s="875">
        <v>730236</v>
      </c>
      <c r="J162" s="875">
        <v>818683</v>
      </c>
      <c r="K162" s="975">
        <v>1368492</v>
      </c>
      <c r="L162" s="975">
        <v>2074041</v>
      </c>
      <c r="M162" s="974">
        <v>1516180</v>
      </c>
      <c r="N162" s="1006">
        <v>1776752</v>
      </c>
      <c r="O162" s="1006">
        <v>2175334</v>
      </c>
      <c r="P162" s="1006">
        <v>2183920</v>
      </c>
      <c r="Q162" s="1006">
        <v>1398430</v>
      </c>
    </row>
    <row r="163" spans="1:19" ht="10.5" customHeight="1">
      <c r="B163" s="668" t="s">
        <v>443</v>
      </c>
      <c r="C163" s="210"/>
      <c r="D163" s="876">
        <v>389295</v>
      </c>
      <c r="E163" s="876">
        <v>628318</v>
      </c>
      <c r="F163" s="876">
        <v>657343</v>
      </c>
      <c r="G163" s="876">
        <v>728048</v>
      </c>
      <c r="H163" s="875">
        <v>1212176</v>
      </c>
      <c r="I163" s="875">
        <v>1095685</v>
      </c>
      <c r="J163" s="875">
        <v>1197641</v>
      </c>
      <c r="K163" s="975">
        <v>1628470</v>
      </c>
      <c r="L163" s="975">
        <v>3475752</v>
      </c>
      <c r="M163" s="974">
        <v>3005933</v>
      </c>
      <c r="N163" s="1006">
        <v>2657380</v>
      </c>
      <c r="O163" s="1006">
        <v>2899056</v>
      </c>
      <c r="P163" s="1006">
        <v>2523041</v>
      </c>
      <c r="Q163" s="1006">
        <v>2688372</v>
      </c>
    </row>
    <row r="164" spans="1:19" ht="10.5" customHeight="1">
      <c r="B164" s="668" t="s">
        <v>572</v>
      </c>
      <c r="C164" s="210"/>
      <c r="D164" s="876">
        <v>370090</v>
      </c>
      <c r="E164" s="876">
        <v>236108</v>
      </c>
      <c r="F164" s="876">
        <v>545378</v>
      </c>
      <c r="G164" s="876">
        <v>334244</v>
      </c>
      <c r="H164" s="875">
        <v>265228</v>
      </c>
      <c r="I164" s="875">
        <v>372692</v>
      </c>
      <c r="J164" s="875">
        <v>641863</v>
      </c>
      <c r="K164" s="975">
        <v>1015212</v>
      </c>
      <c r="L164" s="975">
        <v>1113597</v>
      </c>
      <c r="M164" s="974">
        <v>1098782</v>
      </c>
      <c r="N164" s="1006">
        <v>848466</v>
      </c>
      <c r="O164" s="1006">
        <v>1106055</v>
      </c>
      <c r="P164" s="1006">
        <v>850990</v>
      </c>
      <c r="Q164" s="1006">
        <v>832908</v>
      </c>
    </row>
    <row r="165" spans="1:19" ht="10.5" customHeight="1">
      <c r="B165" s="668" t="s">
        <v>571</v>
      </c>
      <c r="C165" s="210"/>
      <c r="D165" s="876">
        <v>324272</v>
      </c>
      <c r="E165" s="876">
        <v>338592</v>
      </c>
      <c r="F165" s="876">
        <v>392233</v>
      </c>
      <c r="G165" s="876">
        <v>333712</v>
      </c>
      <c r="H165" s="875">
        <v>455318</v>
      </c>
      <c r="I165" s="875">
        <v>439877</v>
      </c>
      <c r="J165" s="875">
        <v>586445</v>
      </c>
      <c r="K165" s="975">
        <v>934818</v>
      </c>
      <c r="L165" s="975">
        <v>1229031</v>
      </c>
      <c r="M165" s="974">
        <v>1161745</v>
      </c>
      <c r="N165" s="1006">
        <v>943296</v>
      </c>
      <c r="O165" s="1006">
        <v>1186852</v>
      </c>
      <c r="P165" s="1006">
        <v>1509416</v>
      </c>
      <c r="Q165" s="1006">
        <v>1752000</v>
      </c>
    </row>
    <row r="166" spans="1:19" ht="10.5" customHeight="1">
      <c r="B166" s="510" t="s">
        <v>314</v>
      </c>
      <c r="C166" s="434"/>
      <c r="D166" s="876">
        <v>277744</v>
      </c>
      <c r="E166" s="876">
        <v>326654</v>
      </c>
      <c r="F166" s="876">
        <v>400937</v>
      </c>
      <c r="G166" s="876">
        <v>386044</v>
      </c>
      <c r="H166" s="875">
        <v>372339</v>
      </c>
      <c r="I166" s="875">
        <v>408207</v>
      </c>
      <c r="J166" s="875">
        <v>544453</v>
      </c>
      <c r="K166" s="975">
        <v>1109096</v>
      </c>
      <c r="L166" s="975">
        <v>1455860</v>
      </c>
      <c r="M166" s="974">
        <v>1722546</v>
      </c>
      <c r="N166" s="1006">
        <v>1424150</v>
      </c>
      <c r="O166" s="1006">
        <v>1855126</v>
      </c>
      <c r="P166" s="1006">
        <v>2843880</v>
      </c>
      <c r="Q166" s="1006">
        <v>3128109</v>
      </c>
    </row>
    <row r="167" spans="1:19" ht="10.5" customHeight="1">
      <c r="B167" s="668" t="s">
        <v>319</v>
      </c>
      <c r="C167" s="210"/>
      <c r="D167" s="876">
        <v>255671</v>
      </c>
      <c r="E167" s="876">
        <v>277530</v>
      </c>
      <c r="F167" s="876">
        <v>478777</v>
      </c>
      <c r="G167" s="876">
        <v>528937</v>
      </c>
      <c r="H167" s="875">
        <v>274352</v>
      </c>
      <c r="I167" s="875">
        <v>523425</v>
      </c>
      <c r="J167" s="875">
        <v>759039</v>
      </c>
      <c r="K167" s="975">
        <v>649488</v>
      </c>
      <c r="L167" s="975">
        <v>1397670</v>
      </c>
      <c r="M167" s="974">
        <v>2092895</v>
      </c>
      <c r="N167" s="1006">
        <v>2472023</v>
      </c>
      <c r="O167" s="1006">
        <v>2644036</v>
      </c>
      <c r="P167" s="1006">
        <v>2123513</v>
      </c>
      <c r="Q167" s="1006">
        <v>2171589</v>
      </c>
    </row>
    <row r="168" spans="1:19" ht="10.5" customHeight="1">
      <c r="B168" s="668" t="s">
        <v>444</v>
      </c>
      <c r="C168" s="210"/>
      <c r="D168" s="876">
        <v>254588</v>
      </c>
      <c r="E168" s="876">
        <v>258588</v>
      </c>
      <c r="F168" s="876">
        <v>650085</v>
      </c>
      <c r="G168" s="876">
        <v>577347</v>
      </c>
      <c r="H168" s="875">
        <v>430794</v>
      </c>
      <c r="I168" s="875">
        <v>692975</v>
      </c>
      <c r="J168" s="875">
        <v>968731</v>
      </c>
      <c r="K168" s="975">
        <v>1191296</v>
      </c>
      <c r="L168" s="975">
        <v>1129750</v>
      </c>
      <c r="M168" s="974">
        <v>869212</v>
      </c>
      <c r="N168" s="1006">
        <v>1086009</v>
      </c>
      <c r="O168" s="1006">
        <v>1545061</v>
      </c>
      <c r="P168" s="1006">
        <v>2219935</v>
      </c>
      <c r="Q168" s="1006">
        <v>3097944</v>
      </c>
    </row>
    <row r="169" spans="1:19" ht="10.5" customHeight="1">
      <c r="B169" s="668" t="s">
        <v>445</v>
      </c>
      <c r="C169" s="210"/>
      <c r="D169" s="876">
        <v>253051</v>
      </c>
      <c r="E169" s="876">
        <v>259158</v>
      </c>
      <c r="F169" s="876">
        <v>427809</v>
      </c>
      <c r="G169" s="876">
        <v>493051</v>
      </c>
      <c r="H169" s="875">
        <v>423906</v>
      </c>
      <c r="I169" s="875">
        <v>371597</v>
      </c>
      <c r="J169" s="875">
        <v>466612</v>
      </c>
      <c r="K169" s="975">
        <v>699775</v>
      </c>
      <c r="L169" s="975">
        <v>1560671</v>
      </c>
      <c r="M169" s="974">
        <v>1267461</v>
      </c>
      <c r="N169" s="1006">
        <v>1370251</v>
      </c>
      <c r="O169" s="1006">
        <v>1796239</v>
      </c>
      <c r="P169" s="1006">
        <v>2219331</v>
      </c>
      <c r="Q169" s="1006">
        <v>2690109</v>
      </c>
    </row>
    <row r="170" spans="1:19" ht="10.5" customHeight="1">
      <c r="B170" s="668" t="s">
        <v>446</v>
      </c>
      <c r="C170" s="210"/>
      <c r="D170" s="876">
        <v>246032</v>
      </c>
      <c r="E170" s="876">
        <v>267716</v>
      </c>
      <c r="F170" s="876">
        <v>557453</v>
      </c>
      <c r="G170" s="876">
        <v>860539</v>
      </c>
      <c r="H170" s="875">
        <v>521359</v>
      </c>
      <c r="I170" s="875">
        <v>592881</v>
      </c>
      <c r="J170" s="875">
        <v>856450</v>
      </c>
      <c r="K170" s="975">
        <v>1294140</v>
      </c>
      <c r="L170" s="975">
        <v>1735106</v>
      </c>
      <c r="M170" s="974">
        <v>2118689</v>
      </c>
      <c r="N170" s="1006">
        <v>1995545</v>
      </c>
      <c r="O170" s="1006">
        <v>2192279</v>
      </c>
      <c r="P170" s="1006">
        <v>4511353</v>
      </c>
      <c r="Q170" s="1006">
        <v>4527969</v>
      </c>
    </row>
    <row r="171" spans="1:19" ht="10.5" customHeight="1">
      <c r="B171" s="668" t="s">
        <v>447</v>
      </c>
      <c r="C171" s="210"/>
      <c r="D171" s="876">
        <v>223488</v>
      </c>
      <c r="E171" s="876">
        <v>575970</v>
      </c>
      <c r="F171" s="876">
        <v>1044149</v>
      </c>
      <c r="G171" s="876">
        <v>1041844</v>
      </c>
      <c r="H171" s="875">
        <v>1657151</v>
      </c>
      <c r="I171" s="875">
        <v>2066986</v>
      </c>
      <c r="J171" s="875">
        <v>1873776</v>
      </c>
      <c r="K171" s="975">
        <v>2750742</v>
      </c>
      <c r="L171" s="975">
        <v>3614939</v>
      </c>
      <c r="M171" s="974">
        <v>3455581</v>
      </c>
      <c r="N171" s="1006">
        <v>2640840</v>
      </c>
      <c r="O171" s="1006">
        <v>3593734</v>
      </c>
      <c r="P171" s="1006">
        <v>4337400</v>
      </c>
      <c r="Q171" s="1006">
        <v>4728026</v>
      </c>
    </row>
    <row r="172" spans="1:19" ht="10.5" customHeight="1">
      <c r="B172" s="668" t="s">
        <v>89</v>
      </c>
      <c r="C172" s="210"/>
      <c r="D172" s="876">
        <v>183572</v>
      </c>
      <c r="E172" s="876">
        <v>189970</v>
      </c>
      <c r="F172" s="876">
        <v>310687</v>
      </c>
      <c r="G172" s="876">
        <v>294566</v>
      </c>
      <c r="H172" s="875">
        <v>335496</v>
      </c>
      <c r="I172" s="875">
        <v>413823</v>
      </c>
      <c r="J172" s="875">
        <v>486899</v>
      </c>
      <c r="K172" s="975">
        <v>663835</v>
      </c>
      <c r="L172" s="975">
        <v>722147</v>
      </c>
      <c r="M172" s="974">
        <v>705258</v>
      </c>
      <c r="N172" s="1006">
        <v>676051</v>
      </c>
      <c r="O172" s="1006">
        <v>912713</v>
      </c>
      <c r="P172" s="1006">
        <v>1136081</v>
      </c>
      <c r="Q172" s="1006">
        <v>1636449</v>
      </c>
    </row>
    <row r="173" spans="1:19" ht="10.5" customHeight="1">
      <c r="A173" s="1688">
        <v>88</v>
      </c>
      <c r="B173" s="668" t="s">
        <v>448</v>
      </c>
      <c r="C173" s="210"/>
      <c r="D173" s="876">
        <v>180170</v>
      </c>
      <c r="E173" s="876">
        <v>189128</v>
      </c>
      <c r="F173" s="876">
        <v>230350</v>
      </c>
      <c r="G173" s="876">
        <v>197763</v>
      </c>
      <c r="H173" s="875">
        <v>218871</v>
      </c>
      <c r="I173" s="875">
        <v>273065</v>
      </c>
      <c r="J173" s="875">
        <v>328505</v>
      </c>
      <c r="K173" s="975">
        <v>367914</v>
      </c>
      <c r="L173" s="975">
        <v>426849</v>
      </c>
      <c r="M173" s="974">
        <v>315421</v>
      </c>
      <c r="N173" s="1006">
        <v>409840</v>
      </c>
      <c r="O173" s="1006">
        <v>485671</v>
      </c>
      <c r="P173" s="1006">
        <v>602731</v>
      </c>
      <c r="Q173" s="1006">
        <v>574102</v>
      </c>
    </row>
    <row r="174" spans="1:19" ht="10.5" customHeight="1">
      <c r="A174" s="1688"/>
      <c r="B174" s="668" t="s">
        <v>315</v>
      </c>
      <c r="C174" s="210"/>
      <c r="D174" s="876">
        <v>144229</v>
      </c>
      <c r="E174" s="876">
        <v>112768</v>
      </c>
      <c r="F174" s="876">
        <v>139271</v>
      </c>
      <c r="G174" s="876">
        <v>151210</v>
      </c>
      <c r="H174" s="875">
        <v>189240</v>
      </c>
      <c r="I174" s="875">
        <v>181177</v>
      </c>
      <c r="J174" s="875">
        <v>310224</v>
      </c>
      <c r="K174" s="975">
        <v>281183</v>
      </c>
      <c r="L174" s="975">
        <v>373714</v>
      </c>
      <c r="M174" s="974">
        <v>372865</v>
      </c>
      <c r="N174" s="1006">
        <v>536355</v>
      </c>
      <c r="O174" s="1006">
        <v>621473</v>
      </c>
      <c r="P174" s="1006">
        <v>714018</v>
      </c>
      <c r="Q174" s="1006">
        <v>687426</v>
      </c>
    </row>
    <row r="175" spans="1:19" ht="10.5" customHeight="1">
      <c r="B175" s="668" t="s">
        <v>578</v>
      </c>
      <c r="C175" s="210"/>
      <c r="D175" s="876">
        <v>112138</v>
      </c>
      <c r="E175" s="876">
        <v>117091</v>
      </c>
      <c r="F175" s="876">
        <v>193720</v>
      </c>
      <c r="G175" s="876">
        <v>208360</v>
      </c>
      <c r="H175" s="875">
        <v>267035</v>
      </c>
      <c r="I175" s="875">
        <v>230306</v>
      </c>
      <c r="J175" s="875">
        <v>315015</v>
      </c>
      <c r="K175" s="975">
        <v>359104</v>
      </c>
      <c r="L175" s="975">
        <v>360552</v>
      </c>
      <c r="M175" s="974">
        <v>347802</v>
      </c>
      <c r="N175" s="1006">
        <v>279139</v>
      </c>
      <c r="O175" s="1006">
        <v>352677</v>
      </c>
      <c r="P175" s="1006">
        <v>427674</v>
      </c>
      <c r="Q175" s="1006">
        <v>515141</v>
      </c>
    </row>
    <row r="176" spans="1:19" ht="10.5" customHeight="1">
      <c r="B176" s="668" t="s">
        <v>449</v>
      </c>
      <c r="C176" s="210"/>
      <c r="D176" s="876">
        <v>89188</v>
      </c>
      <c r="E176" s="876">
        <v>95016</v>
      </c>
      <c r="F176" s="876">
        <v>94049</v>
      </c>
      <c r="G176" s="876">
        <v>98789</v>
      </c>
      <c r="H176" s="875">
        <v>145133</v>
      </c>
      <c r="I176" s="875">
        <v>178505</v>
      </c>
      <c r="J176" s="875">
        <v>238836</v>
      </c>
      <c r="K176" s="975">
        <v>244180</v>
      </c>
      <c r="L176" s="975">
        <v>317245</v>
      </c>
      <c r="M176" s="974">
        <v>291844</v>
      </c>
      <c r="N176" s="1006">
        <v>589996</v>
      </c>
      <c r="O176" s="1006">
        <v>1426144</v>
      </c>
      <c r="P176" s="1006">
        <v>1621361</v>
      </c>
      <c r="Q176" s="1006">
        <v>1647647</v>
      </c>
    </row>
    <row r="177" spans="2:22" ht="10.5" customHeight="1">
      <c r="B177" s="669" t="s">
        <v>61</v>
      </c>
      <c r="C177" s="409"/>
      <c r="D177" s="878">
        <v>1232801</v>
      </c>
      <c r="E177" s="878">
        <v>1529784</v>
      </c>
      <c r="F177" s="878">
        <v>2306179</v>
      </c>
      <c r="G177" s="878">
        <v>2222825</v>
      </c>
      <c r="H177" s="877">
        <v>2130074</v>
      </c>
      <c r="I177" s="877">
        <v>2173480</v>
      </c>
      <c r="J177" s="877">
        <v>2612867</v>
      </c>
      <c r="K177" s="981">
        <v>3538035</v>
      </c>
      <c r="L177" s="981">
        <v>4250138</v>
      </c>
      <c r="M177" s="986">
        <v>4825424</v>
      </c>
      <c r="N177" s="1007">
        <v>5131839</v>
      </c>
      <c r="O177" s="1007">
        <v>6377698</v>
      </c>
      <c r="P177" s="1007">
        <v>8768345</v>
      </c>
      <c r="Q177" s="1007">
        <v>10444042</v>
      </c>
    </row>
    <row r="178" spans="2:22" s="62" customFormat="1" ht="10.5" customHeight="1">
      <c r="B178" s="430" t="s">
        <v>150</v>
      </c>
      <c r="C178" s="409"/>
      <c r="D178" s="878">
        <f t="shared" ref="D178:J178" si="6">SUM(D157:D177)</f>
        <v>9644118</v>
      </c>
      <c r="E178" s="878">
        <f t="shared" si="6"/>
        <v>10704352</v>
      </c>
      <c r="F178" s="878">
        <f t="shared" si="6"/>
        <v>15162615</v>
      </c>
      <c r="G178" s="878">
        <f t="shared" si="6"/>
        <v>13910467</v>
      </c>
      <c r="H178" s="878">
        <f t="shared" si="6"/>
        <v>16415497</v>
      </c>
      <c r="I178" s="878">
        <f t="shared" si="6"/>
        <v>16286418</v>
      </c>
      <c r="J178" s="878">
        <f t="shared" si="6"/>
        <v>20588468</v>
      </c>
      <c r="K178" s="1003">
        <f t="shared" ref="K178:Q178" si="7">SUM(K157:K177)</f>
        <v>29304473</v>
      </c>
      <c r="L178" s="1003">
        <f t="shared" si="7"/>
        <v>38427460</v>
      </c>
      <c r="M178" s="1003">
        <f t="shared" si="7"/>
        <v>35039208</v>
      </c>
      <c r="N178" s="981">
        <f t="shared" si="7"/>
        <v>34626782</v>
      </c>
      <c r="O178" s="981">
        <f t="shared" si="7"/>
        <v>44926397</v>
      </c>
      <c r="P178" s="981">
        <f t="shared" si="7"/>
        <v>53071055</v>
      </c>
      <c r="Q178" s="981">
        <f t="shared" si="7"/>
        <v>57307433</v>
      </c>
    </row>
    <row r="179" spans="2:22" ht="10.5" customHeight="1">
      <c r="B179" s="419" t="s">
        <v>540</v>
      </c>
      <c r="C179" s="107"/>
      <c r="D179" s="51"/>
      <c r="E179" s="51"/>
      <c r="F179" s="51"/>
      <c r="G179" s="51"/>
      <c r="H179" s="51"/>
      <c r="I179" s="51"/>
      <c r="J179" s="51"/>
      <c r="K179" s="51"/>
      <c r="L179" s="51"/>
      <c r="M179" s="51"/>
      <c r="N179" s="51"/>
      <c r="O179" s="51"/>
      <c r="P179" s="51"/>
      <c r="Q179" s="51"/>
    </row>
    <row r="180" spans="2:22" ht="10.5" customHeight="1">
      <c r="B180" s="419"/>
      <c r="C180" s="107"/>
      <c r="D180" s="51"/>
      <c r="E180" s="51"/>
      <c r="F180" s="51"/>
      <c r="G180" s="51"/>
      <c r="H180" s="51"/>
      <c r="I180" s="51"/>
      <c r="J180" s="51"/>
      <c r="K180" s="51"/>
      <c r="L180" s="51"/>
      <c r="M180" s="51"/>
      <c r="N180" s="51"/>
      <c r="O180" s="51"/>
      <c r="P180" s="51"/>
      <c r="Q180" s="51"/>
    </row>
    <row r="181" spans="2:22" ht="10.5" customHeight="1">
      <c r="B181" s="410" t="s">
        <v>1149</v>
      </c>
      <c r="C181" s="107"/>
      <c r="D181" s="52"/>
      <c r="E181" s="52"/>
      <c r="F181" s="52"/>
      <c r="G181" s="52"/>
      <c r="H181" s="52"/>
      <c r="I181" s="52"/>
      <c r="J181" s="52"/>
      <c r="K181" s="52"/>
      <c r="L181" s="52"/>
      <c r="M181" s="52"/>
      <c r="N181" s="52"/>
      <c r="O181" s="52"/>
      <c r="P181" s="51"/>
      <c r="Q181" s="51"/>
      <c r="R181" s="51"/>
      <c r="S181" s="51"/>
      <c r="T181" s="51"/>
      <c r="U181" s="51"/>
      <c r="V181" s="51"/>
    </row>
    <row r="182" spans="2:22" ht="15.75" customHeight="1">
      <c r="B182" s="107"/>
      <c r="C182" s="107"/>
      <c r="D182" s="51"/>
      <c r="E182" s="51"/>
      <c r="F182" s="51"/>
      <c r="G182" s="51"/>
      <c r="H182" s="51"/>
      <c r="I182" s="51"/>
      <c r="J182" s="51"/>
      <c r="K182" s="51"/>
      <c r="L182" s="51"/>
      <c r="M182" s="51"/>
      <c r="N182" s="51"/>
      <c r="O182" s="51"/>
      <c r="P182" s="51"/>
      <c r="Q182" s="51"/>
      <c r="R182" s="51"/>
      <c r="S182" s="51"/>
      <c r="T182" s="51"/>
      <c r="U182" s="51"/>
      <c r="V182" s="51"/>
    </row>
    <row r="183" spans="2:22">
      <c r="B183" s="51"/>
      <c r="C183" s="51"/>
      <c r="D183" s="51"/>
      <c r="E183" s="51"/>
      <c r="F183" s="51"/>
      <c r="G183" s="51"/>
      <c r="H183" s="51"/>
      <c r="I183" s="51"/>
      <c r="J183" s="51"/>
      <c r="K183" s="51"/>
      <c r="L183" s="51"/>
      <c r="M183" s="51"/>
      <c r="N183" s="51"/>
      <c r="O183" s="51"/>
      <c r="P183" s="51"/>
      <c r="Q183" s="51"/>
      <c r="R183" s="51"/>
      <c r="S183" s="51"/>
      <c r="T183" s="51"/>
      <c r="U183" s="51"/>
      <c r="V183" s="51"/>
    </row>
    <row r="184" spans="2:22">
      <c r="B184" s="51"/>
      <c r="C184" s="51"/>
      <c r="D184" s="51"/>
      <c r="E184" s="108"/>
      <c r="F184" s="51"/>
      <c r="G184" s="51"/>
      <c r="H184" s="51"/>
      <c r="I184" s="51"/>
      <c r="J184" s="51"/>
      <c r="K184" s="51"/>
      <c r="L184" s="51"/>
      <c r="M184" s="51"/>
      <c r="N184" s="51"/>
      <c r="O184" s="51"/>
      <c r="P184" s="51"/>
      <c r="Q184" s="51"/>
      <c r="R184" s="51"/>
      <c r="S184" s="51"/>
      <c r="T184" s="51"/>
      <c r="U184" s="51"/>
      <c r="V184" s="51"/>
    </row>
    <row r="185" spans="2:22">
      <c r="B185" s="51"/>
      <c r="C185" s="51"/>
      <c r="D185" s="51"/>
      <c r="E185" s="51"/>
      <c r="F185" s="51"/>
      <c r="G185" s="51"/>
      <c r="H185" s="51"/>
      <c r="I185" s="51"/>
      <c r="J185" s="51"/>
      <c r="K185" s="51"/>
      <c r="L185" s="51"/>
      <c r="M185" s="51"/>
      <c r="N185" s="51"/>
      <c r="O185" s="51"/>
      <c r="P185" s="51"/>
      <c r="Q185" s="51"/>
      <c r="R185" s="51"/>
      <c r="S185" s="51"/>
      <c r="T185" s="51"/>
      <c r="U185" s="51"/>
      <c r="V185" s="51"/>
    </row>
    <row r="186" spans="2:22">
      <c r="B186" s="51"/>
      <c r="C186" s="51"/>
      <c r="D186" s="51"/>
      <c r="E186" s="51"/>
      <c r="F186" s="51"/>
      <c r="G186" s="51"/>
      <c r="H186" s="51"/>
      <c r="I186" s="51"/>
      <c r="J186" s="51"/>
      <c r="K186" s="51"/>
      <c r="L186" s="51"/>
      <c r="M186" s="51"/>
      <c r="N186" s="51"/>
      <c r="O186" s="51"/>
      <c r="P186" s="51"/>
      <c r="Q186" s="51"/>
      <c r="R186" s="51"/>
      <c r="S186" s="51"/>
      <c r="T186" s="51"/>
      <c r="U186" s="51"/>
      <c r="V186" s="51"/>
    </row>
    <row r="187" spans="2:22">
      <c r="B187" s="51"/>
      <c r="C187" s="51"/>
      <c r="D187" s="51"/>
      <c r="E187" s="51"/>
      <c r="F187" s="51"/>
      <c r="G187" s="51"/>
      <c r="H187" s="51"/>
      <c r="I187" s="51"/>
      <c r="J187" s="51"/>
      <c r="K187" s="51"/>
      <c r="L187" s="51"/>
      <c r="M187" s="51"/>
      <c r="N187" s="51"/>
      <c r="O187" s="51"/>
      <c r="P187" s="51"/>
      <c r="Q187" s="51"/>
      <c r="R187" s="51"/>
      <c r="S187" s="51"/>
      <c r="T187" s="51"/>
      <c r="U187" s="51"/>
      <c r="V187" s="51"/>
    </row>
    <row r="188" spans="2:22">
      <c r="B188" s="51"/>
      <c r="C188" s="51"/>
      <c r="D188" s="51"/>
      <c r="E188" s="51"/>
      <c r="F188" s="51"/>
      <c r="G188" s="51"/>
      <c r="H188" s="51"/>
      <c r="I188" s="51"/>
      <c r="J188" s="51"/>
      <c r="K188" s="51"/>
      <c r="L188" s="51"/>
      <c r="M188" s="51"/>
      <c r="N188" s="51"/>
      <c r="O188" s="51"/>
      <c r="P188" s="51"/>
      <c r="Q188" s="51"/>
      <c r="R188" s="51"/>
      <c r="S188" s="51"/>
      <c r="T188" s="51"/>
      <c r="U188" s="51"/>
      <c r="V188" s="51"/>
    </row>
    <row r="189" spans="2:22">
      <c r="B189" s="51"/>
      <c r="C189" s="51"/>
      <c r="D189" s="51"/>
      <c r="E189" s="51"/>
      <c r="F189" s="51"/>
      <c r="G189" s="51"/>
      <c r="H189" s="51"/>
      <c r="I189" s="51"/>
      <c r="J189" s="51"/>
      <c r="K189" s="51"/>
      <c r="L189" s="51"/>
      <c r="M189" s="51"/>
      <c r="N189" s="51"/>
      <c r="O189" s="51"/>
      <c r="P189" s="51"/>
      <c r="Q189" s="51"/>
      <c r="R189" s="51"/>
      <c r="S189" s="51"/>
      <c r="T189" s="51"/>
      <c r="U189" s="51"/>
      <c r="V189" s="51"/>
    </row>
    <row r="190" spans="2:22">
      <c r="B190" s="51"/>
      <c r="C190" s="51"/>
      <c r="D190" s="51"/>
      <c r="E190" s="51"/>
      <c r="F190" s="51"/>
      <c r="G190" s="51"/>
      <c r="H190" s="51"/>
      <c r="I190" s="51"/>
      <c r="J190" s="51"/>
      <c r="K190" s="51"/>
      <c r="L190" s="51"/>
      <c r="M190" s="51"/>
      <c r="N190" s="51"/>
      <c r="O190" s="51"/>
      <c r="P190" s="51"/>
      <c r="Q190" s="51"/>
      <c r="R190" s="51"/>
      <c r="S190" s="51"/>
      <c r="T190" s="51"/>
      <c r="U190" s="51"/>
      <c r="V190" s="51"/>
    </row>
    <row r="191" spans="2:22">
      <c r="B191" s="51"/>
      <c r="C191" s="51"/>
      <c r="D191" s="51"/>
      <c r="E191" s="51"/>
      <c r="F191" s="51"/>
      <c r="G191" s="51"/>
      <c r="H191" s="51"/>
      <c r="I191" s="51"/>
      <c r="J191" s="51"/>
      <c r="K191" s="51"/>
      <c r="L191" s="51"/>
      <c r="M191" s="51"/>
      <c r="N191" s="51"/>
      <c r="O191" s="51"/>
      <c r="P191" s="51"/>
      <c r="Q191" s="51"/>
      <c r="R191" s="51"/>
      <c r="S191" s="51"/>
      <c r="T191" s="51"/>
      <c r="U191" s="51"/>
      <c r="V191" s="51"/>
    </row>
    <row r="192" spans="2:22">
      <c r="B192" s="51"/>
      <c r="C192" s="51"/>
      <c r="D192" s="51"/>
      <c r="E192" s="51"/>
      <c r="F192" s="51"/>
      <c r="G192" s="51"/>
      <c r="H192" s="51"/>
      <c r="I192" s="51"/>
      <c r="J192" s="51"/>
      <c r="K192" s="51"/>
      <c r="L192" s="51"/>
      <c r="M192" s="51"/>
      <c r="N192" s="51"/>
      <c r="O192" s="51"/>
      <c r="P192" s="51"/>
      <c r="Q192" s="51"/>
      <c r="R192" s="51"/>
      <c r="S192" s="51"/>
      <c r="T192" s="51"/>
      <c r="U192" s="51"/>
      <c r="V192" s="51"/>
    </row>
    <row r="193" spans="2:22">
      <c r="B193" s="51"/>
      <c r="C193" s="51"/>
      <c r="D193" s="51"/>
      <c r="E193" s="51"/>
      <c r="F193" s="51"/>
      <c r="G193" s="51"/>
      <c r="H193" s="51"/>
      <c r="I193" s="51"/>
      <c r="J193" s="51"/>
      <c r="K193" s="51"/>
      <c r="L193" s="51"/>
      <c r="M193" s="51"/>
      <c r="N193" s="51"/>
      <c r="O193" s="51"/>
      <c r="P193" s="51"/>
      <c r="Q193" s="51"/>
      <c r="R193" s="51"/>
      <c r="S193" s="51"/>
      <c r="T193" s="51"/>
      <c r="U193" s="51"/>
      <c r="V193" s="51"/>
    </row>
    <row r="194" spans="2:22">
      <c r="B194" s="51"/>
      <c r="C194" s="51"/>
      <c r="D194" s="51"/>
      <c r="E194" s="51"/>
      <c r="F194" s="51"/>
      <c r="G194" s="51"/>
      <c r="H194" s="51"/>
      <c r="I194" s="51"/>
      <c r="J194" s="51"/>
      <c r="K194" s="51"/>
      <c r="L194" s="51"/>
      <c r="M194" s="51"/>
      <c r="N194" s="51"/>
      <c r="O194" s="51"/>
      <c r="P194" s="51"/>
      <c r="Q194" s="51"/>
      <c r="R194" s="51"/>
      <c r="S194" s="51"/>
      <c r="T194" s="51"/>
      <c r="U194" s="51"/>
      <c r="V194" s="51"/>
    </row>
    <row r="195" spans="2:22">
      <c r="B195" s="51"/>
      <c r="C195" s="51"/>
      <c r="D195" s="51"/>
      <c r="E195" s="51"/>
      <c r="F195" s="51"/>
      <c r="G195" s="51"/>
      <c r="H195" s="51"/>
      <c r="I195" s="51"/>
      <c r="J195" s="51"/>
      <c r="K195" s="51"/>
      <c r="L195" s="51"/>
      <c r="M195" s="51"/>
      <c r="N195" s="51"/>
      <c r="O195" s="51"/>
      <c r="P195" s="51"/>
      <c r="Q195" s="51"/>
      <c r="R195" s="51"/>
      <c r="S195" s="51"/>
      <c r="T195" s="51"/>
      <c r="U195" s="51"/>
      <c r="V195" s="51"/>
    </row>
    <row r="196" spans="2:22">
      <c r="B196" s="51"/>
      <c r="C196" s="51"/>
      <c r="D196" s="51"/>
      <c r="E196" s="51"/>
      <c r="F196" s="51"/>
      <c r="G196" s="51"/>
      <c r="H196" s="51"/>
      <c r="I196" s="51"/>
      <c r="J196" s="51"/>
      <c r="K196" s="51"/>
      <c r="L196" s="51"/>
      <c r="M196" s="51"/>
      <c r="N196" s="51"/>
      <c r="O196" s="51"/>
      <c r="P196" s="51"/>
      <c r="Q196" s="51"/>
      <c r="R196" s="51"/>
      <c r="S196" s="51"/>
      <c r="T196" s="51"/>
      <c r="U196" s="51"/>
      <c r="V196" s="51"/>
    </row>
  </sheetData>
  <customSheetViews>
    <customSheetView guid="{F4AE1968-DA35-43D0-B456-FBD0ABC8A377}" scale="60" showPageBreaks="1" view="pageBreakPreview" showRuler="0">
      <selection activeCell="L14" sqref="L14"/>
      <pageMargins left="0.24" right="0.34" top="1" bottom="1" header="0.5" footer="0.5"/>
      <pageSetup paperSize="9" scale="110" orientation="portrait" r:id="rId1"/>
      <headerFooter alignWithMargins="0"/>
    </customSheetView>
  </customSheetViews>
  <mergeCells count="44">
    <mergeCell ref="G61:T61"/>
    <mergeCell ref="F125:S125"/>
    <mergeCell ref="B1:H1"/>
    <mergeCell ref="C5:H5"/>
    <mergeCell ref="B2:B5"/>
    <mergeCell ref="C2:D2"/>
    <mergeCell ref="E2:H2"/>
    <mergeCell ref="C3:C4"/>
    <mergeCell ref="D3:D4"/>
    <mergeCell ref="F3:H3"/>
    <mergeCell ref="E3:E4"/>
    <mergeCell ref="B54:D54"/>
    <mergeCell ref="B60:F61"/>
    <mergeCell ref="A173:A174"/>
    <mergeCell ref="B73:E73"/>
    <mergeCell ref="A75:A76"/>
    <mergeCell ref="B155:C156"/>
    <mergeCell ref="B123:I123"/>
    <mergeCell ref="B83:E83"/>
    <mergeCell ref="B124:E125"/>
    <mergeCell ref="B80:E80"/>
    <mergeCell ref="B128:E128"/>
    <mergeCell ref="B133:E133"/>
    <mergeCell ref="A142:A143"/>
    <mergeCell ref="B81:E81"/>
    <mergeCell ref="A77:A78"/>
    <mergeCell ref="A111:A112"/>
    <mergeCell ref="B79:E79"/>
    <mergeCell ref="B78:E78"/>
    <mergeCell ref="D156:Q156"/>
    <mergeCell ref="B62:E62"/>
    <mergeCell ref="B63:E63"/>
    <mergeCell ref="B64:E64"/>
    <mergeCell ref="B65:D65"/>
    <mergeCell ref="B66:E66"/>
    <mergeCell ref="B67:E67"/>
    <mergeCell ref="D95:Q95"/>
    <mergeCell ref="B68:E68"/>
    <mergeCell ref="B69:E69"/>
    <mergeCell ref="B71:E71"/>
    <mergeCell ref="B94:C95"/>
    <mergeCell ref="B77:E77"/>
    <mergeCell ref="B74:F74"/>
    <mergeCell ref="B76:F76"/>
  </mergeCells>
  <phoneticPr fontId="0" type="noConversion"/>
  <pageMargins left="0.24" right="0.34" top="1" bottom="1" header="0.5" footer="0.5"/>
  <pageSetup paperSize="9" scale="69" orientation="landscape" r:id="rId2"/>
  <headerFooter alignWithMargins="0"/>
  <rowBreaks count="4" manualBreakCount="4">
    <brk id="58" max="16383" man="1"/>
    <brk id="92" max="16383" man="1"/>
    <brk id="122" max="16383" man="1"/>
    <brk id="153" max="16383" man="1"/>
  </rowBreaks>
  <ignoredErrors>
    <ignoredError sqref="B32:B34" numberStoredAsText="1"/>
  </ignoredErrors>
</worksheet>
</file>

<file path=xl/worksheets/sheet9.xml><?xml version="1.0" encoding="utf-8"?>
<worksheet xmlns="http://schemas.openxmlformats.org/spreadsheetml/2006/main" xmlns:r="http://schemas.openxmlformats.org/officeDocument/2006/relationships">
  <dimension ref="A1:P974"/>
  <sheetViews>
    <sheetView view="pageBreakPreview" zoomScale="112" zoomScaleNormal="100" zoomScaleSheetLayoutView="112" workbookViewId="0">
      <selection activeCell="P424" sqref="P424"/>
    </sheetView>
  </sheetViews>
  <sheetFormatPr defaultRowHeight="11.25"/>
  <cols>
    <col min="1" max="1" width="1.5703125" style="48" customWidth="1"/>
    <col min="2" max="2" width="8" style="48" customWidth="1"/>
    <col min="3" max="16" width="8.7109375" style="48" customWidth="1"/>
    <col min="17" max="16384" width="9.140625" style="48"/>
  </cols>
  <sheetData>
    <row r="1" spans="2:8">
      <c r="B1" s="62" t="s">
        <v>1009</v>
      </c>
      <c r="G1" s="258"/>
      <c r="H1" s="258"/>
    </row>
    <row r="2" spans="2:8" ht="22.5">
      <c r="B2" s="1353" t="s">
        <v>530</v>
      </c>
      <c r="C2" s="279" t="s">
        <v>454</v>
      </c>
      <c r="D2" s="279" t="s">
        <v>455</v>
      </c>
      <c r="E2" s="279" t="s">
        <v>456</v>
      </c>
      <c r="F2" s="279" t="s">
        <v>150</v>
      </c>
      <c r="G2" s="279" t="s">
        <v>914</v>
      </c>
      <c r="H2" s="279" t="s">
        <v>1011</v>
      </c>
    </row>
    <row r="3" spans="2:8">
      <c r="B3" s="1354"/>
      <c r="C3" s="1372" t="s">
        <v>341</v>
      </c>
      <c r="D3" s="1375"/>
      <c r="E3" s="1375"/>
      <c r="F3" s="1375"/>
      <c r="G3" s="1375"/>
      <c r="H3" s="1376"/>
    </row>
    <row r="4" spans="2:8">
      <c r="B4" s="435" t="s">
        <v>1010</v>
      </c>
      <c r="C4" s="1015">
        <v>25.8</v>
      </c>
      <c r="D4" s="1015">
        <v>27.3</v>
      </c>
      <c r="E4" s="1015">
        <v>46.9</v>
      </c>
      <c r="F4" s="1015">
        <f>SUM(C4:E4)</f>
        <v>100</v>
      </c>
      <c r="G4" s="1015">
        <v>93.7</v>
      </c>
      <c r="H4" s="1015">
        <v>6.3</v>
      </c>
    </row>
    <row r="5" spans="2:8" ht="10.5" customHeight="1">
      <c r="B5" s="438" t="s">
        <v>156</v>
      </c>
      <c r="C5" s="847">
        <v>74.599999999999994</v>
      </c>
      <c r="D5" s="848">
        <v>39.700000000000003</v>
      </c>
      <c r="E5" s="848">
        <v>62.2</v>
      </c>
      <c r="F5" s="848">
        <v>55.8</v>
      </c>
      <c r="G5" s="848">
        <v>56.4</v>
      </c>
      <c r="H5" s="848">
        <v>142.6</v>
      </c>
    </row>
    <row r="6" spans="2:8" ht="10.5" customHeight="1">
      <c r="B6" s="438" t="s">
        <v>157</v>
      </c>
      <c r="C6" s="848">
        <v>87.5</v>
      </c>
      <c r="D6" s="848">
        <v>39.200000000000003</v>
      </c>
      <c r="E6" s="848">
        <v>64.900000000000006</v>
      </c>
      <c r="F6" s="848">
        <v>61</v>
      </c>
      <c r="G6" s="848">
        <v>64.099999999999994</v>
      </c>
      <c r="H6" s="848">
        <v>167.5</v>
      </c>
    </row>
    <row r="7" spans="2:8" ht="10.5" customHeight="1">
      <c r="B7" s="438" t="s">
        <v>158</v>
      </c>
      <c r="C7" s="848">
        <v>91.8</v>
      </c>
      <c r="D7" s="848">
        <v>40.4</v>
      </c>
      <c r="E7" s="848">
        <v>68.5</v>
      </c>
      <c r="F7" s="848">
        <v>64</v>
      </c>
      <c r="G7" s="848">
        <v>65.7</v>
      </c>
      <c r="H7" s="848">
        <v>190.3</v>
      </c>
    </row>
    <row r="8" spans="2:8" ht="10.5" customHeight="1">
      <c r="B8" s="438" t="s">
        <v>768</v>
      </c>
      <c r="C8" s="848">
        <v>84.9</v>
      </c>
      <c r="D8" s="848">
        <v>42.8</v>
      </c>
      <c r="E8" s="848">
        <v>70.3</v>
      </c>
      <c r="F8" s="848">
        <v>63.3</v>
      </c>
      <c r="G8" s="848">
        <v>63.4</v>
      </c>
      <c r="H8" s="848">
        <v>205.5</v>
      </c>
    </row>
    <row r="9" spans="2:8" ht="10.5" customHeight="1">
      <c r="B9" s="438" t="s">
        <v>769</v>
      </c>
      <c r="C9" s="848">
        <v>92.7</v>
      </c>
      <c r="D9" s="848">
        <v>45.4</v>
      </c>
      <c r="E9" s="848">
        <v>74.8</v>
      </c>
      <c r="F9" s="848">
        <v>67.7</v>
      </c>
      <c r="G9" s="848">
        <v>71.2</v>
      </c>
      <c r="H9" s="848">
        <v>209.3</v>
      </c>
    </row>
    <row r="10" spans="2:8" ht="10.5" customHeight="1">
      <c r="B10" s="438"/>
      <c r="C10" s="849"/>
      <c r="D10" s="849"/>
      <c r="E10" s="849"/>
      <c r="F10" s="849"/>
      <c r="G10" s="849"/>
      <c r="H10" s="849"/>
    </row>
    <row r="11" spans="2:8" ht="10.5" customHeight="1">
      <c r="B11" s="438" t="s">
        <v>770</v>
      </c>
      <c r="C11" s="848">
        <v>113.2</v>
      </c>
      <c r="D11" s="848">
        <v>46.6</v>
      </c>
      <c r="E11" s="848">
        <v>69.400000000000006</v>
      </c>
      <c r="F11" s="848">
        <v>72.900000000000006</v>
      </c>
      <c r="G11" s="848">
        <v>74.2</v>
      </c>
      <c r="H11" s="848">
        <v>199.8</v>
      </c>
    </row>
    <row r="12" spans="2:8" ht="10.5" customHeight="1">
      <c r="B12" s="438" t="s">
        <v>771</v>
      </c>
      <c r="C12" s="848">
        <v>90.1</v>
      </c>
      <c r="D12" s="848">
        <v>52.9</v>
      </c>
      <c r="E12" s="848">
        <v>74.8</v>
      </c>
      <c r="F12" s="848">
        <v>68.5</v>
      </c>
      <c r="G12" s="848">
        <v>68.8</v>
      </c>
      <c r="H12" s="848">
        <v>199.8</v>
      </c>
    </row>
    <row r="13" spans="2:8" ht="10.5" customHeight="1">
      <c r="B13" s="438" t="s">
        <v>772</v>
      </c>
      <c r="C13" s="848">
        <v>62.6</v>
      </c>
      <c r="D13" s="848">
        <v>51</v>
      </c>
      <c r="E13" s="848">
        <v>82</v>
      </c>
      <c r="F13" s="848">
        <v>61.7</v>
      </c>
      <c r="G13" s="848">
        <v>61.9</v>
      </c>
      <c r="H13" s="848">
        <v>201.7</v>
      </c>
    </row>
    <row r="14" spans="2:8" ht="10.5" customHeight="1">
      <c r="B14" s="438" t="s">
        <v>773</v>
      </c>
      <c r="C14" s="848">
        <v>66</v>
      </c>
      <c r="D14" s="848">
        <v>51</v>
      </c>
      <c r="E14" s="848">
        <v>83.8</v>
      </c>
      <c r="F14" s="848">
        <v>63.3</v>
      </c>
      <c r="G14" s="848">
        <v>61.1</v>
      </c>
      <c r="H14" s="848">
        <v>199.8</v>
      </c>
    </row>
    <row r="15" spans="2:8" ht="10.5" customHeight="1">
      <c r="B15" s="438" t="s">
        <v>774</v>
      </c>
      <c r="C15" s="848">
        <v>84.1</v>
      </c>
      <c r="D15" s="848">
        <v>51.6</v>
      </c>
      <c r="E15" s="848">
        <v>83.8</v>
      </c>
      <c r="F15" s="848">
        <v>69.2</v>
      </c>
      <c r="G15" s="848">
        <v>71.900000000000006</v>
      </c>
      <c r="H15" s="848">
        <v>199.8</v>
      </c>
    </row>
    <row r="16" spans="2:8" ht="10.5" customHeight="1">
      <c r="B16" s="438"/>
      <c r="C16" s="849"/>
      <c r="D16" s="849"/>
      <c r="E16" s="849"/>
      <c r="F16" s="849"/>
      <c r="G16" s="849"/>
      <c r="H16" s="849"/>
    </row>
    <row r="17" spans="2:8" ht="10.5" customHeight="1">
      <c r="B17" s="438" t="s">
        <v>775</v>
      </c>
      <c r="C17" s="1148">
        <v>87.5</v>
      </c>
      <c r="D17" s="1148">
        <v>51</v>
      </c>
      <c r="E17" s="1149">
        <v>79.3</v>
      </c>
      <c r="F17" s="1148">
        <v>69.2</v>
      </c>
      <c r="G17" s="1148">
        <v>68.8</v>
      </c>
      <c r="H17" s="1148">
        <v>196</v>
      </c>
    </row>
    <row r="18" spans="2:8" ht="10.5" customHeight="1">
      <c r="B18" s="438" t="s">
        <v>776</v>
      </c>
      <c r="C18" s="1148">
        <v>89.2</v>
      </c>
      <c r="D18" s="1148">
        <v>53.5</v>
      </c>
      <c r="E18" s="1149">
        <v>78.400000000000006</v>
      </c>
      <c r="F18" s="1148">
        <v>69.900000000000006</v>
      </c>
      <c r="G18" s="1148">
        <v>71.900000000000006</v>
      </c>
      <c r="H18" s="1148">
        <v>188.4</v>
      </c>
    </row>
    <row r="19" spans="2:8" ht="10.5" customHeight="1">
      <c r="B19" s="438" t="s">
        <v>777</v>
      </c>
      <c r="C19" s="1148">
        <v>94.4</v>
      </c>
      <c r="D19" s="1148">
        <v>57.2</v>
      </c>
      <c r="E19" s="1149">
        <v>81.099999999999994</v>
      </c>
      <c r="F19" s="1148">
        <v>72.900000000000006</v>
      </c>
      <c r="G19" s="1148">
        <v>75.8</v>
      </c>
      <c r="H19" s="1148">
        <v>194.1</v>
      </c>
    </row>
    <row r="20" spans="2:8" ht="10.5" customHeight="1">
      <c r="B20" s="438" t="s">
        <v>778</v>
      </c>
      <c r="C20" s="1148">
        <v>103.3</v>
      </c>
      <c r="D20" s="1148">
        <v>63.4</v>
      </c>
      <c r="E20" s="1149">
        <v>83.8</v>
      </c>
      <c r="F20" s="1148">
        <v>78.099999999999994</v>
      </c>
      <c r="G20" s="1148">
        <v>82</v>
      </c>
      <c r="H20" s="1148">
        <v>196</v>
      </c>
    </row>
    <row r="21" spans="2:8" ht="10.5" customHeight="1">
      <c r="B21" s="438" t="s">
        <v>779</v>
      </c>
      <c r="C21" s="1148">
        <v>85.9</v>
      </c>
      <c r="D21" s="1148">
        <v>62.2</v>
      </c>
      <c r="E21" s="1149">
        <v>89.2</v>
      </c>
      <c r="F21" s="1148">
        <v>73.599999999999994</v>
      </c>
      <c r="G21" s="1148">
        <v>76.5</v>
      </c>
      <c r="H21" s="1148">
        <v>192.2</v>
      </c>
    </row>
    <row r="22" spans="2:8" ht="10.5" customHeight="1">
      <c r="B22" s="438"/>
      <c r="C22" s="1150"/>
      <c r="D22" s="1150"/>
      <c r="E22" s="1151"/>
      <c r="F22" s="1150"/>
      <c r="G22" s="1150"/>
      <c r="H22" s="1150"/>
    </row>
    <row r="23" spans="2:8" ht="10.5" customHeight="1">
      <c r="B23" s="438" t="s">
        <v>780</v>
      </c>
      <c r="C23" s="1148">
        <v>85.9</v>
      </c>
      <c r="D23" s="1148">
        <v>65.2</v>
      </c>
      <c r="E23" s="1149">
        <v>93.2</v>
      </c>
      <c r="F23" s="1148">
        <v>76.3</v>
      </c>
      <c r="G23" s="1148">
        <v>83.8</v>
      </c>
      <c r="H23" s="1148">
        <v>187.2</v>
      </c>
    </row>
    <row r="24" spans="2:8" ht="10.5" customHeight="1">
      <c r="B24" s="438" t="s">
        <v>781</v>
      </c>
      <c r="C24" s="1148">
        <v>68</v>
      </c>
      <c r="D24" s="1148">
        <v>64.5</v>
      </c>
      <c r="E24" s="1149">
        <v>95.6</v>
      </c>
      <c r="F24" s="1148">
        <v>72</v>
      </c>
      <c r="G24" s="1148">
        <v>76.5</v>
      </c>
      <c r="H24" s="1148">
        <v>172.9</v>
      </c>
    </row>
    <row r="25" spans="2:8" ht="10.5" customHeight="1">
      <c r="B25" s="438" t="s">
        <v>465</v>
      </c>
      <c r="C25" s="1148">
        <v>80.5</v>
      </c>
      <c r="D25" s="1148">
        <v>62.6</v>
      </c>
      <c r="E25" s="1149">
        <v>91.7</v>
      </c>
      <c r="F25" s="1148">
        <v>73.599999999999994</v>
      </c>
      <c r="G25" s="1148">
        <v>82.2</v>
      </c>
      <c r="H25" s="1148">
        <v>159.30000000000001</v>
      </c>
    </row>
    <row r="26" spans="2:8" ht="10.5" customHeight="1">
      <c r="B26" s="438" t="s">
        <v>466</v>
      </c>
      <c r="C26" s="1148">
        <v>95.8</v>
      </c>
      <c r="D26" s="1148">
        <v>77.3</v>
      </c>
      <c r="E26" s="1149">
        <v>87.2</v>
      </c>
      <c r="F26" s="1148">
        <v>76.5</v>
      </c>
      <c r="G26" s="1148">
        <v>86.5</v>
      </c>
      <c r="H26" s="1148">
        <v>150.1</v>
      </c>
    </row>
    <row r="27" spans="2:8" ht="10.5" customHeight="1">
      <c r="B27" s="438" t="s">
        <v>467</v>
      </c>
      <c r="C27" s="1148">
        <v>64.099999999999994</v>
      </c>
      <c r="D27" s="1148">
        <v>65.099999999999994</v>
      </c>
      <c r="E27" s="1149">
        <v>80.5</v>
      </c>
      <c r="F27" s="1148">
        <v>68.400000000000006</v>
      </c>
      <c r="G27" s="1148">
        <v>70.7</v>
      </c>
      <c r="H27" s="1148">
        <v>128.9</v>
      </c>
    </row>
    <row r="28" spans="2:8" ht="10.5" customHeight="1">
      <c r="B28" s="438"/>
      <c r="C28" s="1150"/>
      <c r="D28" s="1150"/>
      <c r="E28" s="1151"/>
      <c r="F28" s="1150"/>
      <c r="G28" s="1150"/>
      <c r="H28" s="1150"/>
    </row>
    <row r="29" spans="2:8" ht="10.5" customHeight="1">
      <c r="B29" s="438" t="s">
        <v>330</v>
      </c>
      <c r="C29" s="1148">
        <v>88.7</v>
      </c>
      <c r="D29" s="1148">
        <v>80.400000000000006</v>
      </c>
      <c r="E29" s="1149">
        <v>74.400000000000006</v>
      </c>
      <c r="F29" s="1148">
        <v>79.599999999999994</v>
      </c>
      <c r="G29" s="1148">
        <v>79.3</v>
      </c>
      <c r="H29" s="1148">
        <v>84.1</v>
      </c>
    </row>
    <row r="30" spans="2:8" ht="10.5" customHeight="1">
      <c r="B30" s="438" t="s">
        <v>331</v>
      </c>
      <c r="C30" s="1148">
        <v>93.9</v>
      </c>
      <c r="D30" s="1148">
        <v>82.9</v>
      </c>
      <c r="E30" s="1149">
        <v>74.5</v>
      </c>
      <c r="F30" s="1148">
        <v>81.8</v>
      </c>
      <c r="G30" s="1148">
        <v>80.7</v>
      </c>
      <c r="H30" s="1148">
        <v>89.4</v>
      </c>
    </row>
    <row r="31" spans="2:8" ht="10.5" customHeight="1">
      <c r="B31" s="438" t="s">
        <v>332</v>
      </c>
      <c r="C31" s="1148">
        <v>83.1</v>
      </c>
      <c r="D31" s="1148">
        <v>85.4</v>
      </c>
      <c r="E31" s="1149">
        <v>75.3</v>
      </c>
      <c r="F31" s="1148">
        <v>79.2</v>
      </c>
      <c r="G31" s="1148">
        <v>77.5</v>
      </c>
      <c r="H31" s="1148">
        <v>84.7</v>
      </c>
    </row>
    <row r="32" spans="2:8" ht="10.5" customHeight="1">
      <c r="B32" s="438" t="s">
        <v>333</v>
      </c>
      <c r="C32" s="1148">
        <v>90.2</v>
      </c>
      <c r="D32" s="1148">
        <v>87</v>
      </c>
      <c r="E32" s="1149">
        <v>77.7</v>
      </c>
      <c r="F32" s="1148">
        <v>82.9</v>
      </c>
      <c r="G32" s="1148">
        <v>80</v>
      </c>
      <c r="H32" s="1148">
        <v>90.1</v>
      </c>
    </row>
    <row r="33" spans="2:8" ht="10.5" customHeight="1">
      <c r="B33" s="438" t="s">
        <v>289</v>
      </c>
      <c r="C33" s="1148">
        <v>104.1</v>
      </c>
      <c r="D33" s="1148">
        <v>90</v>
      </c>
      <c r="E33" s="1149">
        <v>79.400000000000006</v>
      </c>
      <c r="F33" s="1148">
        <v>88.7</v>
      </c>
      <c r="G33" s="1148">
        <v>77.2</v>
      </c>
      <c r="H33" s="1148">
        <v>85.7</v>
      </c>
    </row>
    <row r="34" spans="2:8" ht="10.5" customHeight="1">
      <c r="B34" s="438"/>
      <c r="C34" s="1150"/>
      <c r="D34" s="1150"/>
      <c r="E34" s="1151"/>
      <c r="F34" s="1150"/>
      <c r="G34" s="1150"/>
      <c r="H34" s="1150"/>
    </row>
    <row r="35" spans="2:8" ht="10.5" customHeight="1">
      <c r="B35" s="672" t="s">
        <v>334</v>
      </c>
      <c r="C35" s="1148">
        <v>102.2</v>
      </c>
      <c r="D35" s="1148">
        <v>88.8</v>
      </c>
      <c r="E35" s="1149">
        <v>74.3</v>
      </c>
      <c r="F35" s="1148">
        <v>85.6</v>
      </c>
      <c r="G35" s="1148">
        <v>84.1</v>
      </c>
      <c r="H35" s="1148">
        <v>105</v>
      </c>
    </row>
    <row r="36" spans="2:8" ht="10.5" customHeight="1">
      <c r="B36" s="672" t="s">
        <v>335</v>
      </c>
      <c r="C36" s="1148">
        <v>108.8</v>
      </c>
      <c r="D36" s="1148">
        <v>91.4</v>
      </c>
      <c r="E36" s="1149">
        <v>78.5</v>
      </c>
      <c r="F36" s="1148">
        <v>90.2</v>
      </c>
      <c r="G36" s="1148">
        <v>89.7</v>
      </c>
      <c r="H36" s="1148">
        <v>95.8</v>
      </c>
    </row>
    <row r="37" spans="2:8" ht="10.5" customHeight="1">
      <c r="B37" s="672" t="s">
        <v>288</v>
      </c>
      <c r="C37" s="1148">
        <v>101</v>
      </c>
      <c r="D37" s="1148">
        <v>98.2</v>
      </c>
      <c r="E37" s="1149">
        <v>81.099999999999994</v>
      </c>
      <c r="F37" s="1148">
        <v>90.6</v>
      </c>
      <c r="G37" s="1148">
        <v>90.6</v>
      </c>
      <c r="H37" s="1148">
        <v>90.7</v>
      </c>
    </row>
    <row r="38" spans="2:8" ht="10.5" customHeight="1">
      <c r="B38" s="628" t="s">
        <v>735</v>
      </c>
      <c r="C38" s="1148">
        <v>95</v>
      </c>
      <c r="D38" s="1148">
        <v>102</v>
      </c>
      <c r="E38" s="1149">
        <v>87.2</v>
      </c>
      <c r="F38" s="1148">
        <v>92.8</v>
      </c>
      <c r="G38" s="1148">
        <v>92.3</v>
      </c>
      <c r="H38" s="1148">
        <v>98.2</v>
      </c>
    </row>
    <row r="39" spans="2:8" ht="10.5" customHeight="1">
      <c r="B39" s="438" t="s">
        <v>763</v>
      </c>
      <c r="C39" s="1148">
        <v>105.4</v>
      </c>
      <c r="D39" s="1148">
        <v>100.1</v>
      </c>
      <c r="E39" s="1149">
        <v>92.6</v>
      </c>
      <c r="F39" s="1148">
        <v>98</v>
      </c>
      <c r="G39" s="1148">
        <v>97.5</v>
      </c>
      <c r="H39" s="1148">
        <v>104.2</v>
      </c>
    </row>
    <row r="40" spans="2:8" ht="10.5" customHeight="1">
      <c r="B40" s="438"/>
      <c r="C40" s="1148"/>
      <c r="D40" s="1148"/>
      <c r="E40" s="1149"/>
      <c r="F40" s="1148"/>
      <c r="G40" s="1148"/>
      <c r="H40" s="1148"/>
    </row>
    <row r="41" spans="2:8" ht="10.5" customHeight="1">
      <c r="B41" s="438" t="s">
        <v>512</v>
      </c>
      <c r="C41" s="1148">
        <v>82.4</v>
      </c>
      <c r="D41" s="1148">
        <v>104.6</v>
      </c>
      <c r="E41" s="1149">
        <v>110.4</v>
      </c>
      <c r="F41" s="1148">
        <v>101.6</v>
      </c>
      <c r="G41" s="1148">
        <v>102.3</v>
      </c>
      <c r="H41" s="1148">
        <v>91.7</v>
      </c>
    </row>
    <row r="42" spans="2:8" ht="10.5" customHeight="1">
      <c r="B42" s="438" t="s">
        <v>396</v>
      </c>
      <c r="C42" s="1148">
        <v>78.8</v>
      </c>
      <c r="D42" s="1148">
        <v>109</v>
      </c>
      <c r="E42" s="1149">
        <v>117.1</v>
      </c>
      <c r="F42" s="1148">
        <v>105</v>
      </c>
      <c r="G42" s="1148">
        <v>106.4</v>
      </c>
      <c r="H42" s="1148">
        <v>84.3</v>
      </c>
    </row>
    <row r="43" spans="2:8" ht="10.5" customHeight="1">
      <c r="B43" s="327">
        <v>39295</v>
      </c>
      <c r="C43" s="1148">
        <v>103.9</v>
      </c>
      <c r="D43" s="1148">
        <v>110.7</v>
      </c>
      <c r="E43" s="1149">
        <v>116.1</v>
      </c>
      <c r="F43" s="1148">
        <v>111.5</v>
      </c>
      <c r="G43" s="1148">
        <v>113.6</v>
      </c>
      <c r="H43" s="1148">
        <v>79.900000000000006</v>
      </c>
    </row>
    <row r="44" spans="2:8" ht="10.5" customHeight="1">
      <c r="B44" s="315">
        <v>39692</v>
      </c>
      <c r="C44" s="1148">
        <v>103.4</v>
      </c>
      <c r="D44" s="1148">
        <v>109.6</v>
      </c>
      <c r="E44" s="1149">
        <v>121.5</v>
      </c>
      <c r="F44" s="1148">
        <v>113.6</v>
      </c>
      <c r="G44" s="1148">
        <v>116</v>
      </c>
      <c r="H44" s="1148">
        <v>77.8</v>
      </c>
    </row>
    <row r="45" spans="2:8" ht="10.5" customHeight="1">
      <c r="B45" s="315">
        <v>40087</v>
      </c>
      <c r="C45" s="1148">
        <v>101.5</v>
      </c>
      <c r="D45" s="1148">
        <v>110.1</v>
      </c>
      <c r="E45" s="1149">
        <v>127.6</v>
      </c>
      <c r="F45" s="1148">
        <v>116.1</v>
      </c>
      <c r="G45" s="1148">
        <v>118.3</v>
      </c>
      <c r="H45" s="1148">
        <v>83.9</v>
      </c>
    </row>
    <row r="46" spans="2:8" ht="10.5" customHeight="1">
      <c r="B46" s="315"/>
      <c r="C46" s="1148"/>
      <c r="D46" s="1148"/>
      <c r="E46" s="1149"/>
      <c r="F46" s="1148"/>
      <c r="G46" s="1148"/>
      <c r="H46" s="1148"/>
    </row>
    <row r="47" spans="2:8" ht="10.5" customHeight="1">
      <c r="B47" s="676" t="s">
        <v>344</v>
      </c>
      <c r="C47" s="1148">
        <v>95</v>
      </c>
      <c r="D47" s="1148">
        <v>110.4</v>
      </c>
      <c r="E47" s="1149">
        <v>129</v>
      </c>
      <c r="F47" s="1148">
        <v>115.2</v>
      </c>
      <c r="G47" s="1148">
        <v>116.8</v>
      </c>
      <c r="H47" s="1148">
        <v>90</v>
      </c>
    </row>
    <row r="48" spans="2:8" ht="10.5" customHeight="1">
      <c r="B48" s="676" t="s">
        <v>347</v>
      </c>
      <c r="C48" s="1148">
        <v>105.8</v>
      </c>
      <c r="D48" s="1148">
        <v>115.9</v>
      </c>
      <c r="E48" s="1149">
        <v>129.80000000000001</v>
      </c>
      <c r="F48" s="1148">
        <v>119.8</v>
      </c>
      <c r="G48" s="1148">
        <v>121.6</v>
      </c>
      <c r="H48" s="1148">
        <v>93.3</v>
      </c>
    </row>
    <row r="49" spans="1:9" ht="10.5" customHeight="1">
      <c r="B49" s="590" t="s">
        <v>1504</v>
      </c>
      <c r="C49" s="1152">
        <v>105.6</v>
      </c>
      <c r="D49" s="1152">
        <v>115.1</v>
      </c>
      <c r="E49" s="1153">
        <v>134.5</v>
      </c>
      <c r="F49" s="1152">
        <v>121.7</v>
      </c>
      <c r="G49" s="1152">
        <v>123.6</v>
      </c>
      <c r="H49" s="1152">
        <v>93.9</v>
      </c>
      <c r="I49" s="61"/>
    </row>
    <row r="50" spans="1:9" ht="10.5" customHeight="1">
      <c r="A50" s="61"/>
      <c r="B50" s="236" t="s">
        <v>1216</v>
      </c>
      <c r="C50" s="53"/>
      <c r="D50" s="722"/>
      <c r="E50" s="722"/>
      <c r="F50" s="722"/>
      <c r="G50" s="722"/>
      <c r="H50" s="722"/>
      <c r="I50" s="61"/>
    </row>
    <row r="51" spans="1:9" ht="10.5" customHeight="1">
      <c r="C51" s="175"/>
      <c r="D51" s="175"/>
      <c r="E51" s="175"/>
      <c r="F51" s="175"/>
      <c r="G51" s="175"/>
      <c r="H51" s="175"/>
    </row>
    <row r="52" spans="1:9" ht="10.5" customHeight="1">
      <c r="B52" s="49"/>
      <c r="C52" s="53"/>
      <c r="D52" s="53"/>
      <c r="E52" s="53"/>
      <c r="F52" s="53"/>
      <c r="G52" s="53"/>
      <c r="H52" s="53"/>
    </row>
    <row r="53" spans="1:9" ht="10.5" customHeight="1">
      <c r="B53" s="49"/>
      <c r="C53" s="53"/>
      <c r="D53" s="53"/>
      <c r="E53" s="53"/>
      <c r="F53" s="53"/>
      <c r="G53" s="1167"/>
      <c r="H53" s="53"/>
    </row>
    <row r="54" spans="1:9" ht="10.5" customHeight="1">
      <c r="B54" s="49"/>
      <c r="C54" s="53"/>
      <c r="D54" s="53"/>
      <c r="E54" s="53"/>
      <c r="F54" s="53"/>
      <c r="G54" s="53"/>
      <c r="H54" s="53"/>
    </row>
    <row r="55" spans="1:9" ht="10.5" customHeight="1">
      <c r="B55" s="49"/>
      <c r="C55" s="53"/>
      <c r="D55" s="53"/>
      <c r="E55" s="53"/>
      <c r="F55" s="53"/>
      <c r="G55" s="53"/>
      <c r="H55" s="53"/>
    </row>
    <row r="56" spans="1:9" ht="10.5" customHeight="1">
      <c r="B56" s="49"/>
      <c r="C56" s="53"/>
      <c r="D56" s="53"/>
      <c r="E56" s="53"/>
      <c r="F56" s="53"/>
      <c r="G56" s="53"/>
      <c r="H56" s="53"/>
    </row>
    <row r="57" spans="1:9" ht="10.5" customHeight="1">
      <c r="B57" s="49"/>
      <c r="C57" s="53"/>
      <c r="D57" s="53"/>
      <c r="E57" s="53"/>
      <c r="F57" s="53"/>
      <c r="G57" s="53"/>
      <c r="H57" s="53"/>
    </row>
    <row r="58" spans="1:9" ht="10.5" customHeight="1">
      <c r="B58" s="49"/>
      <c r="C58" s="53"/>
      <c r="D58" s="53"/>
      <c r="E58" s="53"/>
      <c r="F58" s="53"/>
      <c r="G58" s="53"/>
      <c r="H58" s="53"/>
    </row>
    <row r="59" spans="1:9" ht="10.5" customHeight="1">
      <c r="B59" s="49"/>
      <c r="C59" s="53"/>
      <c r="D59" s="53"/>
      <c r="E59" s="53"/>
      <c r="F59" s="53"/>
      <c r="G59" s="53"/>
      <c r="H59" s="53"/>
    </row>
    <row r="60" spans="1:9" ht="10.5" customHeight="1">
      <c r="B60" s="49"/>
      <c r="C60" s="53"/>
      <c r="D60" s="53"/>
      <c r="E60" s="53"/>
      <c r="F60" s="53"/>
      <c r="G60" s="53"/>
      <c r="H60" s="53"/>
    </row>
    <row r="61" spans="1:9" ht="10.5" customHeight="1">
      <c r="B61" s="49"/>
      <c r="C61" s="53"/>
      <c r="D61" s="53"/>
      <c r="E61" s="53"/>
      <c r="F61" s="53"/>
      <c r="G61" s="53"/>
      <c r="H61" s="53"/>
    </row>
    <row r="62" spans="1:9" ht="10.5" customHeight="1">
      <c r="B62" s="49"/>
      <c r="C62" s="53"/>
      <c r="D62" s="53"/>
      <c r="E62" s="53"/>
      <c r="F62" s="53"/>
      <c r="G62" s="53"/>
      <c r="H62" s="53"/>
    </row>
    <row r="63" spans="1:9" ht="10.5" customHeight="1">
      <c r="B63" s="49"/>
      <c r="C63" s="53"/>
      <c r="D63" s="53"/>
      <c r="E63" s="53"/>
      <c r="F63" s="53"/>
      <c r="G63" s="53"/>
      <c r="H63" s="53"/>
    </row>
    <row r="64" spans="1:9" ht="10.5" customHeight="1">
      <c r="B64" s="49"/>
      <c r="C64" s="53"/>
      <c r="D64" s="53"/>
      <c r="E64" s="53"/>
      <c r="F64" s="53"/>
      <c r="G64" s="53"/>
      <c r="H64" s="53"/>
    </row>
    <row r="65" spans="2:8" ht="10.5" customHeight="1">
      <c r="B65" s="49"/>
      <c r="C65" s="53"/>
      <c r="D65" s="53"/>
      <c r="E65" s="53"/>
      <c r="F65" s="53"/>
      <c r="G65" s="53"/>
      <c r="H65" s="53"/>
    </row>
    <row r="66" spans="2:8" ht="10.5" customHeight="1">
      <c r="B66" s="49"/>
      <c r="C66" s="53"/>
      <c r="D66" s="53"/>
      <c r="E66" s="53"/>
      <c r="F66" s="53"/>
      <c r="G66" s="53"/>
      <c r="H66" s="53"/>
    </row>
    <row r="67" spans="2:8" ht="10.5" customHeight="1">
      <c r="B67" s="49"/>
      <c r="C67" s="53"/>
      <c r="D67" s="53"/>
      <c r="E67" s="53"/>
      <c r="F67" s="53"/>
      <c r="G67" s="53"/>
      <c r="H67" s="53"/>
    </row>
    <row r="68" spans="2:8" ht="10.5" customHeight="1">
      <c r="B68" s="49"/>
      <c r="C68" s="53"/>
      <c r="D68" s="53"/>
      <c r="E68" s="53"/>
      <c r="F68" s="53"/>
      <c r="G68" s="53"/>
      <c r="H68" s="53"/>
    </row>
    <row r="69" spans="2:8" ht="10.5" customHeight="1">
      <c r="B69" s="49"/>
      <c r="C69" s="53"/>
      <c r="D69" s="53"/>
      <c r="E69" s="53"/>
      <c r="F69" s="53"/>
      <c r="G69" s="53"/>
      <c r="H69" s="53"/>
    </row>
    <row r="70" spans="2:8" ht="10.5" customHeight="1">
      <c r="B70" s="49"/>
      <c r="C70" s="53"/>
      <c r="D70" s="53"/>
      <c r="E70" s="53"/>
      <c r="F70" s="53"/>
      <c r="G70" s="53"/>
      <c r="H70" s="53"/>
    </row>
    <row r="71" spans="2:8" ht="10.5" customHeight="1">
      <c r="B71" s="49"/>
      <c r="C71" s="53"/>
      <c r="D71" s="53"/>
      <c r="E71" s="53"/>
      <c r="F71" s="53"/>
      <c r="G71" s="53"/>
      <c r="H71" s="53"/>
    </row>
    <row r="72" spans="2:8" ht="10.5" customHeight="1">
      <c r="B72" s="49"/>
      <c r="C72" s="53"/>
      <c r="D72" s="53"/>
      <c r="E72" s="53"/>
      <c r="F72" s="53"/>
      <c r="G72" s="53"/>
      <c r="H72" s="53"/>
    </row>
    <row r="73" spans="2:8" ht="10.5" customHeight="1">
      <c r="B73" s="49"/>
      <c r="C73" s="53"/>
      <c r="D73" s="53"/>
      <c r="E73" s="53"/>
      <c r="F73" s="53"/>
      <c r="G73" s="53"/>
      <c r="H73" s="158" t="s">
        <v>652</v>
      </c>
    </row>
    <row r="74" spans="2:8" ht="10.5" customHeight="1">
      <c r="C74" s="53"/>
      <c r="D74" s="53"/>
      <c r="E74" s="53"/>
      <c r="F74" s="53"/>
      <c r="G74" s="53"/>
      <c r="H74" s="53"/>
    </row>
    <row r="75" spans="2:8">
      <c r="B75" s="62" t="s">
        <v>653</v>
      </c>
      <c r="C75" s="53"/>
      <c r="D75" s="53"/>
      <c r="E75" s="53"/>
      <c r="F75" s="53"/>
      <c r="G75" s="53"/>
      <c r="H75" s="53"/>
    </row>
    <row r="76" spans="2:8" ht="25.5" customHeight="1">
      <c r="B76" s="1450" t="s">
        <v>610</v>
      </c>
      <c r="C76" s="436" t="s">
        <v>454</v>
      </c>
      <c r="D76" s="436" t="s">
        <v>455</v>
      </c>
      <c r="E76" s="436" t="s">
        <v>456</v>
      </c>
      <c r="F76" s="436" t="s">
        <v>150</v>
      </c>
      <c r="G76" s="436" t="s">
        <v>914</v>
      </c>
      <c r="H76" s="436" t="s">
        <v>1011</v>
      </c>
    </row>
    <row r="77" spans="2:8">
      <c r="B77" s="1451"/>
      <c r="C77" s="1698" t="s">
        <v>341</v>
      </c>
      <c r="D77" s="1699"/>
      <c r="E77" s="1699"/>
      <c r="F77" s="1699"/>
      <c r="G77" s="1699"/>
      <c r="H77" s="1700"/>
    </row>
    <row r="78" spans="2:8">
      <c r="B78" s="435" t="s">
        <v>589</v>
      </c>
      <c r="C78" s="850">
        <v>25.8</v>
      </c>
      <c r="D78" s="850">
        <v>27.3</v>
      </c>
      <c r="E78" s="850">
        <v>46.9</v>
      </c>
      <c r="F78" s="850">
        <f>SUM(C78:E78)</f>
        <v>100</v>
      </c>
      <c r="G78" s="850">
        <v>93.7</v>
      </c>
      <c r="H78" s="850">
        <v>6.3</v>
      </c>
    </row>
    <row r="79" spans="2:8" ht="10.5" customHeight="1">
      <c r="B79" s="437">
        <v>1975</v>
      </c>
      <c r="C79" s="851">
        <v>80.8</v>
      </c>
      <c r="D79" s="852">
        <v>46</v>
      </c>
      <c r="E79" s="852">
        <v>47.7</v>
      </c>
      <c r="F79" s="852">
        <v>56.9</v>
      </c>
      <c r="G79" s="852">
        <v>53.8</v>
      </c>
      <c r="H79" s="852">
        <v>150.30000000000001</v>
      </c>
    </row>
    <row r="80" spans="2:8" ht="10.5" customHeight="1">
      <c r="B80" s="437">
        <v>1976</v>
      </c>
      <c r="C80" s="852">
        <v>76.400000000000006</v>
      </c>
      <c r="D80" s="852">
        <v>48.8</v>
      </c>
      <c r="E80" s="852">
        <v>49.9</v>
      </c>
      <c r="F80" s="852">
        <v>57.6</v>
      </c>
      <c r="G80" s="852">
        <v>53.8</v>
      </c>
      <c r="H80" s="852">
        <v>128.30000000000001</v>
      </c>
    </row>
    <row r="81" spans="2:8" ht="10.5" customHeight="1">
      <c r="B81" s="437">
        <v>1977</v>
      </c>
      <c r="C81" s="852">
        <v>90.3</v>
      </c>
      <c r="D81" s="852">
        <v>45.2</v>
      </c>
      <c r="E81" s="852">
        <v>52.7</v>
      </c>
      <c r="F81" s="852">
        <v>62</v>
      </c>
      <c r="G81" s="852">
        <v>58.8</v>
      </c>
      <c r="H81" s="852">
        <v>157</v>
      </c>
    </row>
    <row r="82" spans="2:8" ht="10.5" customHeight="1">
      <c r="B82" s="437">
        <v>1978</v>
      </c>
      <c r="C82" s="852">
        <v>94.5</v>
      </c>
      <c r="D82" s="852">
        <v>49.6</v>
      </c>
      <c r="E82" s="852">
        <v>54.9</v>
      </c>
      <c r="F82" s="852">
        <v>65</v>
      </c>
      <c r="G82" s="852">
        <v>61.7</v>
      </c>
      <c r="H82" s="852">
        <v>170.5</v>
      </c>
    </row>
    <row r="83" spans="2:8" ht="10.5" customHeight="1">
      <c r="B83" s="437">
        <v>1979</v>
      </c>
      <c r="C83" s="852">
        <v>85</v>
      </c>
      <c r="D83" s="852">
        <v>50.4</v>
      </c>
      <c r="E83" s="852">
        <v>58.4</v>
      </c>
      <c r="F83" s="852">
        <v>64.3</v>
      </c>
      <c r="G83" s="852">
        <v>58.8</v>
      </c>
      <c r="H83" s="852">
        <v>189.2</v>
      </c>
    </row>
    <row r="84" spans="2:8" ht="10.5" customHeight="1">
      <c r="B84" s="438"/>
      <c r="C84" s="853"/>
      <c r="D84" s="853"/>
      <c r="E84" s="853"/>
      <c r="F84" s="853"/>
      <c r="G84" s="853"/>
      <c r="H84" s="853"/>
    </row>
    <row r="85" spans="2:8" ht="10.5" customHeight="1">
      <c r="B85" s="437">
        <v>1980</v>
      </c>
      <c r="C85" s="852">
        <v>91.9</v>
      </c>
      <c r="D85" s="852">
        <v>56.3</v>
      </c>
      <c r="E85" s="852">
        <v>58.4</v>
      </c>
      <c r="F85" s="852">
        <v>68.099999999999994</v>
      </c>
      <c r="G85" s="852">
        <v>63.8</v>
      </c>
      <c r="H85" s="852">
        <v>182.4</v>
      </c>
    </row>
    <row r="86" spans="2:8" ht="10.5" customHeight="1">
      <c r="B86" s="437">
        <v>1981</v>
      </c>
      <c r="C86" s="852">
        <v>117.1</v>
      </c>
      <c r="D86" s="852">
        <v>57.1</v>
      </c>
      <c r="E86" s="852">
        <v>55.6</v>
      </c>
      <c r="F86" s="852">
        <v>74.900000000000006</v>
      </c>
      <c r="G86" s="852">
        <v>70.900000000000006</v>
      </c>
      <c r="H86" s="852">
        <v>175.7</v>
      </c>
    </row>
    <row r="87" spans="2:8" ht="10.5" customHeight="1">
      <c r="B87" s="437">
        <v>1982</v>
      </c>
      <c r="C87" s="852">
        <v>89.3</v>
      </c>
      <c r="D87" s="852">
        <v>63</v>
      </c>
      <c r="E87" s="852">
        <v>62</v>
      </c>
      <c r="F87" s="852">
        <v>69.599999999999994</v>
      </c>
      <c r="G87" s="852">
        <v>63.8</v>
      </c>
      <c r="H87" s="852">
        <v>179</v>
      </c>
    </row>
    <row r="88" spans="2:8" ht="10.5" customHeight="1">
      <c r="B88" s="437">
        <v>1983</v>
      </c>
      <c r="C88" s="852">
        <v>59.9</v>
      </c>
      <c r="D88" s="852">
        <v>57.1</v>
      </c>
      <c r="E88" s="852">
        <v>65.599999999999994</v>
      </c>
      <c r="F88" s="852">
        <v>60.6</v>
      </c>
      <c r="G88" s="852">
        <v>54.5</v>
      </c>
      <c r="H88" s="852">
        <v>179</v>
      </c>
    </row>
    <row r="89" spans="2:8" ht="10.5" customHeight="1">
      <c r="B89" s="437">
        <v>1984</v>
      </c>
      <c r="C89" s="852">
        <v>72</v>
      </c>
      <c r="D89" s="852">
        <v>62.2</v>
      </c>
      <c r="E89" s="852">
        <v>66.3</v>
      </c>
      <c r="F89" s="852">
        <v>65.8</v>
      </c>
      <c r="G89" s="852">
        <v>58.8</v>
      </c>
      <c r="H89" s="852">
        <v>179</v>
      </c>
    </row>
    <row r="90" spans="2:8" ht="10.5" customHeight="1">
      <c r="B90" s="438"/>
      <c r="C90" s="853"/>
      <c r="D90" s="853"/>
      <c r="E90" s="853"/>
      <c r="F90" s="853"/>
      <c r="G90" s="853"/>
      <c r="H90" s="853"/>
    </row>
    <row r="91" spans="2:8" ht="10.5" customHeight="1">
      <c r="B91" s="1154">
        <v>1985</v>
      </c>
      <c r="C91" s="1148">
        <v>85.9</v>
      </c>
      <c r="D91" s="1148">
        <v>62.2</v>
      </c>
      <c r="E91" s="1148">
        <v>64.099999999999994</v>
      </c>
      <c r="F91" s="1148">
        <v>69.599999999999994</v>
      </c>
      <c r="G91" s="1148">
        <v>64.5</v>
      </c>
      <c r="H91" s="1148">
        <v>177.3</v>
      </c>
    </row>
    <row r="92" spans="2:8" ht="10.5" customHeight="1">
      <c r="B92" s="1154">
        <v>1986</v>
      </c>
      <c r="C92" s="1148">
        <v>87.7</v>
      </c>
      <c r="D92" s="1148">
        <v>60.7</v>
      </c>
      <c r="E92" s="1148">
        <v>61.9</v>
      </c>
      <c r="F92" s="1148">
        <v>68.8</v>
      </c>
      <c r="G92" s="1148">
        <v>63.1</v>
      </c>
      <c r="H92" s="1148">
        <v>172.2</v>
      </c>
    </row>
    <row r="93" spans="2:8" ht="10.5" customHeight="1">
      <c r="B93" s="1154">
        <v>1987</v>
      </c>
      <c r="C93" s="1148">
        <v>91.1</v>
      </c>
      <c r="D93" s="1148">
        <v>66.7</v>
      </c>
      <c r="E93" s="1148">
        <v>63.4</v>
      </c>
      <c r="F93" s="1148">
        <v>71.099999999999994</v>
      </c>
      <c r="G93" s="1148">
        <v>67.400000000000006</v>
      </c>
      <c r="H93" s="1148">
        <v>165.5</v>
      </c>
    </row>
    <row r="94" spans="2:8" ht="10.5" customHeight="1">
      <c r="B94" s="1154">
        <v>1988</v>
      </c>
      <c r="C94" s="1148">
        <v>95.5</v>
      </c>
      <c r="D94" s="1148">
        <v>70.400000000000006</v>
      </c>
      <c r="E94" s="1148">
        <v>64.900000000000006</v>
      </c>
      <c r="F94" s="1148">
        <v>74.099999999999994</v>
      </c>
      <c r="G94" s="1148">
        <v>70.099999999999994</v>
      </c>
      <c r="H94" s="1148">
        <v>175.7</v>
      </c>
    </row>
    <row r="95" spans="2:8" ht="10.5" customHeight="1">
      <c r="B95" s="1154">
        <v>1989</v>
      </c>
      <c r="C95" s="1148">
        <v>103.3</v>
      </c>
      <c r="D95" s="1148">
        <v>75.599999999999994</v>
      </c>
      <c r="E95" s="1148">
        <v>67.7</v>
      </c>
      <c r="F95" s="1148">
        <v>79.2</v>
      </c>
      <c r="G95" s="1148">
        <v>75.099999999999994</v>
      </c>
      <c r="H95" s="1148">
        <v>175.7</v>
      </c>
    </row>
    <row r="96" spans="2:8" ht="10.5" customHeight="1">
      <c r="B96" s="1129"/>
      <c r="C96" s="1155"/>
      <c r="D96" s="1155"/>
      <c r="E96" s="1155"/>
      <c r="F96" s="1155"/>
      <c r="G96" s="1155"/>
      <c r="H96" s="1155"/>
    </row>
    <row r="97" spans="2:8" ht="10.5" customHeight="1">
      <c r="B97" s="1154">
        <v>1990</v>
      </c>
      <c r="C97" s="1148">
        <v>86.8</v>
      </c>
      <c r="D97" s="1148">
        <v>74.099999999999994</v>
      </c>
      <c r="E97" s="1148">
        <v>71.2</v>
      </c>
      <c r="F97" s="1148">
        <v>74.900000000000006</v>
      </c>
      <c r="G97" s="1148">
        <v>70.900000000000006</v>
      </c>
      <c r="H97" s="1148">
        <v>168.9</v>
      </c>
    </row>
    <row r="98" spans="2:8" ht="10.5" customHeight="1">
      <c r="B98" s="1154">
        <v>1991</v>
      </c>
      <c r="C98" s="1148">
        <v>87.8</v>
      </c>
      <c r="D98" s="1148">
        <v>76.7</v>
      </c>
      <c r="E98" s="1148">
        <v>73.5</v>
      </c>
      <c r="F98" s="1148">
        <v>76.8</v>
      </c>
      <c r="G98" s="1148">
        <v>72.8</v>
      </c>
      <c r="H98" s="1148">
        <v>149.9</v>
      </c>
    </row>
    <row r="99" spans="2:8" ht="10.5" customHeight="1">
      <c r="B99" s="1154">
        <v>1992</v>
      </c>
      <c r="C99" s="1148">
        <v>50.8</v>
      </c>
      <c r="D99" s="1148">
        <v>72.7</v>
      </c>
      <c r="E99" s="1148">
        <v>72.8</v>
      </c>
      <c r="F99" s="1148">
        <v>65.900000000000006</v>
      </c>
      <c r="G99" s="1148">
        <v>61.2</v>
      </c>
      <c r="H99" s="1148">
        <v>134.80000000000001</v>
      </c>
    </row>
    <row r="100" spans="2:8" ht="10.5" customHeight="1">
      <c r="B100" s="1154">
        <v>1993</v>
      </c>
      <c r="C100" s="1148">
        <v>82.3</v>
      </c>
      <c r="D100" s="1148">
        <v>73.2</v>
      </c>
      <c r="E100" s="1148">
        <v>70.7</v>
      </c>
      <c r="F100" s="1148">
        <v>73.2</v>
      </c>
      <c r="G100" s="1148">
        <v>70.2</v>
      </c>
      <c r="H100" s="1148">
        <v>121.5</v>
      </c>
    </row>
    <row r="101" spans="2:8" ht="10.5" customHeight="1">
      <c r="B101" s="1154">
        <v>1994</v>
      </c>
      <c r="C101" s="1148">
        <v>95.1</v>
      </c>
      <c r="D101" s="1148">
        <v>73.2</v>
      </c>
      <c r="E101" s="1148">
        <v>67.900000000000006</v>
      </c>
      <c r="F101" s="1148">
        <v>75.2</v>
      </c>
      <c r="G101" s="1148">
        <v>73.3</v>
      </c>
      <c r="H101" s="1148">
        <v>121.5</v>
      </c>
    </row>
    <row r="102" spans="2:8" ht="10.5" customHeight="1">
      <c r="B102" s="1129"/>
      <c r="C102" s="1155"/>
      <c r="D102" s="1155"/>
      <c r="E102" s="1155"/>
      <c r="F102" s="1155"/>
      <c r="G102" s="1155"/>
      <c r="H102" s="1155"/>
    </row>
    <row r="103" spans="2:8" ht="10.5" customHeight="1">
      <c r="B103" s="1154">
        <v>1995</v>
      </c>
      <c r="C103" s="1148">
        <v>65.400000000000006</v>
      </c>
      <c r="D103" s="1148">
        <v>76.599999999999994</v>
      </c>
      <c r="E103" s="1148">
        <v>70.599999999999994</v>
      </c>
      <c r="F103" s="1148">
        <v>69.5</v>
      </c>
      <c r="G103" s="1148">
        <v>67.400000000000006</v>
      </c>
      <c r="H103" s="1148">
        <v>85.4</v>
      </c>
    </row>
    <row r="104" spans="2:8" ht="10.5" customHeight="1">
      <c r="B104" s="1154">
        <v>1996</v>
      </c>
      <c r="C104" s="1148">
        <v>99.9</v>
      </c>
      <c r="D104" s="1148">
        <v>81.7</v>
      </c>
      <c r="E104" s="1148">
        <v>74.2</v>
      </c>
      <c r="F104" s="1148">
        <v>83.3</v>
      </c>
      <c r="G104" s="1148">
        <v>82</v>
      </c>
      <c r="H104" s="1148">
        <v>96.9</v>
      </c>
    </row>
    <row r="105" spans="2:8" ht="10.5" customHeight="1">
      <c r="B105" s="1154">
        <v>1997</v>
      </c>
      <c r="C105" s="1148">
        <v>96.1</v>
      </c>
      <c r="D105" s="1148">
        <v>85.8</v>
      </c>
      <c r="E105" s="1148">
        <v>73.099999999999994</v>
      </c>
      <c r="F105" s="1148">
        <v>82.4</v>
      </c>
      <c r="G105" s="1148">
        <v>80.900000000000006</v>
      </c>
      <c r="H105" s="1148">
        <v>95</v>
      </c>
    </row>
    <row r="106" spans="2:8" ht="10.5" customHeight="1">
      <c r="B106" s="1154">
        <v>1998</v>
      </c>
      <c r="C106" s="1148">
        <v>83.2</v>
      </c>
      <c r="D106" s="1148">
        <v>84.3</v>
      </c>
      <c r="E106" s="1148">
        <v>75.5</v>
      </c>
      <c r="F106" s="1148">
        <v>79.099999999999994</v>
      </c>
      <c r="G106" s="1148">
        <v>77.8</v>
      </c>
      <c r="H106" s="1148">
        <v>87.6</v>
      </c>
    </row>
    <row r="107" spans="2:8" ht="10.5" customHeight="1">
      <c r="B107" s="1154">
        <v>1999</v>
      </c>
      <c r="C107" s="1148">
        <v>87.2</v>
      </c>
      <c r="D107" s="1148">
        <v>93.5</v>
      </c>
      <c r="E107" s="1148">
        <v>77.900000000000006</v>
      </c>
      <c r="F107" s="1148">
        <v>83.4</v>
      </c>
      <c r="G107" s="1148">
        <v>82.2</v>
      </c>
      <c r="H107" s="1148">
        <v>98.4</v>
      </c>
    </row>
    <row r="108" spans="2:8" ht="10.5" customHeight="1">
      <c r="B108" s="1129"/>
      <c r="C108" s="1155"/>
      <c r="D108" s="1155"/>
      <c r="E108" s="1155"/>
      <c r="F108" s="1155"/>
      <c r="G108" s="1155"/>
      <c r="H108" s="1155"/>
    </row>
    <row r="109" spans="2:8" ht="10.5" customHeight="1">
      <c r="B109" s="1154">
        <v>2000</v>
      </c>
      <c r="C109" s="1148">
        <v>104.5</v>
      </c>
      <c r="D109" s="1148">
        <v>89.4</v>
      </c>
      <c r="E109" s="1148">
        <v>77.099999999999994</v>
      </c>
      <c r="F109" s="1148">
        <v>87.8</v>
      </c>
      <c r="G109" s="1148">
        <v>87.2</v>
      </c>
      <c r="H109" s="1148">
        <v>94.3</v>
      </c>
    </row>
    <row r="110" spans="2:8" ht="10.5" customHeight="1">
      <c r="B110" s="1154">
        <v>2001</v>
      </c>
      <c r="C110" s="1148">
        <v>91.1</v>
      </c>
      <c r="D110" s="1148">
        <v>89.5</v>
      </c>
      <c r="E110" s="1148">
        <v>77.8</v>
      </c>
      <c r="F110" s="1148">
        <v>84.3</v>
      </c>
      <c r="G110" s="1148">
        <v>83.9</v>
      </c>
      <c r="H110" s="1148">
        <v>88.7</v>
      </c>
    </row>
    <row r="111" spans="2:8" ht="10.5" customHeight="1">
      <c r="B111" s="1154">
        <v>2002</v>
      </c>
      <c r="C111" s="1148">
        <v>98.8</v>
      </c>
      <c r="D111" s="1148">
        <v>93.4</v>
      </c>
      <c r="E111" s="1148">
        <v>81.2</v>
      </c>
      <c r="F111" s="1148">
        <v>89</v>
      </c>
      <c r="G111" s="1148">
        <v>88.4</v>
      </c>
      <c r="H111" s="1148">
        <v>96.3</v>
      </c>
    </row>
    <row r="112" spans="2:8" ht="10.5" customHeight="1">
      <c r="B112" s="1154">
        <v>2003</v>
      </c>
      <c r="C112" s="1148">
        <v>87.7</v>
      </c>
      <c r="D112" s="1148">
        <v>100.5</v>
      </c>
      <c r="E112" s="1148">
        <v>88.4</v>
      </c>
      <c r="F112" s="1148">
        <v>90.9</v>
      </c>
      <c r="G112" s="1148">
        <v>90.4</v>
      </c>
      <c r="H112" s="1148">
        <v>96.3</v>
      </c>
    </row>
    <row r="113" spans="2:9" ht="10.5" customHeight="1">
      <c r="B113" s="1154">
        <v>2004</v>
      </c>
      <c r="C113" s="1148">
        <v>91.3</v>
      </c>
      <c r="D113" s="1148">
        <v>105.7</v>
      </c>
      <c r="E113" s="1148">
        <v>90.3</v>
      </c>
      <c r="F113" s="1148">
        <v>94</v>
      </c>
      <c r="G113" s="1148">
        <v>93.5</v>
      </c>
      <c r="H113" s="1148">
        <v>100.5</v>
      </c>
    </row>
    <row r="114" spans="2:9" ht="10.5" customHeight="1">
      <c r="B114" s="1154"/>
      <c r="C114" s="1148"/>
      <c r="D114" s="1148"/>
      <c r="E114" s="1148"/>
      <c r="F114" s="1148"/>
      <c r="G114" s="1148"/>
      <c r="H114" s="1148"/>
    </row>
    <row r="115" spans="2:9" ht="10.5" customHeight="1">
      <c r="B115" s="1154">
        <v>2005</v>
      </c>
      <c r="C115" s="1148">
        <v>100</v>
      </c>
      <c r="D115" s="1148">
        <v>100</v>
      </c>
      <c r="E115" s="1148">
        <v>100</v>
      </c>
      <c r="F115" s="1148">
        <v>100</v>
      </c>
      <c r="G115" s="1148">
        <v>100</v>
      </c>
      <c r="H115" s="1148">
        <v>100</v>
      </c>
    </row>
    <row r="116" spans="2:9" ht="10.5" customHeight="1">
      <c r="B116" s="1154">
        <v>2006</v>
      </c>
      <c r="C116" s="1148">
        <v>81.599999999999994</v>
      </c>
      <c r="D116" s="1148">
        <v>103.9</v>
      </c>
      <c r="E116" s="1148">
        <v>108</v>
      </c>
      <c r="F116" s="1148">
        <v>100.1</v>
      </c>
      <c r="G116" s="1148">
        <v>100.7</v>
      </c>
      <c r="H116" s="1148">
        <v>91.3</v>
      </c>
    </row>
    <row r="117" spans="2:9" ht="10.5" customHeight="1">
      <c r="B117" s="1154">
        <v>2007</v>
      </c>
      <c r="C117" s="1148">
        <v>75.5</v>
      </c>
      <c r="D117" s="1148">
        <v>106.6</v>
      </c>
      <c r="E117" s="1148">
        <v>110.9</v>
      </c>
      <c r="F117" s="1148">
        <v>100.6</v>
      </c>
      <c r="G117" s="1148">
        <v>101.7</v>
      </c>
      <c r="H117" s="1148">
        <v>83.5</v>
      </c>
    </row>
    <row r="118" spans="2:9" ht="10.5" customHeight="1">
      <c r="B118" s="1128">
        <v>2008</v>
      </c>
      <c r="C118" s="1156">
        <v>103.2</v>
      </c>
      <c r="D118" s="1156">
        <v>112.5</v>
      </c>
      <c r="E118" s="1156">
        <v>113.5</v>
      </c>
      <c r="F118" s="1156">
        <v>110.6</v>
      </c>
      <c r="G118" s="1156">
        <v>112.7</v>
      </c>
      <c r="H118" s="1156">
        <v>79.599999999999994</v>
      </c>
    </row>
    <row r="119" spans="2:9" ht="10.5" customHeight="1">
      <c r="B119" s="723">
        <v>2009</v>
      </c>
      <c r="C119" s="1156">
        <v>100.4</v>
      </c>
      <c r="D119" s="1156">
        <v>107.9</v>
      </c>
      <c r="E119" s="1156">
        <v>115.5</v>
      </c>
      <c r="F119" s="1156">
        <v>109.5</v>
      </c>
      <c r="G119" s="1156">
        <v>111.6</v>
      </c>
      <c r="H119" s="1156">
        <v>78.7</v>
      </c>
    </row>
    <row r="120" spans="2:9" ht="10.5" customHeight="1">
      <c r="B120" s="439"/>
      <c r="C120" s="150"/>
      <c r="D120" s="150"/>
      <c r="E120" s="150"/>
      <c r="F120" s="150"/>
      <c r="G120" s="150"/>
      <c r="H120" s="150"/>
    </row>
    <row r="121" spans="2:9" ht="10.5" customHeight="1">
      <c r="B121" s="723">
        <v>2010</v>
      </c>
      <c r="C121" s="1156">
        <v>96.2</v>
      </c>
      <c r="D121" s="1156">
        <v>109.9</v>
      </c>
      <c r="E121" s="1156">
        <v>122</v>
      </c>
      <c r="F121" s="1156">
        <v>112</v>
      </c>
      <c r="G121" s="1156">
        <v>114</v>
      </c>
      <c r="H121" s="1156">
        <v>82.7</v>
      </c>
    </row>
    <row r="122" spans="2:9" ht="10.5" customHeight="1">
      <c r="B122" s="724" t="s">
        <v>1456</v>
      </c>
      <c r="C122" s="1156">
        <v>98</v>
      </c>
      <c r="D122" s="1156">
        <v>109.4</v>
      </c>
      <c r="E122" s="1156">
        <v>122</v>
      </c>
      <c r="F122" s="1156">
        <v>112.4</v>
      </c>
      <c r="G122" s="1156">
        <v>114</v>
      </c>
      <c r="H122" s="1156">
        <v>88.8</v>
      </c>
    </row>
    <row r="123" spans="2:9" ht="10.5" customHeight="1">
      <c r="B123" s="724" t="s">
        <v>1452</v>
      </c>
      <c r="C123" s="1156">
        <v>101.5</v>
      </c>
      <c r="D123" s="1156">
        <v>115.3</v>
      </c>
      <c r="E123" s="1156">
        <v>125.1</v>
      </c>
      <c r="F123" s="1156">
        <v>116.3</v>
      </c>
      <c r="G123" s="1156">
        <v>117.9</v>
      </c>
      <c r="H123" s="1156">
        <v>93.2</v>
      </c>
    </row>
    <row r="124" spans="2:9" ht="10.5" customHeight="1">
      <c r="B124" s="725" t="s">
        <v>1505</v>
      </c>
      <c r="C124" s="1157">
        <v>103.9</v>
      </c>
      <c r="D124" s="1157">
        <v>116.3</v>
      </c>
      <c r="E124" s="1157">
        <v>130</v>
      </c>
      <c r="F124" s="1157">
        <v>119.5</v>
      </c>
      <c r="G124" s="1157">
        <v>121.2</v>
      </c>
      <c r="H124" s="1157">
        <v>94.6</v>
      </c>
    </row>
    <row r="125" spans="2:9" ht="10.5" customHeight="1">
      <c r="B125" s="236" t="s">
        <v>1216</v>
      </c>
      <c r="C125" s="53"/>
      <c r="D125" s="186"/>
      <c r="E125" s="186"/>
      <c r="F125" s="186"/>
      <c r="G125" s="186"/>
      <c r="H125" s="186"/>
      <c r="I125" s="61"/>
    </row>
    <row r="126" spans="2:9" ht="10.5" customHeight="1">
      <c r="C126" s="175"/>
      <c r="D126" s="175"/>
      <c r="E126" s="175"/>
      <c r="F126" s="175"/>
      <c r="G126" s="175"/>
      <c r="H126" s="175"/>
    </row>
    <row r="127" spans="2:9" ht="10.5" customHeight="1">
      <c r="C127" s="53"/>
      <c r="D127" s="53"/>
      <c r="E127" s="53"/>
      <c r="F127" s="53"/>
      <c r="G127" s="53"/>
      <c r="H127" s="53"/>
    </row>
    <row r="128" spans="2:9" ht="10.5" customHeight="1">
      <c r="C128" s="53"/>
      <c r="D128" s="53"/>
      <c r="E128" s="53"/>
      <c r="F128" s="53"/>
      <c r="G128" s="53"/>
      <c r="H128" s="53"/>
    </row>
    <row r="129" spans="3:8" ht="10.5" customHeight="1">
      <c r="C129" s="53"/>
      <c r="D129" s="53"/>
      <c r="E129" s="53"/>
      <c r="F129" s="53"/>
      <c r="G129" s="53"/>
      <c r="H129" s="53"/>
    </row>
    <row r="130" spans="3:8" ht="10.5" customHeight="1">
      <c r="C130" s="53"/>
      <c r="D130" s="53"/>
      <c r="E130" s="53"/>
      <c r="F130" s="53"/>
      <c r="G130" s="53"/>
      <c r="H130" s="53"/>
    </row>
    <row r="131" spans="3:8" ht="10.5" customHeight="1">
      <c r="C131" s="53"/>
      <c r="D131" s="53"/>
      <c r="E131" s="53"/>
      <c r="F131" s="53"/>
      <c r="G131" s="53"/>
      <c r="H131" s="53"/>
    </row>
    <row r="132" spans="3:8" ht="10.5" customHeight="1">
      <c r="C132" s="53"/>
      <c r="D132" s="53"/>
      <c r="E132" s="53"/>
      <c r="F132" s="53"/>
      <c r="G132" s="53"/>
      <c r="H132" s="53"/>
    </row>
    <row r="133" spans="3:8" ht="10.5" customHeight="1">
      <c r="C133" s="53"/>
      <c r="D133" s="53"/>
      <c r="E133" s="53"/>
      <c r="F133" s="53"/>
      <c r="G133" s="53"/>
      <c r="H133" s="53"/>
    </row>
    <row r="134" spans="3:8" ht="10.5" customHeight="1">
      <c r="C134" s="53"/>
      <c r="D134" s="53"/>
      <c r="E134" s="53"/>
      <c r="F134" s="53"/>
      <c r="G134" s="53"/>
      <c r="H134" s="53"/>
    </row>
    <row r="135" spans="3:8" ht="10.5" customHeight="1">
      <c r="C135" s="53"/>
      <c r="D135" s="53"/>
      <c r="E135" s="53"/>
      <c r="F135" s="53"/>
      <c r="G135" s="53"/>
      <c r="H135" s="53"/>
    </row>
    <row r="136" spans="3:8" ht="10.5" customHeight="1">
      <c r="C136" s="53"/>
      <c r="D136" s="53"/>
      <c r="E136" s="53"/>
      <c r="F136" s="53"/>
      <c r="G136" s="53"/>
      <c r="H136" s="53"/>
    </row>
    <row r="137" spans="3:8" ht="10.5" customHeight="1">
      <c r="C137" s="53"/>
      <c r="D137" s="53"/>
      <c r="E137" s="53"/>
      <c r="F137" s="53"/>
      <c r="G137" s="53"/>
      <c r="H137" s="53"/>
    </row>
    <row r="138" spans="3:8" ht="10.5" customHeight="1">
      <c r="C138" s="53"/>
      <c r="D138" s="53"/>
      <c r="E138" s="53"/>
      <c r="F138" s="53"/>
      <c r="G138" s="53"/>
      <c r="H138" s="53"/>
    </row>
    <row r="139" spans="3:8" ht="10.5" customHeight="1">
      <c r="C139" s="53"/>
      <c r="D139" s="53"/>
      <c r="E139" s="53"/>
      <c r="F139" s="53"/>
      <c r="G139" s="53"/>
      <c r="H139" s="53"/>
    </row>
    <row r="140" spans="3:8" ht="10.5" customHeight="1">
      <c r="C140" s="53"/>
      <c r="D140" s="53"/>
      <c r="E140" s="53"/>
      <c r="F140" s="53"/>
      <c r="G140" s="53"/>
      <c r="H140" s="53"/>
    </row>
    <row r="141" spans="3:8" ht="10.5" customHeight="1">
      <c r="C141" s="53"/>
      <c r="D141" s="53"/>
      <c r="E141" s="53"/>
      <c r="F141" s="53"/>
      <c r="G141" s="53"/>
      <c r="H141" s="53"/>
    </row>
    <row r="142" spans="3:8" ht="10.5" customHeight="1">
      <c r="C142" s="53"/>
      <c r="D142" s="53"/>
      <c r="E142" s="53"/>
      <c r="F142" s="53"/>
      <c r="G142" s="53"/>
      <c r="H142" s="53"/>
    </row>
    <row r="143" spans="3:8" ht="10.5" customHeight="1">
      <c r="C143" s="53"/>
      <c r="D143" s="53"/>
      <c r="E143" s="53"/>
      <c r="F143" s="53"/>
      <c r="G143" s="53"/>
      <c r="H143" s="53"/>
    </row>
    <row r="144" spans="3:8" ht="10.5" customHeight="1">
      <c r="C144" s="53"/>
      <c r="D144" s="53"/>
      <c r="E144" s="53"/>
      <c r="F144" s="53"/>
      <c r="G144" s="53"/>
      <c r="H144" s="53"/>
    </row>
    <row r="145" spans="2:10" ht="10.5" customHeight="1">
      <c r="C145" s="53"/>
      <c r="D145" s="53"/>
      <c r="E145" s="53"/>
      <c r="F145" s="53"/>
      <c r="G145" s="53"/>
      <c r="H145" s="53"/>
    </row>
    <row r="146" spans="2:10" ht="10.5" customHeight="1">
      <c r="C146" s="53"/>
      <c r="D146" s="53"/>
      <c r="E146" s="53"/>
      <c r="F146" s="53"/>
      <c r="G146" s="53"/>
      <c r="H146" s="53"/>
    </row>
    <row r="147" spans="2:10" ht="10.5" customHeight="1">
      <c r="C147" s="53"/>
      <c r="D147" s="53"/>
      <c r="E147" s="53"/>
      <c r="F147" s="53"/>
      <c r="G147" s="53"/>
      <c r="H147" s="53"/>
    </row>
    <row r="148" spans="2:10" ht="10.5" customHeight="1">
      <c r="C148" s="53"/>
      <c r="D148" s="53"/>
      <c r="E148" s="53"/>
      <c r="F148" s="53"/>
      <c r="G148" s="53"/>
      <c r="H148" s="53"/>
    </row>
    <row r="149" spans="2:10" ht="10.5" customHeight="1">
      <c r="C149" s="53"/>
      <c r="D149" s="53"/>
      <c r="E149" s="53"/>
      <c r="F149" s="53"/>
      <c r="G149" s="53"/>
      <c r="H149" s="158" t="s">
        <v>654</v>
      </c>
    </row>
    <row r="150" spans="2:10" ht="10.5" customHeight="1">
      <c r="C150" s="53"/>
      <c r="D150" s="53"/>
      <c r="E150" s="53"/>
      <c r="F150" s="53"/>
      <c r="G150" s="53"/>
      <c r="H150" s="53"/>
    </row>
    <row r="151" spans="2:10" ht="11.25" customHeight="1">
      <c r="B151" s="62" t="s">
        <v>655</v>
      </c>
      <c r="C151" s="53"/>
      <c r="D151" s="53"/>
      <c r="E151" s="53"/>
      <c r="F151" s="53"/>
      <c r="G151" s="53"/>
      <c r="H151" s="53"/>
    </row>
    <row r="152" spans="2:10" ht="24.75" customHeight="1">
      <c r="B152" s="1450" t="s">
        <v>610</v>
      </c>
      <c r="C152" s="436" t="s">
        <v>1217</v>
      </c>
      <c r="D152" s="436" t="s">
        <v>1218</v>
      </c>
      <c r="E152" s="436" t="s">
        <v>1219</v>
      </c>
      <c r="F152" s="436" t="s">
        <v>911</v>
      </c>
      <c r="G152" s="53"/>
      <c r="H152" s="53"/>
    </row>
    <row r="153" spans="2:10">
      <c r="B153" s="1451"/>
      <c r="C153" s="1698" t="s">
        <v>341</v>
      </c>
      <c r="D153" s="1699"/>
      <c r="E153" s="1699"/>
      <c r="F153" s="1700"/>
      <c r="G153" s="53"/>
      <c r="H153" s="53"/>
    </row>
    <row r="154" spans="2:10">
      <c r="B154" s="441" t="s">
        <v>589</v>
      </c>
      <c r="C154" s="1160">
        <v>24.1</v>
      </c>
      <c r="D154" s="1160">
        <v>27.3</v>
      </c>
      <c r="E154" s="1160">
        <v>48.6</v>
      </c>
      <c r="F154" s="1160">
        <f>SUM(C154:E154)</f>
        <v>100</v>
      </c>
      <c r="G154" s="53"/>
      <c r="H154" s="53"/>
    </row>
    <row r="155" spans="2:10" ht="10.5" customHeight="1">
      <c r="B155" s="438">
        <v>1970</v>
      </c>
      <c r="C155" s="771">
        <v>5.7</v>
      </c>
      <c r="D155" s="771">
        <v>3.8</v>
      </c>
      <c r="E155" s="771">
        <v>3</v>
      </c>
      <c r="F155" s="771">
        <v>3.9</v>
      </c>
      <c r="G155" s="53"/>
      <c r="H155" s="53"/>
    </row>
    <row r="156" spans="2:10" ht="10.5" customHeight="1">
      <c r="B156" s="438">
        <v>1971</v>
      </c>
      <c r="C156" s="771">
        <v>5.8</v>
      </c>
      <c r="D156" s="771">
        <v>3.9</v>
      </c>
      <c r="E156" s="771">
        <v>3.1</v>
      </c>
      <c r="F156" s="771">
        <v>4</v>
      </c>
      <c r="G156" s="53"/>
      <c r="H156" s="53"/>
      <c r="J156" s="61"/>
    </row>
    <row r="157" spans="2:10" ht="10.5" customHeight="1">
      <c r="B157" s="438">
        <v>1972</v>
      </c>
      <c r="C157" s="771">
        <v>6.1</v>
      </c>
      <c r="D157" s="771">
        <v>4.4000000000000004</v>
      </c>
      <c r="E157" s="771">
        <v>4</v>
      </c>
      <c r="F157" s="771">
        <v>4.7</v>
      </c>
      <c r="G157" s="53"/>
      <c r="H157" s="53"/>
    </row>
    <row r="158" spans="2:10" ht="10.5" customHeight="1">
      <c r="B158" s="438">
        <v>1973</v>
      </c>
      <c r="C158" s="771">
        <v>7.2</v>
      </c>
      <c r="D158" s="771">
        <v>5.4</v>
      </c>
      <c r="E158" s="771">
        <v>5.4</v>
      </c>
      <c r="F158" s="771">
        <v>5.8</v>
      </c>
      <c r="G158" s="53"/>
      <c r="H158" s="53"/>
    </row>
    <row r="159" spans="2:10" ht="10.5" customHeight="1">
      <c r="B159" s="438">
        <v>1974</v>
      </c>
      <c r="C159" s="771">
        <v>8.6</v>
      </c>
      <c r="D159" s="771">
        <v>5.6</v>
      </c>
      <c r="E159" s="771">
        <v>5.9</v>
      </c>
      <c r="F159" s="771">
        <v>6.5</v>
      </c>
      <c r="G159" s="53"/>
      <c r="H159" s="53"/>
    </row>
    <row r="160" spans="2:10" ht="10.5" customHeight="1">
      <c r="B160" s="438"/>
      <c r="C160" s="771"/>
      <c r="D160" s="771"/>
      <c r="E160" s="771"/>
      <c r="F160" s="150"/>
      <c r="G160" s="53"/>
      <c r="H160" s="53"/>
    </row>
    <row r="161" spans="2:8" ht="10.5" customHeight="1">
      <c r="B161" s="438">
        <v>1975</v>
      </c>
      <c r="C161" s="856">
        <v>9.6999999999999993</v>
      </c>
      <c r="D161" s="771">
        <v>6.7</v>
      </c>
      <c r="E161" s="771">
        <v>6</v>
      </c>
      <c r="F161" s="771">
        <v>7</v>
      </c>
      <c r="G161" s="53"/>
      <c r="H161" s="53"/>
    </row>
    <row r="162" spans="2:8" ht="10.5" customHeight="1">
      <c r="B162" s="438">
        <v>1976</v>
      </c>
      <c r="C162" s="771">
        <v>10.5</v>
      </c>
      <c r="D162" s="771">
        <v>6.8</v>
      </c>
      <c r="E162" s="771">
        <v>6.8</v>
      </c>
      <c r="F162" s="771">
        <v>7.7</v>
      </c>
      <c r="G162" s="53"/>
      <c r="H162" s="53"/>
    </row>
    <row r="163" spans="2:8" ht="10.5" customHeight="1">
      <c r="B163" s="438">
        <v>1977</v>
      </c>
      <c r="C163" s="771">
        <v>11.7</v>
      </c>
      <c r="D163" s="771">
        <v>8</v>
      </c>
      <c r="E163" s="771">
        <v>7.1</v>
      </c>
      <c r="F163" s="771">
        <v>8.4</v>
      </c>
      <c r="G163" s="53"/>
      <c r="H163" s="53"/>
    </row>
    <row r="164" spans="2:8" ht="10.5" customHeight="1">
      <c r="B164" s="438">
        <v>1978</v>
      </c>
      <c r="C164" s="771">
        <v>12.3</v>
      </c>
      <c r="D164" s="771">
        <v>8.3000000000000007</v>
      </c>
      <c r="E164" s="771">
        <v>7.7</v>
      </c>
      <c r="F164" s="771">
        <v>9</v>
      </c>
      <c r="G164" s="53"/>
      <c r="H164" s="53"/>
    </row>
    <row r="165" spans="2:8" ht="10.5" customHeight="1">
      <c r="B165" s="438">
        <v>1979</v>
      </c>
      <c r="C165" s="771">
        <v>15.1</v>
      </c>
      <c r="D165" s="771">
        <v>9.6</v>
      </c>
      <c r="E165" s="771">
        <v>8.9</v>
      </c>
      <c r="F165" s="771">
        <v>10.7</v>
      </c>
      <c r="G165" s="53"/>
      <c r="H165" s="53"/>
    </row>
    <row r="166" spans="2:8" ht="10.5" customHeight="1">
      <c r="B166" s="438"/>
      <c r="C166" s="771"/>
      <c r="D166" s="771"/>
      <c r="E166" s="771"/>
      <c r="F166" s="771"/>
      <c r="G166" s="53"/>
      <c r="H166" s="53"/>
    </row>
    <row r="167" spans="2:8" ht="10.5" customHeight="1">
      <c r="B167" s="438">
        <v>1980</v>
      </c>
      <c r="C167" s="771">
        <v>18.7</v>
      </c>
      <c r="D167" s="771">
        <v>11.2</v>
      </c>
      <c r="E167" s="771">
        <v>11.2</v>
      </c>
      <c r="F167" s="771">
        <v>13</v>
      </c>
      <c r="G167" s="53"/>
      <c r="H167" s="53"/>
    </row>
    <row r="168" spans="2:8" ht="10.5" customHeight="1">
      <c r="B168" s="438">
        <v>1981</v>
      </c>
      <c r="C168" s="771">
        <v>19.3</v>
      </c>
      <c r="D168" s="771">
        <v>11.3</v>
      </c>
      <c r="E168" s="771">
        <v>14</v>
      </c>
      <c r="F168" s="771">
        <v>14.5</v>
      </c>
      <c r="G168" s="53"/>
      <c r="H168" s="53"/>
    </row>
    <row r="169" spans="2:8" ht="10.5" customHeight="1">
      <c r="B169" s="438">
        <v>1982</v>
      </c>
      <c r="C169" s="771">
        <v>22.3</v>
      </c>
      <c r="D169" s="771">
        <v>13.3</v>
      </c>
      <c r="E169" s="771">
        <v>13.9</v>
      </c>
      <c r="F169" s="771">
        <v>15.8</v>
      </c>
      <c r="G169" s="53"/>
      <c r="H169" s="53"/>
    </row>
    <row r="170" spans="2:8" ht="10.5" customHeight="1">
      <c r="B170" s="438">
        <v>1983</v>
      </c>
      <c r="C170" s="771">
        <v>27.3</v>
      </c>
      <c r="D170" s="771">
        <v>14.4</v>
      </c>
      <c r="E170" s="771">
        <v>13.6</v>
      </c>
      <c r="F170" s="771">
        <v>17.8</v>
      </c>
      <c r="G170" s="53"/>
      <c r="H170" s="53"/>
    </row>
    <row r="171" spans="2:8" ht="10.5" customHeight="1">
      <c r="B171" s="438">
        <v>1984</v>
      </c>
      <c r="C171" s="771">
        <v>30.2</v>
      </c>
      <c r="D171" s="771">
        <v>14.5</v>
      </c>
      <c r="E171" s="771">
        <v>17.100000000000001</v>
      </c>
      <c r="F171" s="771">
        <v>19.899999999999999</v>
      </c>
      <c r="G171" s="53"/>
      <c r="H171" s="53"/>
    </row>
    <row r="172" spans="2:8" ht="10.5" customHeight="1">
      <c r="B172" s="438"/>
      <c r="C172" s="771"/>
      <c r="D172" s="771"/>
      <c r="E172" s="771"/>
      <c r="F172" s="771"/>
      <c r="G172" s="53"/>
      <c r="H172" s="53"/>
    </row>
    <row r="173" spans="2:8" ht="10.5" customHeight="1">
      <c r="B173" s="438">
        <v>1985</v>
      </c>
      <c r="C173" s="771">
        <v>31.3</v>
      </c>
      <c r="D173" s="771">
        <v>16.899999999999999</v>
      </c>
      <c r="E173" s="771">
        <v>19</v>
      </c>
      <c r="F173" s="771">
        <v>21.5</v>
      </c>
      <c r="G173" s="53"/>
      <c r="H173" s="53"/>
    </row>
    <row r="174" spans="2:8" ht="10.5" customHeight="1">
      <c r="B174" s="438">
        <v>1986</v>
      </c>
      <c r="C174" s="771">
        <v>34.299999999999997</v>
      </c>
      <c r="D174" s="771">
        <v>20.6</v>
      </c>
      <c r="E174" s="771">
        <v>21.7</v>
      </c>
      <c r="F174" s="771">
        <v>24.5</v>
      </c>
      <c r="G174" s="53"/>
      <c r="H174" s="53"/>
    </row>
    <row r="175" spans="2:8" ht="10.5" customHeight="1">
      <c r="B175" s="438">
        <v>1987</v>
      </c>
      <c r="C175" s="771">
        <v>36.9</v>
      </c>
      <c r="D175" s="771">
        <v>23.6</v>
      </c>
      <c r="E175" s="771">
        <v>27.1</v>
      </c>
      <c r="F175" s="771">
        <v>28.6</v>
      </c>
      <c r="G175" s="53"/>
      <c r="H175" s="53"/>
    </row>
    <row r="176" spans="2:8" ht="10.5" customHeight="1">
      <c r="B176" s="438">
        <v>1988</v>
      </c>
      <c r="C176" s="771">
        <v>39.299999999999997</v>
      </c>
      <c r="D176" s="771">
        <v>26.3</v>
      </c>
      <c r="E176" s="771">
        <v>32.4</v>
      </c>
      <c r="F176" s="771">
        <v>32.200000000000003</v>
      </c>
      <c r="G176" s="53"/>
      <c r="H176" s="53"/>
    </row>
    <row r="177" spans="2:8" ht="10.5" customHeight="1">
      <c r="B177" s="438">
        <v>1989</v>
      </c>
      <c r="C177" s="771">
        <v>42.8</v>
      </c>
      <c r="D177" s="771">
        <v>27.4</v>
      </c>
      <c r="E177" s="771">
        <v>33.6</v>
      </c>
      <c r="F177" s="771">
        <v>34</v>
      </c>
      <c r="G177" s="53"/>
      <c r="H177" s="53"/>
    </row>
    <row r="178" spans="2:8" ht="10.5" customHeight="1">
      <c r="B178" s="438"/>
      <c r="C178" s="771"/>
      <c r="D178" s="771"/>
      <c r="E178" s="771"/>
      <c r="F178" s="771"/>
      <c r="G178" s="53"/>
      <c r="H178" s="53"/>
    </row>
    <row r="179" spans="2:8" ht="10.5" customHeight="1">
      <c r="B179" s="438">
        <v>1990</v>
      </c>
      <c r="C179" s="771">
        <v>47.6</v>
      </c>
      <c r="D179" s="771">
        <v>32.200000000000003</v>
      </c>
      <c r="E179" s="771">
        <v>34.200000000000003</v>
      </c>
      <c r="F179" s="771">
        <v>36.6</v>
      </c>
      <c r="G179" s="53"/>
      <c r="H179" s="53"/>
    </row>
    <row r="180" spans="2:8" ht="10.5" customHeight="1">
      <c r="B180" s="438">
        <v>1991</v>
      </c>
      <c r="C180" s="771">
        <v>54.4</v>
      </c>
      <c r="D180" s="771">
        <v>34.299999999999997</v>
      </c>
      <c r="E180" s="771">
        <v>35.5</v>
      </c>
      <c r="F180" s="771">
        <v>39.5</v>
      </c>
      <c r="G180" s="53"/>
      <c r="H180" s="53"/>
    </row>
    <row r="181" spans="2:8" ht="10.5" customHeight="1">
      <c r="B181" s="438">
        <v>1992</v>
      </c>
      <c r="C181" s="771">
        <v>71.3</v>
      </c>
      <c r="D181" s="771">
        <v>39.200000000000003</v>
      </c>
      <c r="E181" s="771">
        <v>38.799999999999997</v>
      </c>
      <c r="F181" s="771">
        <v>46.9</v>
      </c>
      <c r="G181" s="53"/>
      <c r="H181" s="53"/>
    </row>
    <row r="182" spans="2:8" ht="10.5" customHeight="1">
      <c r="B182" s="438">
        <v>1993</v>
      </c>
      <c r="C182" s="771">
        <v>69.900000000000006</v>
      </c>
      <c r="D182" s="771">
        <v>36.1</v>
      </c>
      <c r="E182" s="771">
        <v>41.8</v>
      </c>
      <c r="F182" s="771">
        <v>47.2</v>
      </c>
      <c r="G182" s="53"/>
      <c r="H182" s="53"/>
    </row>
    <row r="183" spans="2:8" ht="10.5" customHeight="1">
      <c r="B183" s="438">
        <v>1994</v>
      </c>
      <c r="C183" s="771">
        <v>67.400000000000006</v>
      </c>
      <c r="D183" s="771">
        <v>40</v>
      </c>
      <c r="E183" s="771">
        <v>52.9</v>
      </c>
      <c r="F183" s="771">
        <v>52.6</v>
      </c>
      <c r="G183" s="53"/>
      <c r="H183" s="53"/>
    </row>
    <row r="184" spans="2:8" ht="10.5" customHeight="1">
      <c r="B184" s="438"/>
      <c r="C184" s="771"/>
      <c r="D184" s="771"/>
      <c r="E184" s="771"/>
      <c r="F184" s="771"/>
      <c r="G184" s="53"/>
      <c r="H184" s="53"/>
    </row>
    <row r="185" spans="2:8" ht="10.5" customHeight="1">
      <c r="B185" s="438">
        <v>1995</v>
      </c>
      <c r="C185" s="771">
        <v>84.6</v>
      </c>
      <c r="D185" s="771">
        <v>46.9</v>
      </c>
      <c r="E185" s="771">
        <v>55.8</v>
      </c>
      <c r="F185" s="771">
        <v>60.1</v>
      </c>
      <c r="G185" s="53"/>
      <c r="H185" s="53"/>
    </row>
    <row r="186" spans="2:8" ht="10.5" customHeight="1">
      <c r="B186" s="438">
        <v>1996</v>
      </c>
      <c r="C186" s="771">
        <v>88.1</v>
      </c>
      <c r="D186" s="771">
        <v>50.7</v>
      </c>
      <c r="E186" s="771">
        <v>58.7</v>
      </c>
      <c r="F186" s="771">
        <v>63.4</v>
      </c>
      <c r="G186" s="53"/>
      <c r="H186" s="53"/>
    </row>
    <row r="187" spans="2:8" ht="10.5" customHeight="1">
      <c r="B187" s="438">
        <v>1997</v>
      </c>
      <c r="C187" s="771">
        <v>86.5</v>
      </c>
      <c r="D187" s="771">
        <v>52.4</v>
      </c>
      <c r="E187" s="771">
        <v>66.900000000000006</v>
      </c>
      <c r="F187" s="771">
        <v>67.7</v>
      </c>
      <c r="G187" s="53"/>
      <c r="H187" s="53"/>
    </row>
    <row r="188" spans="2:8" ht="10.5" customHeight="1">
      <c r="B188" s="438">
        <v>1998</v>
      </c>
      <c r="C188" s="771">
        <v>91.7</v>
      </c>
      <c r="D188" s="771">
        <v>60.1</v>
      </c>
      <c r="E188" s="771">
        <v>64.8</v>
      </c>
      <c r="F188" s="771">
        <v>70.099999999999994</v>
      </c>
      <c r="G188" s="53"/>
      <c r="H188" s="53"/>
    </row>
    <row r="189" spans="2:8" ht="10.5" customHeight="1">
      <c r="B189" s="438">
        <v>1999</v>
      </c>
      <c r="C189" s="771">
        <v>101.2</v>
      </c>
      <c r="D189" s="771">
        <v>57.7</v>
      </c>
      <c r="E189" s="771">
        <v>62.2</v>
      </c>
      <c r="F189" s="771">
        <v>70.099999999999994</v>
      </c>
      <c r="G189" s="53"/>
      <c r="H189" s="53"/>
    </row>
    <row r="190" spans="2:8" ht="10.5" customHeight="1">
      <c r="B190" s="438"/>
      <c r="C190" s="771"/>
      <c r="D190" s="771"/>
      <c r="E190" s="771"/>
      <c r="F190" s="771"/>
      <c r="G190" s="53"/>
      <c r="H190" s="53"/>
    </row>
    <row r="191" spans="2:8" ht="10.5" customHeight="1">
      <c r="B191" s="438">
        <v>2000</v>
      </c>
      <c r="C191" s="771">
        <v>94.3</v>
      </c>
      <c r="D191" s="771">
        <v>68.7</v>
      </c>
      <c r="E191" s="771">
        <v>67.3</v>
      </c>
      <c r="F191" s="771">
        <v>74</v>
      </c>
      <c r="G191" s="53"/>
      <c r="H191" s="53"/>
    </row>
    <row r="192" spans="2:8" ht="10.5" customHeight="1">
      <c r="B192" s="438">
        <v>2001</v>
      </c>
      <c r="C192" s="771">
        <v>113.2</v>
      </c>
      <c r="D192" s="771">
        <v>76</v>
      </c>
      <c r="E192" s="771">
        <v>74.5</v>
      </c>
      <c r="F192" s="771">
        <v>84</v>
      </c>
      <c r="G192" s="53"/>
      <c r="H192" s="53"/>
    </row>
    <row r="193" spans="2:8" ht="10.5" customHeight="1">
      <c r="B193" s="438">
        <v>2002</v>
      </c>
      <c r="C193" s="771">
        <v>157.6</v>
      </c>
      <c r="D193" s="771">
        <v>93.6</v>
      </c>
      <c r="E193" s="771">
        <v>91.6</v>
      </c>
      <c r="F193" s="771">
        <v>107.7</v>
      </c>
      <c r="G193" s="53"/>
      <c r="H193" s="53"/>
    </row>
    <row r="194" spans="2:8" ht="10.5" customHeight="1">
      <c r="B194" s="438">
        <v>2003</v>
      </c>
      <c r="C194" s="648">
        <v>163.19999999999999</v>
      </c>
      <c r="D194" s="648">
        <v>104.4</v>
      </c>
      <c r="E194" s="648">
        <v>96.8</v>
      </c>
      <c r="F194" s="648">
        <v>115.2</v>
      </c>
      <c r="G194" s="53"/>
      <c r="H194" s="53"/>
    </row>
    <row r="195" spans="2:8" ht="10.5" customHeight="1">
      <c r="B195" s="438">
        <v>2004</v>
      </c>
      <c r="C195" s="648">
        <v>137.30000000000001</v>
      </c>
      <c r="D195" s="648">
        <v>108.9</v>
      </c>
      <c r="E195" s="648">
        <v>98.4</v>
      </c>
      <c r="F195" s="648">
        <v>110.2</v>
      </c>
      <c r="G195" s="53"/>
      <c r="H195" s="53"/>
    </row>
    <row r="196" spans="2:8" ht="10.5" customHeight="1">
      <c r="B196" s="438"/>
      <c r="C196" s="648"/>
      <c r="D196" s="648"/>
      <c r="E196" s="648"/>
      <c r="F196" s="648"/>
      <c r="G196" s="53"/>
      <c r="H196" s="53"/>
    </row>
    <row r="197" spans="2:8" ht="10.5" customHeight="1">
      <c r="B197" s="438">
        <v>2005</v>
      </c>
      <c r="C197" s="648">
        <v>100</v>
      </c>
      <c r="D197" s="648">
        <v>100</v>
      </c>
      <c r="E197" s="648">
        <v>100</v>
      </c>
      <c r="F197" s="648">
        <v>100</v>
      </c>
      <c r="G197" s="53"/>
      <c r="H197" s="53"/>
    </row>
    <row r="198" spans="2:8" ht="10.5" customHeight="1">
      <c r="B198" s="438">
        <v>2006</v>
      </c>
      <c r="C198" s="648">
        <v>132.9</v>
      </c>
      <c r="D198" s="648">
        <v>107.3</v>
      </c>
      <c r="E198" s="648">
        <v>113.3</v>
      </c>
      <c r="F198" s="648">
        <v>116.4</v>
      </c>
      <c r="G198" s="53"/>
      <c r="H198" s="53"/>
    </row>
    <row r="199" spans="2:8" ht="10.5" customHeight="1">
      <c r="B199" s="438">
        <v>2007</v>
      </c>
      <c r="C199" s="648">
        <v>189.4</v>
      </c>
      <c r="D199" s="648">
        <v>124</v>
      </c>
      <c r="E199" s="648">
        <v>129.1</v>
      </c>
      <c r="F199" s="648">
        <v>142.19999999999999</v>
      </c>
      <c r="G199" s="53"/>
      <c r="H199" s="53"/>
    </row>
    <row r="200" spans="2:8" ht="10.5" customHeight="1">
      <c r="B200" s="438">
        <v>2008</v>
      </c>
      <c r="C200" s="648">
        <v>227.1</v>
      </c>
      <c r="D200" s="648">
        <v>133.30000000000001</v>
      </c>
      <c r="E200" s="648">
        <v>143.80000000000001</v>
      </c>
      <c r="F200" s="648">
        <v>161</v>
      </c>
      <c r="G200" s="53"/>
      <c r="H200" s="53"/>
    </row>
    <row r="201" spans="2:8" ht="10.5" customHeight="1">
      <c r="B201" s="438">
        <v>2009</v>
      </c>
      <c r="C201" s="648">
        <v>200.5</v>
      </c>
      <c r="D201" s="648">
        <v>158.30000000000001</v>
      </c>
      <c r="E201" s="648">
        <v>153.5</v>
      </c>
      <c r="F201" s="648">
        <v>166.1</v>
      </c>
      <c r="G201" s="53"/>
      <c r="H201" s="53"/>
    </row>
    <row r="202" spans="2:8" ht="10.5" customHeight="1">
      <c r="B202" s="438"/>
      <c r="C202" s="648"/>
      <c r="D202" s="648"/>
      <c r="E202" s="648"/>
      <c r="F202" s="648"/>
      <c r="G202" s="53"/>
      <c r="H202" s="53"/>
    </row>
    <row r="203" spans="2:8" ht="10.5" customHeight="1">
      <c r="B203" s="679">
        <v>2010</v>
      </c>
      <c r="C203" s="854">
        <v>187.7</v>
      </c>
      <c r="D203" s="854">
        <v>158</v>
      </c>
      <c r="E203" s="854">
        <v>154.30000000000001</v>
      </c>
      <c r="F203" s="854">
        <v>163.30000000000001</v>
      </c>
      <c r="G203" s="53"/>
      <c r="H203" s="53"/>
    </row>
    <row r="204" spans="2:8" ht="10.5" customHeight="1">
      <c r="B204" s="678">
        <v>2011</v>
      </c>
      <c r="C204" s="854">
        <v>234.3</v>
      </c>
      <c r="D204" s="854">
        <v>166.2</v>
      </c>
      <c r="E204" s="854">
        <v>168.9</v>
      </c>
      <c r="F204" s="854">
        <v>184</v>
      </c>
      <c r="G204" s="53"/>
      <c r="H204" s="53"/>
    </row>
    <row r="205" spans="2:8" ht="10.5" customHeight="1">
      <c r="B205" s="537" t="s">
        <v>1452</v>
      </c>
      <c r="C205" s="854">
        <v>286.39999999999998</v>
      </c>
      <c r="D205" s="854">
        <v>177.3</v>
      </c>
      <c r="E205" s="854">
        <v>184.2</v>
      </c>
      <c r="F205" s="854">
        <v>207</v>
      </c>
      <c r="G205" s="1168"/>
      <c r="H205" s="53"/>
    </row>
    <row r="206" spans="2:8" ht="10.5" customHeight="1">
      <c r="B206" s="1163" t="s">
        <v>1500</v>
      </c>
      <c r="C206" s="855">
        <v>289.60000000000002</v>
      </c>
      <c r="D206" s="855">
        <v>190.9</v>
      </c>
      <c r="E206" s="855">
        <v>192.3</v>
      </c>
      <c r="F206" s="855">
        <v>215.4</v>
      </c>
      <c r="G206" s="53"/>
      <c r="H206" s="53"/>
    </row>
    <row r="207" spans="2:8" ht="10.5" customHeight="1">
      <c r="B207" s="236" t="s">
        <v>1220</v>
      </c>
    </row>
    <row r="208" spans="2:8" ht="10.5" customHeight="1">
      <c r="B208" s="236" t="s">
        <v>1221</v>
      </c>
    </row>
    <row r="209" spans="2:6" ht="10.5" customHeight="1">
      <c r="B209" s="236" t="s">
        <v>1222</v>
      </c>
    </row>
    <row r="210" spans="2:6" ht="10.5" customHeight="1">
      <c r="B210" s="49"/>
      <c r="C210" s="175"/>
      <c r="D210" s="175"/>
      <c r="E210" s="175"/>
      <c r="F210" s="175"/>
    </row>
    <row r="211" spans="2:6" ht="10.5" customHeight="1">
      <c r="B211" s="49"/>
    </row>
    <row r="212" spans="2:6" ht="10.5" customHeight="1">
      <c r="B212" s="49"/>
    </row>
    <row r="213" spans="2:6" ht="10.5" customHeight="1">
      <c r="B213" s="49"/>
    </row>
    <row r="214" spans="2:6" ht="10.5" customHeight="1">
      <c r="B214" s="49"/>
    </row>
    <row r="215" spans="2:6" ht="10.5" customHeight="1">
      <c r="B215" s="49"/>
    </row>
    <row r="216" spans="2:6" ht="10.5" customHeight="1">
      <c r="B216" s="49"/>
    </row>
    <row r="217" spans="2:6" ht="10.5" customHeight="1">
      <c r="B217" s="49"/>
    </row>
    <row r="218" spans="2:6" ht="10.5" customHeight="1">
      <c r="B218" s="49"/>
    </row>
    <row r="219" spans="2:6" ht="10.5" customHeight="1">
      <c r="B219" s="49"/>
    </row>
    <row r="220" spans="2:6" ht="10.5" customHeight="1">
      <c r="B220" s="49"/>
    </row>
    <row r="221" spans="2:6" ht="10.5" customHeight="1">
      <c r="B221" s="49"/>
    </row>
    <row r="222" spans="2:6" ht="10.5" customHeight="1">
      <c r="B222" s="49"/>
    </row>
    <row r="223" spans="2:6" ht="10.5" customHeight="1">
      <c r="B223" s="49"/>
    </row>
    <row r="224" spans="2:6" ht="10.5" customHeight="1">
      <c r="B224" s="49"/>
    </row>
    <row r="225" spans="1:11" ht="10.5" customHeight="1">
      <c r="B225" s="49"/>
      <c r="H225" s="153">
        <v>91</v>
      </c>
    </row>
    <row r="226" spans="1:11" ht="10.5" customHeight="1"/>
    <row r="227" spans="1:11">
      <c r="A227" s="48" t="s">
        <v>491</v>
      </c>
      <c r="B227" s="62" t="s">
        <v>656</v>
      </c>
    </row>
    <row r="228" spans="1:11" ht="24.75" customHeight="1">
      <c r="B228" s="1450" t="s">
        <v>610</v>
      </c>
      <c r="C228" s="279" t="s">
        <v>1223</v>
      </c>
      <c r="D228" s="279" t="s">
        <v>1224</v>
      </c>
      <c r="E228" s="279" t="s">
        <v>1225</v>
      </c>
      <c r="F228" s="279" t="s">
        <v>483</v>
      </c>
      <c r="G228" s="279" t="s">
        <v>1226</v>
      </c>
      <c r="H228" s="279" t="s">
        <v>203</v>
      </c>
      <c r="I228" s="279" t="s">
        <v>486</v>
      </c>
      <c r="J228" s="279" t="s">
        <v>485</v>
      </c>
      <c r="K228" s="279" t="s">
        <v>911</v>
      </c>
    </row>
    <row r="229" spans="1:11">
      <c r="B229" s="1451"/>
      <c r="C229" s="1329" t="s">
        <v>341</v>
      </c>
      <c r="D229" s="1337"/>
      <c r="E229" s="1337"/>
      <c r="F229" s="1337"/>
      <c r="G229" s="1337"/>
      <c r="H229" s="1337"/>
      <c r="I229" s="1337"/>
      <c r="J229" s="1337"/>
      <c r="K229" s="1330"/>
    </row>
    <row r="230" spans="1:11">
      <c r="B230" s="441" t="s">
        <v>1010</v>
      </c>
      <c r="C230" s="1161">
        <v>43.3</v>
      </c>
      <c r="D230" s="1161">
        <v>12.8</v>
      </c>
      <c r="E230" s="1161">
        <v>8.8000000000000007</v>
      </c>
      <c r="F230" s="1161">
        <v>17.2</v>
      </c>
      <c r="G230" s="1161">
        <v>13.5</v>
      </c>
      <c r="H230" s="1161">
        <v>1.4</v>
      </c>
      <c r="I230" s="1161">
        <v>0.7</v>
      </c>
      <c r="J230" s="1161">
        <v>2.2999999999999998</v>
      </c>
      <c r="K230" s="1161">
        <f>SUM(C230:J230)</f>
        <v>100</v>
      </c>
    </row>
    <row r="231" spans="1:11" ht="10.5" customHeight="1">
      <c r="B231" s="438">
        <v>1970</v>
      </c>
      <c r="C231" s="771">
        <v>7.5</v>
      </c>
      <c r="D231" s="771">
        <v>6.2</v>
      </c>
      <c r="E231" s="771">
        <v>6.1</v>
      </c>
      <c r="F231" s="771">
        <v>4.0999999999999996</v>
      </c>
      <c r="G231" s="771">
        <v>3.8</v>
      </c>
      <c r="H231" s="771">
        <v>4.5999999999999996</v>
      </c>
      <c r="I231" s="771">
        <v>6.1</v>
      </c>
      <c r="J231" s="771">
        <v>2.7</v>
      </c>
      <c r="K231" s="771">
        <v>5.7</v>
      </c>
    </row>
    <row r="232" spans="1:11" ht="10.5" customHeight="1">
      <c r="B232" s="438">
        <v>1971</v>
      </c>
      <c r="C232" s="771">
        <v>8</v>
      </c>
      <c r="D232" s="771">
        <v>6.4</v>
      </c>
      <c r="E232" s="771">
        <v>6.3</v>
      </c>
      <c r="F232" s="771">
        <v>3.8</v>
      </c>
      <c r="G232" s="771">
        <v>3.2</v>
      </c>
      <c r="H232" s="771">
        <v>5.4</v>
      </c>
      <c r="I232" s="771">
        <v>6.7</v>
      </c>
      <c r="J232" s="771">
        <v>2.8</v>
      </c>
      <c r="K232" s="771">
        <v>5.8</v>
      </c>
    </row>
    <row r="233" spans="1:11" ht="10.5" customHeight="1">
      <c r="B233" s="438">
        <v>1972</v>
      </c>
      <c r="C233" s="771">
        <v>8.4</v>
      </c>
      <c r="D233" s="771">
        <v>6.5</v>
      </c>
      <c r="E233" s="771">
        <v>7.2</v>
      </c>
      <c r="F233" s="771">
        <v>4</v>
      </c>
      <c r="G233" s="771">
        <v>3.2</v>
      </c>
      <c r="H233" s="771">
        <v>4.8</v>
      </c>
      <c r="I233" s="771">
        <v>7.8</v>
      </c>
      <c r="J233" s="771">
        <v>3.4</v>
      </c>
      <c r="K233" s="771">
        <v>6.1</v>
      </c>
    </row>
    <row r="234" spans="1:11" ht="10.5" customHeight="1">
      <c r="B234" s="438">
        <v>1973</v>
      </c>
      <c r="C234" s="771">
        <v>9.9</v>
      </c>
      <c r="D234" s="771">
        <v>7.1</v>
      </c>
      <c r="E234" s="771">
        <v>8.4</v>
      </c>
      <c r="F234" s="771">
        <v>4.8</v>
      </c>
      <c r="G234" s="771">
        <v>3.7</v>
      </c>
      <c r="H234" s="771">
        <v>7.5</v>
      </c>
      <c r="I234" s="771">
        <v>8.9</v>
      </c>
      <c r="J234" s="771">
        <v>4.5999999999999996</v>
      </c>
      <c r="K234" s="771">
        <v>7.2</v>
      </c>
    </row>
    <row r="235" spans="1:11" ht="10.5" customHeight="1">
      <c r="B235" s="438">
        <v>1974</v>
      </c>
      <c r="C235" s="771">
        <v>12.1</v>
      </c>
      <c r="D235" s="771">
        <v>8.6999999999999993</v>
      </c>
      <c r="E235" s="771">
        <v>9.9</v>
      </c>
      <c r="F235" s="771">
        <v>5.8</v>
      </c>
      <c r="G235" s="771">
        <v>3.8</v>
      </c>
      <c r="H235" s="771">
        <v>8.6</v>
      </c>
      <c r="I235" s="771">
        <v>13.9</v>
      </c>
      <c r="J235" s="771">
        <v>5.8</v>
      </c>
      <c r="K235" s="771">
        <v>8.6</v>
      </c>
    </row>
    <row r="236" spans="1:11" ht="10.5" customHeight="1">
      <c r="B236" s="438"/>
      <c r="C236" s="771"/>
      <c r="D236" s="771"/>
      <c r="E236" s="771"/>
      <c r="F236" s="771"/>
      <c r="G236" s="771"/>
      <c r="H236" s="771"/>
      <c r="I236" s="771"/>
      <c r="J236" s="771"/>
      <c r="K236" s="771"/>
    </row>
    <row r="237" spans="1:11" ht="10.5" customHeight="1">
      <c r="B237" s="438">
        <v>1975</v>
      </c>
      <c r="C237" s="771">
        <v>13.2</v>
      </c>
      <c r="D237" s="771">
        <v>9.6999999999999993</v>
      </c>
      <c r="E237" s="771">
        <v>11.6</v>
      </c>
      <c r="F237" s="771">
        <v>8</v>
      </c>
      <c r="G237" s="771">
        <v>4.3</v>
      </c>
      <c r="H237" s="771">
        <v>8.1</v>
      </c>
      <c r="I237" s="771">
        <v>9.8000000000000007</v>
      </c>
      <c r="J237" s="771">
        <v>6.4</v>
      </c>
      <c r="K237" s="771">
        <v>9.6999999999999993</v>
      </c>
    </row>
    <row r="238" spans="1:11" ht="10.5" customHeight="1">
      <c r="B238" s="438">
        <v>1976</v>
      </c>
      <c r="C238" s="771">
        <v>13.8</v>
      </c>
      <c r="D238" s="771">
        <v>10.8</v>
      </c>
      <c r="E238" s="771">
        <v>13.5</v>
      </c>
      <c r="F238" s="771">
        <v>7.8</v>
      </c>
      <c r="G238" s="771">
        <v>4.8</v>
      </c>
      <c r="H238" s="771">
        <v>8.5</v>
      </c>
      <c r="I238" s="771">
        <v>14.4</v>
      </c>
      <c r="J238" s="771">
        <v>7.9</v>
      </c>
      <c r="K238" s="771">
        <v>10.5</v>
      </c>
    </row>
    <row r="239" spans="1:11" ht="10.5" customHeight="1">
      <c r="B239" s="438">
        <v>1977</v>
      </c>
      <c r="C239" s="771">
        <v>15.7</v>
      </c>
      <c r="D239" s="771">
        <v>11.2</v>
      </c>
      <c r="E239" s="771">
        <v>14.9</v>
      </c>
      <c r="F239" s="771">
        <v>8.1</v>
      </c>
      <c r="G239" s="771">
        <v>5.0999999999999996</v>
      </c>
      <c r="H239" s="771">
        <v>11.3</v>
      </c>
      <c r="I239" s="771">
        <v>18.600000000000001</v>
      </c>
      <c r="J239" s="771">
        <v>9.1</v>
      </c>
      <c r="K239" s="771">
        <v>11.7</v>
      </c>
    </row>
    <row r="240" spans="1:11" ht="10.5" customHeight="1">
      <c r="B240" s="438">
        <v>1978</v>
      </c>
      <c r="C240" s="771">
        <v>16.899999999999999</v>
      </c>
      <c r="D240" s="771">
        <v>12.3</v>
      </c>
      <c r="E240" s="771">
        <v>15.6</v>
      </c>
      <c r="F240" s="771">
        <v>9</v>
      </c>
      <c r="G240" s="771">
        <v>5.8</v>
      </c>
      <c r="H240" s="771">
        <v>9.5</v>
      </c>
      <c r="I240" s="771">
        <v>15.9</v>
      </c>
      <c r="J240" s="771">
        <v>8.6</v>
      </c>
      <c r="K240" s="771">
        <v>12.3</v>
      </c>
    </row>
    <row r="241" spans="2:11" ht="10.5" customHeight="1">
      <c r="B241" s="438">
        <v>1979</v>
      </c>
      <c r="C241" s="771">
        <v>21</v>
      </c>
      <c r="D241" s="771">
        <v>15.9</v>
      </c>
      <c r="E241" s="771">
        <v>17.2</v>
      </c>
      <c r="F241" s="771">
        <v>10.6</v>
      </c>
      <c r="G241" s="771">
        <v>7.7</v>
      </c>
      <c r="H241" s="771">
        <v>11.5</v>
      </c>
      <c r="I241" s="771">
        <v>17.899999999999999</v>
      </c>
      <c r="J241" s="771">
        <v>9.5</v>
      </c>
      <c r="K241" s="771">
        <v>15.1</v>
      </c>
    </row>
    <row r="242" spans="2:11" ht="10.5" customHeight="1">
      <c r="B242" s="438"/>
      <c r="C242" s="771"/>
      <c r="D242" s="857"/>
      <c r="E242" s="771"/>
      <c r="F242" s="771"/>
      <c r="G242" s="771"/>
      <c r="H242" s="771"/>
      <c r="I242" s="771"/>
      <c r="J242" s="771"/>
      <c r="K242" s="771"/>
    </row>
    <row r="243" spans="2:11" ht="10.5" customHeight="1">
      <c r="B243" s="438">
        <v>1980</v>
      </c>
      <c r="C243" s="771">
        <v>24.3</v>
      </c>
      <c r="D243" s="771">
        <v>19.100000000000001</v>
      </c>
      <c r="E243" s="771">
        <v>17.5</v>
      </c>
      <c r="F243" s="771">
        <v>14.4</v>
      </c>
      <c r="G243" s="771">
        <v>9.1</v>
      </c>
      <c r="H243" s="771">
        <v>17.2</v>
      </c>
      <c r="I243" s="771">
        <v>19.8</v>
      </c>
      <c r="J243" s="771">
        <v>10.6</v>
      </c>
      <c r="K243" s="771">
        <v>18.7</v>
      </c>
    </row>
    <row r="244" spans="2:11" ht="10.5" customHeight="1">
      <c r="B244" s="438">
        <v>1981</v>
      </c>
      <c r="C244" s="771">
        <v>24.3</v>
      </c>
      <c r="D244" s="771">
        <v>21.9</v>
      </c>
      <c r="E244" s="771">
        <v>18.5</v>
      </c>
      <c r="F244" s="771">
        <v>13.4</v>
      </c>
      <c r="G244" s="771">
        <v>11.4</v>
      </c>
      <c r="H244" s="771">
        <v>23.4</v>
      </c>
      <c r="I244" s="771">
        <v>20.8</v>
      </c>
      <c r="J244" s="771">
        <v>11.5</v>
      </c>
      <c r="K244" s="771">
        <v>19.3</v>
      </c>
    </row>
    <row r="245" spans="2:11" ht="10.5" customHeight="1">
      <c r="B245" s="438">
        <v>1982</v>
      </c>
      <c r="C245" s="771">
        <v>28.3</v>
      </c>
      <c r="D245" s="771">
        <v>25.9</v>
      </c>
      <c r="E245" s="771">
        <v>21.9</v>
      </c>
      <c r="F245" s="771">
        <v>14.8</v>
      </c>
      <c r="G245" s="771">
        <v>13.8</v>
      </c>
      <c r="H245" s="771">
        <v>19</v>
      </c>
      <c r="I245" s="771">
        <v>20.8</v>
      </c>
      <c r="J245" s="771">
        <v>15.2</v>
      </c>
      <c r="K245" s="771">
        <v>22.3</v>
      </c>
    </row>
    <row r="246" spans="2:11" ht="10.5" customHeight="1">
      <c r="B246" s="438">
        <v>1983</v>
      </c>
      <c r="C246" s="771">
        <v>35.700000000000003</v>
      </c>
      <c r="D246" s="771">
        <v>26.3</v>
      </c>
      <c r="E246" s="771">
        <v>21.9</v>
      </c>
      <c r="F246" s="771">
        <v>19.5</v>
      </c>
      <c r="G246" s="771">
        <v>17.7</v>
      </c>
      <c r="H246" s="771">
        <v>31.3</v>
      </c>
      <c r="I246" s="771">
        <v>25.7</v>
      </c>
      <c r="J246" s="771">
        <v>20.7</v>
      </c>
      <c r="K246" s="771">
        <v>27.3</v>
      </c>
    </row>
    <row r="247" spans="2:11" ht="10.5" customHeight="1">
      <c r="B247" s="438">
        <v>1984</v>
      </c>
      <c r="C247" s="771">
        <v>45.6</v>
      </c>
      <c r="D247" s="771">
        <v>27.4</v>
      </c>
      <c r="E247" s="771">
        <v>24.7</v>
      </c>
      <c r="F247" s="771">
        <v>16.2</v>
      </c>
      <c r="G247" s="771">
        <v>18</v>
      </c>
      <c r="H247" s="771">
        <v>30.1</v>
      </c>
      <c r="I247" s="771">
        <v>29.1</v>
      </c>
      <c r="J247" s="771">
        <v>23</v>
      </c>
      <c r="K247" s="771">
        <v>30.2</v>
      </c>
    </row>
    <row r="248" spans="2:11" ht="10.5" customHeight="1">
      <c r="B248" s="438"/>
      <c r="C248" s="771"/>
      <c r="D248" s="771"/>
      <c r="E248" s="771"/>
      <c r="F248" s="771"/>
      <c r="G248" s="771"/>
      <c r="H248" s="771"/>
      <c r="I248" s="771"/>
      <c r="J248" s="771"/>
      <c r="K248" s="771"/>
    </row>
    <row r="249" spans="2:11" ht="10.5" customHeight="1">
      <c r="B249" s="438">
        <v>1985</v>
      </c>
      <c r="C249" s="771">
        <v>45.5</v>
      </c>
      <c r="D249" s="771">
        <v>29.2</v>
      </c>
      <c r="E249" s="771">
        <v>30.4</v>
      </c>
      <c r="F249" s="771">
        <v>18</v>
      </c>
      <c r="G249" s="771">
        <v>17.399999999999999</v>
      </c>
      <c r="H249" s="771">
        <v>25.8</v>
      </c>
      <c r="I249" s="771">
        <v>34.200000000000003</v>
      </c>
      <c r="J249" s="771">
        <v>24.9</v>
      </c>
      <c r="K249" s="771">
        <v>31.3</v>
      </c>
    </row>
    <row r="250" spans="2:11" ht="10.5" customHeight="1">
      <c r="B250" s="438">
        <v>1986</v>
      </c>
      <c r="C250" s="771">
        <v>48.7</v>
      </c>
      <c r="D250" s="771">
        <v>33.299999999999997</v>
      </c>
      <c r="E250" s="771">
        <v>34.9</v>
      </c>
      <c r="F250" s="771">
        <v>21.1</v>
      </c>
      <c r="G250" s="771">
        <v>17.8</v>
      </c>
      <c r="H250" s="771">
        <v>26.2</v>
      </c>
      <c r="I250" s="771">
        <v>35.1</v>
      </c>
      <c r="J250" s="771">
        <v>27.9</v>
      </c>
      <c r="K250" s="771">
        <v>34.299999999999997</v>
      </c>
    </row>
    <row r="251" spans="2:11" ht="10.5" customHeight="1">
      <c r="B251" s="438">
        <v>1987</v>
      </c>
      <c r="C251" s="771">
        <v>52.4</v>
      </c>
      <c r="D251" s="771">
        <v>36.700000000000003</v>
      </c>
      <c r="E251" s="771">
        <v>40.799999999999997</v>
      </c>
      <c r="F251" s="771">
        <v>19.3</v>
      </c>
      <c r="G251" s="771">
        <v>19.600000000000001</v>
      </c>
      <c r="H251" s="771">
        <v>29.8</v>
      </c>
      <c r="I251" s="771">
        <v>38.299999999999997</v>
      </c>
      <c r="J251" s="771">
        <v>33.5</v>
      </c>
      <c r="K251" s="771">
        <v>36.9</v>
      </c>
    </row>
    <row r="252" spans="2:11" ht="10.5" customHeight="1">
      <c r="B252" s="438">
        <v>1988</v>
      </c>
      <c r="C252" s="771">
        <v>53.8</v>
      </c>
      <c r="D252" s="771">
        <v>34.5</v>
      </c>
      <c r="E252" s="771">
        <v>38.799999999999997</v>
      </c>
      <c r="F252" s="771">
        <v>24</v>
      </c>
      <c r="G252" s="771">
        <v>23.7</v>
      </c>
      <c r="H252" s="771">
        <v>37.9</v>
      </c>
      <c r="I252" s="771">
        <v>42.1</v>
      </c>
      <c r="J252" s="771">
        <v>38.4</v>
      </c>
      <c r="K252" s="771">
        <v>39.299999999999997</v>
      </c>
    </row>
    <row r="253" spans="2:11" ht="10.5" customHeight="1">
      <c r="B253" s="438">
        <v>1989</v>
      </c>
      <c r="C253" s="771">
        <v>54.7</v>
      </c>
      <c r="D253" s="771">
        <v>38.4</v>
      </c>
      <c r="E253" s="771">
        <v>48.1</v>
      </c>
      <c r="F253" s="771">
        <v>29.8</v>
      </c>
      <c r="G253" s="771">
        <v>26.7</v>
      </c>
      <c r="H253" s="771">
        <v>36.799999999999997</v>
      </c>
      <c r="I253" s="771">
        <v>43.9</v>
      </c>
      <c r="J253" s="771">
        <v>43.1</v>
      </c>
      <c r="K253" s="771">
        <v>42.8</v>
      </c>
    </row>
    <row r="254" spans="2:11" ht="10.5" customHeight="1">
      <c r="B254" s="438"/>
      <c r="C254" s="771"/>
      <c r="D254" s="771"/>
      <c r="E254" s="771"/>
      <c r="F254" s="771"/>
      <c r="G254" s="771"/>
      <c r="H254" s="771"/>
      <c r="I254" s="771"/>
      <c r="J254" s="771"/>
      <c r="K254" s="771"/>
    </row>
    <row r="255" spans="2:11" ht="10.5" customHeight="1">
      <c r="B255" s="438">
        <v>1990</v>
      </c>
      <c r="C255" s="771">
        <v>63.4</v>
      </c>
      <c r="D255" s="771">
        <v>46.6</v>
      </c>
      <c r="E255" s="771">
        <v>52.1</v>
      </c>
      <c r="F255" s="771">
        <v>32.200000000000003</v>
      </c>
      <c r="G255" s="771">
        <v>27.2</v>
      </c>
      <c r="H255" s="771">
        <v>35.799999999999997</v>
      </c>
      <c r="I255" s="771">
        <v>54.2</v>
      </c>
      <c r="J255" s="771">
        <v>45.5</v>
      </c>
      <c r="K255" s="771">
        <v>47.6</v>
      </c>
    </row>
    <row r="256" spans="2:11" ht="10.5" customHeight="1">
      <c r="B256" s="438">
        <v>1991</v>
      </c>
      <c r="C256" s="771">
        <v>75</v>
      </c>
      <c r="D256" s="771">
        <v>55.6</v>
      </c>
      <c r="E256" s="771">
        <v>54.9</v>
      </c>
      <c r="F256" s="771">
        <v>33.299999999999997</v>
      </c>
      <c r="G256" s="771">
        <v>32.6</v>
      </c>
      <c r="H256" s="771">
        <v>36.200000000000003</v>
      </c>
      <c r="I256" s="771">
        <v>52.2</v>
      </c>
      <c r="J256" s="771">
        <v>54.2</v>
      </c>
      <c r="K256" s="771">
        <v>54.4</v>
      </c>
    </row>
    <row r="257" spans="2:11" ht="10.5" customHeight="1">
      <c r="B257" s="438">
        <v>1992</v>
      </c>
      <c r="C257" s="771">
        <v>95.8</v>
      </c>
      <c r="D257" s="771">
        <v>63.9</v>
      </c>
      <c r="E257" s="771">
        <v>60.1</v>
      </c>
      <c r="F257" s="771">
        <v>52.6</v>
      </c>
      <c r="G257" s="771">
        <v>49.2</v>
      </c>
      <c r="H257" s="771">
        <v>54.2</v>
      </c>
      <c r="I257" s="771">
        <v>53.8</v>
      </c>
      <c r="J257" s="771">
        <v>62.5</v>
      </c>
      <c r="K257" s="771">
        <v>71.3</v>
      </c>
    </row>
    <row r="258" spans="2:11" ht="10.5" customHeight="1">
      <c r="B258" s="438">
        <v>1993</v>
      </c>
      <c r="C258" s="771">
        <v>88.5</v>
      </c>
      <c r="D258" s="771">
        <v>68.599999999999994</v>
      </c>
      <c r="E258" s="771">
        <v>60.3</v>
      </c>
      <c r="F258" s="771">
        <v>58.3</v>
      </c>
      <c r="G258" s="771">
        <v>45.1</v>
      </c>
      <c r="H258" s="771">
        <v>52.3</v>
      </c>
      <c r="I258" s="771">
        <v>57.9</v>
      </c>
      <c r="J258" s="771">
        <v>53.9</v>
      </c>
      <c r="K258" s="771">
        <v>69.900000000000006</v>
      </c>
    </row>
    <row r="259" spans="2:11" ht="10.5" customHeight="1">
      <c r="B259" s="438">
        <v>1994</v>
      </c>
      <c r="C259" s="771">
        <v>81.099999999999994</v>
      </c>
      <c r="D259" s="771">
        <v>69.3</v>
      </c>
      <c r="E259" s="771">
        <v>63.4</v>
      </c>
      <c r="F259" s="771">
        <v>60.7</v>
      </c>
      <c r="G259" s="771">
        <v>38.299999999999997</v>
      </c>
      <c r="H259" s="771">
        <v>55.1</v>
      </c>
      <c r="I259" s="771">
        <v>64.2</v>
      </c>
      <c r="J259" s="771">
        <v>51.4</v>
      </c>
      <c r="K259" s="771">
        <v>67.400000000000006</v>
      </c>
    </row>
    <row r="260" spans="2:11" ht="10.5" customHeight="1">
      <c r="B260" s="438"/>
      <c r="C260" s="771"/>
      <c r="D260" s="771"/>
      <c r="E260" s="771"/>
      <c r="F260" s="771"/>
      <c r="G260" s="771"/>
      <c r="H260" s="771"/>
      <c r="I260" s="771"/>
      <c r="J260" s="771"/>
      <c r="K260" s="771"/>
    </row>
    <row r="261" spans="2:11" ht="10.5" customHeight="1">
      <c r="B261" s="438">
        <v>1995</v>
      </c>
      <c r="C261" s="771">
        <v>124.2</v>
      </c>
      <c r="D261" s="771">
        <v>72.5</v>
      </c>
      <c r="E261" s="771">
        <v>72.5</v>
      </c>
      <c r="F261" s="771">
        <v>60</v>
      </c>
      <c r="G261" s="771">
        <v>61.1</v>
      </c>
      <c r="H261" s="771">
        <v>78.5</v>
      </c>
      <c r="I261" s="771">
        <v>77.3</v>
      </c>
      <c r="J261" s="771">
        <v>57.4</v>
      </c>
      <c r="K261" s="771">
        <v>84.6</v>
      </c>
    </row>
    <row r="262" spans="2:11" ht="10.5" customHeight="1">
      <c r="B262" s="438">
        <v>1996</v>
      </c>
      <c r="C262" s="771">
        <v>127.1</v>
      </c>
      <c r="D262" s="771">
        <v>82.7</v>
      </c>
      <c r="E262" s="771">
        <v>69</v>
      </c>
      <c r="F262" s="771">
        <v>63.4</v>
      </c>
      <c r="G262" s="771">
        <v>59</v>
      </c>
      <c r="H262" s="771">
        <v>74.099999999999994</v>
      </c>
      <c r="I262" s="771">
        <v>95.1</v>
      </c>
      <c r="J262" s="771">
        <v>65.900000000000006</v>
      </c>
      <c r="K262" s="771">
        <v>88.1</v>
      </c>
    </row>
    <row r="263" spans="2:11" ht="10.5" customHeight="1">
      <c r="B263" s="438">
        <v>1997</v>
      </c>
      <c r="C263" s="771">
        <v>122.8</v>
      </c>
      <c r="D263" s="771">
        <v>76.3</v>
      </c>
      <c r="E263" s="771">
        <v>67.900000000000006</v>
      </c>
      <c r="F263" s="771">
        <v>69.2</v>
      </c>
      <c r="G263" s="771">
        <v>53.3</v>
      </c>
      <c r="H263" s="771">
        <v>79.099999999999994</v>
      </c>
      <c r="I263" s="771">
        <v>101.9</v>
      </c>
      <c r="J263" s="771">
        <v>76.7</v>
      </c>
      <c r="K263" s="771">
        <v>86.5</v>
      </c>
    </row>
    <row r="264" spans="2:11" ht="10.5" customHeight="1">
      <c r="B264" s="438">
        <v>1998</v>
      </c>
      <c r="C264" s="771">
        <v>119.2</v>
      </c>
      <c r="D264" s="771">
        <v>74.599999999999994</v>
      </c>
      <c r="E264" s="771">
        <v>92.7</v>
      </c>
      <c r="F264" s="771">
        <v>73.400000000000006</v>
      </c>
      <c r="G264" s="771">
        <v>63.5</v>
      </c>
      <c r="H264" s="771">
        <v>88.6</v>
      </c>
      <c r="I264" s="771">
        <v>103.4</v>
      </c>
      <c r="J264" s="771">
        <v>91.9</v>
      </c>
      <c r="K264" s="771">
        <v>91.7</v>
      </c>
    </row>
    <row r="265" spans="2:11" ht="10.5" customHeight="1">
      <c r="B265" s="438">
        <v>1999</v>
      </c>
      <c r="C265" s="771">
        <v>142.30000000000001</v>
      </c>
      <c r="D265" s="771">
        <v>86.5</v>
      </c>
      <c r="E265" s="771">
        <v>84.3</v>
      </c>
      <c r="F265" s="771">
        <v>71.900000000000006</v>
      </c>
      <c r="G265" s="771">
        <v>74.2</v>
      </c>
      <c r="H265" s="771">
        <v>99.9</v>
      </c>
      <c r="I265" s="771">
        <v>105.5</v>
      </c>
      <c r="J265" s="771">
        <v>98.4</v>
      </c>
      <c r="K265" s="771">
        <v>101.2</v>
      </c>
    </row>
    <row r="266" spans="2:11" ht="10.5" customHeight="1">
      <c r="B266" s="438"/>
      <c r="C266" s="771"/>
      <c r="D266" s="771"/>
      <c r="E266" s="771"/>
      <c r="F266" s="771"/>
      <c r="G266" s="771"/>
      <c r="H266" s="771"/>
      <c r="I266" s="771"/>
      <c r="J266" s="771"/>
      <c r="K266" s="771"/>
    </row>
    <row r="267" spans="2:11" ht="10.5" customHeight="1">
      <c r="B267" s="438">
        <v>2000</v>
      </c>
      <c r="C267" s="771">
        <v>122.3</v>
      </c>
      <c r="D267" s="771">
        <v>90.2</v>
      </c>
      <c r="E267" s="771">
        <v>73.900000000000006</v>
      </c>
      <c r="F267" s="771">
        <v>75.400000000000006</v>
      </c>
      <c r="G267" s="771">
        <v>71.3</v>
      </c>
      <c r="H267" s="771">
        <v>102.8</v>
      </c>
      <c r="I267" s="771">
        <v>92.7</v>
      </c>
      <c r="J267" s="771">
        <v>84.9</v>
      </c>
      <c r="K267" s="648">
        <v>94.3</v>
      </c>
    </row>
    <row r="268" spans="2:11" ht="10.5" customHeight="1">
      <c r="B268" s="438">
        <v>2001</v>
      </c>
      <c r="C268" s="771">
        <v>161.5</v>
      </c>
      <c r="D268" s="771">
        <v>111.3</v>
      </c>
      <c r="E268" s="771">
        <v>84.3</v>
      </c>
      <c r="F268" s="771">
        <v>89.9</v>
      </c>
      <c r="G268" s="771">
        <v>71.8</v>
      </c>
      <c r="H268" s="771">
        <v>87.3</v>
      </c>
      <c r="I268" s="771">
        <v>100</v>
      </c>
      <c r="J268" s="771">
        <v>96.4</v>
      </c>
      <c r="K268" s="648">
        <v>113.2</v>
      </c>
    </row>
    <row r="269" spans="2:11" ht="10.5" customHeight="1">
      <c r="B269" s="438">
        <v>2002</v>
      </c>
      <c r="C269" s="771">
        <v>254.9</v>
      </c>
      <c r="D269" s="771">
        <v>132.30000000000001</v>
      </c>
      <c r="E269" s="771">
        <v>133.69999999999999</v>
      </c>
      <c r="F269" s="771">
        <v>99.3</v>
      </c>
      <c r="G269" s="771">
        <v>109.3</v>
      </c>
      <c r="H269" s="771">
        <v>146.9</v>
      </c>
      <c r="I269" s="771">
        <v>133.69999999999999</v>
      </c>
      <c r="J269" s="771">
        <v>103.6</v>
      </c>
      <c r="K269" s="648">
        <v>157.6</v>
      </c>
    </row>
    <row r="270" spans="2:11" ht="10.5" customHeight="1">
      <c r="B270" s="438">
        <v>2003</v>
      </c>
      <c r="C270" s="648">
        <v>228.8</v>
      </c>
      <c r="D270" s="648">
        <v>139.6</v>
      </c>
      <c r="E270" s="648">
        <v>153.80000000000001</v>
      </c>
      <c r="F270" s="648">
        <v>99.8</v>
      </c>
      <c r="G270" s="648">
        <v>151.69999999999999</v>
      </c>
      <c r="H270" s="648">
        <v>135.69999999999999</v>
      </c>
      <c r="I270" s="648">
        <v>149.1</v>
      </c>
      <c r="J270" s="648">
        <v>109.9</v>
      </c>
      <c r="K270" s="648">
        <v>163.19999999999999</v>
      </c>
    </row>
    <row r="271" spans="2:11" ht="10.5" customHeight="1">
      <c r="B271" s="438">
        <v>2004</v>
      </c>
      <c r="C271" s="648">
        <v>181.9</v>
      </c>
      <c r="D271" s="648">
        <v>123.7</v>
      </c>
      <c r="E271" s="648">
        <v>123.1</v>
      </c>
      <c r="F271" s="648">
        <v>95.2</v>
      </c>
      <c r="G271" s="648">
        <v>126.6</v>
      </c>
      <c r="H271" s="648">
        <v>112.9</v>
      </c>
      <c r="I271" s="648">
        <v>135.30000000000001</v>
      </c>
      <c r="J271" s="648">
        <v>105.6</v>
      </c>
      <c r="K271" s="648">
        <v>137.30000000000001</v>
      </c>
    </row>
    <row r="272" spans="2:11" ht="10.5" customHeight="1">
      <c r="B272" s="438"/>
      <c r="C272" s="648"/>
      <c r="D272" s="648"/>
      <c r="E272" s="648"/>
      <c r="F272" s="648"/>
      <c r="G272" s="648"/>
      <c r="H272" s="648"/>
      <c r="I272" s="648"/>
      <c r="J272" s="648"/>
      <c r="K272" s="648"/>
    </row>
    <row r="273" spans="2:11" ht="10.5" customHeight="1">
      <c r="B273" s="438">
        <v>2005</v>
      </c>
      <c r="C273" s="648">
        <v>100</v>
      </c>
      <c r="D273" s="648">
        <v>100</v>
      </c>
      <c r="E273" s="648">
        <v>100</v>
      </c>
      <c r="F273" s="648">
        <v>100</v>
      </c>
      <c r="G273" s="648">
        <v>100</v>
      </c>
      <c r="H273" s="648">
        <v>100</v>
      </c>
      <c r="I273" s="648">
        <v>100</v>
      </c>
      <c r="J273" s="648">
        <v>100</v>
      </c>
      <c r="K273" s="648">
        <v>100</v>
      </c>
    </row>
    <row r="274" spans="2:11" ht="10.5" customHeight="1">
      <c r="B274" s="438">
        <v>2006</v>
      </c>
      <c r="C274" s="648">
        <v>153.6</v>
      </c>
      <c r="D274" s="648">
        <v>117</v>
      </c>
      <c r="E274" s="648">
        <v>124</v>
      </c>
      <c r="F274" s="648">
        <v>113.2</v>
      </c>
      <c r="G274" s="648">
        <v>121.2</v>
      </c>
      <c r="H274" s="648">
        <v>142.19999999999999</v>
      </c>
      <c r="I274" s="648">
        <v>93</v>
      </c>
      <c r="J274" s="648">
        <v>89.4</v>
      </c>
      <c r="K274" s="648">
        <v>132.9</v>
      </c>
    </row>
    <row r="275" spans="2:11" ht="10.5" customHeight="1">
      <c r="B275" s="438">
        <v>2007</v>
      </c>
      <c r="C275" s="648">
        <v>234.2</v>
      </c>
      <c r="D275" s="648">
        <v>183.3</v>
      </c>
      <c r="E275" s="648">
        <v>200.7</v>
      </c>
      <c r="F275" s="648">
        <v>117.1</v>
      </c>
      <c r="G275" s="648">
        <v>155.80000000000001</v>
      </c>
      <c r="H275" s="648">
        <v>207.1</v>
      </c>
      <c r="I275" s="648">
        <v>115.5</v>
      </c>
      <c r="J275" s="648">
        <v>87.1</v>
      </c>
      <c r="K275" s="648">
        <v>189.4</v>
      </c>
    </row>
    <row r="276" spans="2:11" ht="10.5" customHeight="1">
      <c r="B276" s="438">
        <v>2008</v>
      </c>
      <c r="C276" s="648">
        <v>250</v>
      </c>
      <c r="D276" s="648">
        <v>270.2</v>
      </c>
      <c r="E276" s="648">
        <v>271.7</v>
      </c>
      <c r="F276" s="648">
        <v>135.1</v>
      </c>
      <c r="G276" s="648">
        <v>223.1</v>
      </c>
      <c r="H276" s="648">
        <v>246.5</v>
      </c>
      <c r="I276" s="648">
        <v>175.2</v>
      </c>
      <c r="J276" s="648">
        <v>104.7</v>
      </c>
      <c r="K276" s="648">
        <v>227.1</v>
      </c>
    </row>
    <row r="277" spans="2:11" ht="10.5" customHeight="1">
      <c r="B277" s="438">
        <v>2009</v>
      </c>
      <c r="C277" s="648">
        <v>217</v>
      </c>
      <c r="D277" s="648">
        <v>175.6</v>
      </c>
      <c r="E277" s="648">
        <v>214.9</v>
      </c>
      <c r="F277" s="648">
        <v>160.4</v>
      </c>
      <c r="G277" s="648">
        <v>224.3</v>
      </c>
      <c r="H277" s="648">
        <v>229</v>
      </c>
      <c r="I277" s="648">
        <v>155.5</v>
      </c>
      <c r="J277" s="648">
        <v>130.19999999999999</v>
      </c>
      <c r="K277" s="648">
        <v>200.5</v>
      </c>
    </row>
    <row r="278" spans="2:11" ht="10.5" customHeight="1">
      <c r="B278" s="438"/>
      <c r="C278" s="648"/>
      <c r="D278" s="648"/>
      <c r="E278" s="648"/>
      <c r="F278" s="648"/>
      <c r="G278" s="648"/>
      <c r="H278" s="648"/>
      <c r="I278" s="648"/>
      <c r="J278" s="648"/>
      <c r="K278" s="648"/>
    </row>
    <row r="279" spans="2:11" ht="10.5" customHeight="1">
      <c r="B279" s="679">
        <v>2010</v>
      </c>
      <c r="C279" s="854">
        <v>175.2</v>
      </c>
      <c r="D279" s="854">
        <v>185.5</v>
      </c>
      <c r="E279" s="854">
        <v>222.7</v>
      </c>
      <c r="F279" s="854">
        <v>184.5</v>
      </c>
      <c r="G279" s="854">
        <v>218.7</v>
      </c>
      <c r="H279" s="854">
        <v>198.7</v>
      </c>
      <c r="I279" s="854">
        <v>169.2</v>
      </c>
      <c r="J279" s="854">
        <v>144.4</v>
      </c>
      <c r="K279" s="854">
        <v>187.7</v>
      </c>
    </row>
    <row r="280" spans="2:11" ht="10.5" customHeight="1">
      <c r="B280" s="678">
        <v>2011</v>
      </c>
      <c r="C280" s="854">
        <v>260.2</v>
      </c>
      <c r="D280" s="854">
        <v>237.1</v>
      </c>
      <c r="E280" s="854">
        <v>247.7</v>
      </c>
      <c r="F280" s="854">
        <v>203.2</v>
      </c>
      <c r="G280" s="854">
        <v>199.8</v>
      </c>
      <c r="H280" s="854">
        <v>214.7</v>
      </c>
      <c r="I280" s="854">
        <v>183.4</v>
      </c>
      <c r="J280" s="854">
        <v>147.1</v>
      </c>
      <c r="K280" s="854">
        <v>234.3</v>
      </c>
    </row>
    <row r="281" spans="2:11" ht="10.5" customHeight="1">
      <c r="B281" s="1164" t="s">
        <v>1452</v>
      </c>
      <c r="C281" s="854">
        <v>344.1</v>
      </c>
      <c r="D281" s="854">
        <v>230.5</v>
      </c>
      <c r="E281" s="854">
        <v>322.5</v>
      </c>
      <c r="F281" s="854">
        <v>224.5</v>
      </c>
      <c r="G281" s="854">
        <v>235.1</v>
      </c>
      <c r="H281" s="854">
        <v>327.5</v>
      </c>
      <c r="I281" s="854">
        <v>202.5</v>
      </c>
      <c r="J281" s="854">
        <v>142.6</v>
      </c>
      <c r="K281" s="854">
        <v>286.39999999999998</v>
      </c>
    </row>
    <row r="282" spans="2:11" ht="10.5" customHeight="1">
      <c r="B282" s="538" t="s">
        <v>1500</v>
      </c>
      <c r="C282" s="855">
        <v>324.8</v>
      </c>
      <c r="D282" s="855">
        <v>274.5</v>
      </c>
      <c r="E282" s="855">
        <v>339.2</v>
      </c>
      <c r="F282" s="855">
        <v>223.5</v>
      </c>
      <c r="G282" s="855">
        <v>260.89999999999998</v>
      </c>
      <c r="H282" s="855">
        <v>378</v>
      </c>
      <c r="I282" s="855">
        <v>199.3</v>
      </c>
      <c r="J282" s="855">
        <v>162.30000000000001</v>
      </c>
      <c r="K282" s="855">
        <v>289.60000000000002</v>
      </c>
    </row>
    <row r="283" spans="2:11" ht="10.5" customHeight="1">
      <c r="B283" s="236" t="s">
        <v>1227</v>
      </c>
    </row>
    <row r="284" spans="2:11" ht="10.5" customHeight="1">
      <c r="B284" s="236" t="s">
        <v>1228</v>
      </c>
    </row>
    <row r="285" spans="2:11" ht="10.5" customHeight="1">
      <c r="B285" s="236" t="s">
        <v>1229</v>
      </c>
    </row>
    <row r="286" spans="2:11" ht="10.5" customHeight="1">
      <c r="B286" s="236" t="s">
        <v>1012</v>
      </c>
    </row>
    <row r="287" spans="2:11" ht="10.5" customHeight="1">
      <c r="B287" s="236" t="s">
        <v>1230</v>
      </c>
    </row>
    <row r="288" spans="2:11" ht="10.5" customHeight="1">
      <c r="B288" s="49"/>
      <c r="C288" s="175"/>
      <c r="D288" s="175"/>
      <c r="E288" s="175"/>
      <c r="F288" s="175"/>
      <c r="G288" s="175"/>
      <c r="H288" s="175"/>
      <c r="I288" s="175"/>
      <c r="J288" s="175"/>
      <c r="K288" s="175"/>
    </row>
    <row r="289" spans="2:8" ht="10.5" customHeight="1">
      <c r="B289" s="49"/>
    </row>
    <row r="290" spans="2:8" ht="10.5" customHeight="1">
      <c r="B290" s="49"/>
    </row>
    <row r="291" spans="2:8" ht="10.5" customHeight="1">
      <c r="B291" s="49"/>
    </row>
    <row r="292" spans="2:8" ht="10.5" customHeight="1">
      <c r="B292" s="49"/>
    </row>
    <row r="293" spans="2:8" ht="10.5" customHeight="1">
      <c r="B293" s="49"/>
    </row>
    <row r="294" spans="2:8" ht="10.5" customHeight="1">
      <c r="B294" s="49"/>
    </row>
    <row r="295" spans="2:8" ht="10.5" customHeight="1">
      <c r="B295" s="49"/>
    </row>
    <row r="296" spans="2:8" ht="10.5" customHeight="1">
      <c r="B296" s="49"/>
    </row>
    <row r="297" spans="2:8" ht="10.5" customHeight="1">
      <c r="B297" s="49"/>
    </row>
    <row r="298" spans="2:8" ht="10.5" customHeight="1">
      <c r="B298" s="49"/>
    </row>
    <row r="299" spans="2:8" ht="10.5" customHeight="1">
      <c r="B299" s="49"/>
    </row>
    <row r="300" spans="2:8" ht="10.5" customHeight="1">
      <c r="B300" s="49"/>
    </row>
    <row r="301" spans="2:8" ht="10.5" customHeight="1">
      <c r="B301" s="49"/>
    </row>
    <row r="302" spans="2:8" ht="10.5" customHeight="1">
      <c r="B302" s="49"/>
    </row>
    <row r="303" spans="2:8" ht="10.5" customHeight="1">
      <c r="B303" s="49"/>
      <c r="H303" s="153">
        <v>92</v>
      </c>
    </row>
    <row r="304" spans="2:8" ht="10.5" customHeight="1"/>
    <row r="305" spans="2:6">
      <c r="B305" s="62" t="s">
        <v>657</v>
      </c>
    </row>
    <row r="306" spans="2:6" ht="22.5">
      <c r="B306" s="1450" t="s">
        <v>610</v>
      </c>
      <c r="C306" s="279" t="s">
        <v>1231</v>
      </c>
      <c r="D306" s="279" t="s">
        <v>1232</v>
      </c>
      <c r="E306" s="279" t="s">
        <v>1233</v>
      </c>
      <c r="F306" s="279" t="s">
        <v>911</v>
      </c>
    </row>
    <row r="307" spans="2:6">
      <c r="B307" s="1451"/>
      <c r="C307" s="1329" t="s">
        <v>341</v>
      </c>
      <c r="D307" s="1337"/>
      <c r="E307" s="1337"/>
      <c r="F307" s="1330"/>
    </row>
    <row r="308" spans="2:6">
      <c r="B308" s="441" t="s">
        <v>1010</v>
      </c>
      <c r="C308" s="65">
        <v>48</v>
      </c>
      <c r="D308" s="65">
        <v>38</v>
      </c>
      <c r="E308" s="65">
        <v>14</v>
      </c>
      <c r="F308" s="65">
        <f>C308+D308+E308</f>
        <v>100</v>
      </c>
    </row>
    <row r="309" spans="2:6" ht="10.5" customHeight="1">
      <c r="B309" s="438">
        <v>1970</v>
      </c>
      <c r="C309" s="300">
        <v>3.6</v>
      </c>
      <c r="D309" s="300">
        <v>4</v>
      </c>
      <c r="E309" s="300">
        <v>4.0999999999999996</v>
      </c>
      <c r="F309" s="300">
        <v>3.8</v>
      </c>
    </row>
    <row r="310" spans="2:6" ht="10.5" customHeight="1">
      <c r="B310" s="438">
        <v>1971</v>
      </c>
      <c r="C310" s="300">
        <v>3.9</v>
      </c>
      <c r="D310" s="300">
        <v>3.5</v>
      </c>
      <c r="E310" s="300">
        <v>5.0999999999999996</v>
      </c>
      <c r="F310" s="300">
        <v>3.9</v>
      </c>
    </row>
    <row r="311" spans="2:6" ht="10.5" customHeight="1">
      <c r="B311" s="438">
        <v>1972</v>
      </c>
      <c r="C311" s="300">
        <v>4.2</v>
      </c>
      <c r="D311" s="300">
        <v>4.5</v>
      </c>
      <c r="E311" s="300">
        <v>5.8</v>
      </c>
      <c r="F311" s="300">
        <v>4.4000000000000004</v>
      </c>
    </row>
    <row r="312" spans="2:6" ht="10.5" customHeight="1">
      <c r="B312" s="438">
        <v>1973</v>
      </c>
      <c r="C312" s="300">
        <v>5</v>
      </c>
      <c r="D312" s="300">
        <v>6</v>
      </c>
      <c r="E312" s="300">
        <v>5.9</v>
      </c>
      <c r="F312" s="300">
        <v>5.4</v>
      </c>
    </row>
    <row r="313" spans="2:6" ht="10.5" customHeight="1">
      <c r="B313" s="438">
        <v>1974</v>
      </c>
      <c r="C313" s="300">
        <v>5.4</v>
      </c>
      <c r="D313" s="300">
        <v>6.2</v>
      </c>
      <c r="E313" s="300">
        <v>5.3</v>
      </c>
      <c r="F313" s="300">
        <v>5.6</v>
      </c>
    </row>
    <row r="314" spans="2:6" ht="10.5" customHeight="1">
      <c r="B314" s="438"/>
      <c r="C314" s="300"/>
      <c r="D314" s="300"/>
      <c r="E314" s="300"/>
      <c r="F314" s="300"/>
    </row>
    <row r="315" spans="2:6" ht="10.5" customHeight="1">
      <c r="B315" s="438">
        <v>1975</v>
      </c>
      <c r="C315" s="300">
        <v>6.1</v>
      </c>
      <c r="D315" s="300">
        <v>8</v>
      </c>
      <c r="E315" s="300">
        <v>7.7</v>
      </c>
      <c r="F315" s="300">
        <v>6.7</v>
      </c>
    </row>
    <row r="316" spans="2:6" ht="10.5" customHeight="1">
      <c r="B316" s="438">
        <v>1976</v>
      </c>
      <c r="C316" s="300">
        <v>6.3</v>
      </c>
      <c r="D316" s="300">
        <v>7.4</v>
      </c>
      <c r="E316" s="300">
        <v>8.5</v>
      </c>
      <c r="F316" s="300">
        <v>6.8</v>
      </c>
    </row>
    <row r="317" spans="2:6" ht="10.5" customHeight="1">
      <c r="B317" s="438">
        <v>1977</v>
      </c>
      <c r="C317" s="300">
        <v>7.8</v>
      </c>
      <c r="D317" s="300">
        <v>7.7</v>
      </c>
      <c r="E317" s="300">
        <v>9.6</v>
      </c>
      <c r="F317" s="300">
        <v>8</v>
      </c>
    </row>
    <row r="318" spans="2:6" ht="10.5" customHeight="1">
      <c r="B318" s="438">
        <v>1978</v>
      </c>
      <c r="C318" s="300">
        <v>8.3000000000000007</v>
      </c>
      <c r="D318" s="300">
        <v>7.7</v>
      </c>
      <c r="E318" s="300">
        <v>9.5</v>
      </c>
      <c r="F318" s="300">
        <v>8.3000000000000007</v>
      </c>
    </row>
    <row r="319" spans="2:6" ht="10.5" customHeight="1">
      <c r="B319" s="438">
        <v>1979</v>
      </c>
      <c r="C319" s="300">
        <v>8.9</v>
      </c>
      <c r="D319" s="300">
        <v>10.8</v>
      </c>
      <c r="E319" s="300">
        <v>10.5</v>
      </c>
      <c r="F319" s="300">
        <v>9.6</v>
      </c>
    </row>
    <row r="320" spans="2:6" ht="10.5" customHeight="1">
      <c r="B320" s="438"/>
      <c r="C320" s="300"/>
      <c r="D320" s="300"/>
      <c r="E320" s="300"/>
      <c r="F320" s="300"/>
    </row>
    <row r="321" spans="2:6" ht="10.5" customHeight="1">
      <c r="B321" s="438">
        <v>1980</v>
      </c>
      <c r="C321" s="300">
        <v>9.9</v>
      </c>
      <c r="D321" s="300">
        <v>12.1</v>
      </c>
      <c r="E321" s="300">
        <v>12</v>
      </c>
      <c r="F321" s="300">
        <v>11.2</v>
      </c>
    </row>
    <row r="322" spans="2:6" ht="10.5" customHeight="1">
      <c r="B322" s="438">
        <v>1981</v>
      </c>
      <c r="C322" s="300">
        <v>10.5</v>
      </c>
      <c r="D322" s="300">
        <v>12.6</v>
      </c>
      <c r="E322" s="300">
        <v>11.1</v>
      </c>
      <c r="F322" s="300">
        <v>11.3</v>
      </c>
    </row>
    <row r="323" spans="2:6" ht="10.5" customHeight="1">
      <c r="B323" s="438">
        <v>1982</v>
      </c>
      <c r="C323" s="300">
        <v>12.7</v>
      </c>
      <c r="D323" s="300">
        <v>13.7</v>
      </c>
      <c r="E323" s="300">
        <v>14.1</v>
      </c>
      <c r="F323" s="300">
        <v>13.3</v>
      </c>
    </row>
    <row r="324" spans="2:6" ht="10.5" customHeight="1">
      <c r="B324" s="438">
        <v>1983</v>
      </c>
      <c r="C324" s="300">
        <v>13</v>
      </c>
      <c r="D324" s="300">
        <v>17.399999999999999</v>
      </c>
      <c r="E324" s="300">
        <v>13.2</v>
      </c>
      <c r="F324" s="300">
        <v>14.4</v>
      </c>
    </row>
    <row r="325" spans="2:6" ht="10.5" customHeight="1">
      <c r="B325" s="438">
        <v>1984</v>
      </c>
      <c r="C325" s="300">
        <v>15</v>
      </c>
      <c r="D325" s="300">
        <v>14</v>
      </c>
      <c r="E325" s="300">
        <v>14.2</v>
      </c>
      <c r="F325" s="300">
        <v>14.5</v>
      </c>
    </row>
    <row r="326" spans="2:6" ht="10.5" customHeight="1">
      <c r="B326" s="438"/>
      <c r="C326" s="300"/>
      <c r="D326" s="300"/>
      <c r="E326" s="300"/>
      <c r="F326" s="300"/>
    </row>
    <row r="327" spans="2:6" ht="10.5" customHeight="1">
      <c r="B327" s="438">
        <v>1985</v>
      </c>
      <c r="C327" s="300">
        <v>18.100000000000001</v>
      </c>
      <c r="D327" s="300">
        <v>15.8</v>
      </c>
      <c r="E327" s="300">
        <v>15.3</v>
      </c>
      <c r="F327" s="300">
        <v>16.899999999999999</v>
      </c>
    </row>
    <row r="328" spans="2:6" ht="10.5" customHeight="1">
      <c r="B328" s="438">
        <v>1986</v>
      </c>
      <c r="C328" s="300">
        <v>22.2</v>
      </c>
      <c r="D328" s="300">
        <v>19.8</v>
      </c>
      <c r="E328" s="300">
        <v>17.899999999999999</v>
      </c>
      <c r="F328" s="300">
        <v>20.6</v>
      </c>
    </row>
    <row r="329" spans="2:6" ht="10.5" customHeight="1">
      <c r="B329" s="438">
        <v>1987</v>
      </c>
      <c r="C329" s="300">
        <v>22.5</v>
      </c>
      <c r="D329" s="300">
        <v>26.8</v>
      </c>
      <c r="E329" s="300">
        <v>20.9</v>
      </c>
      <c r="F329" s="300">
        <v>23.6</v>
      </c>
    </row>
    <row r="330" spans="2:6" ht="10.5" customHeight="1">
      <c r="B330" s="438">
        <v>1988</v>
      </c>
      <c r="C330" s="300">
        <v>25</v>
      </c>
      <c r="D330" s="300">
        <v>28.1</v>
      </c>
      <c r="E330" s="300">
        <v>24.3</v>
      </c>
      <c r="F330" s="300">
        <v>26.3</v>
      </c>
    </row>
    <row r="331" spans="2:6" ht="10.5" customHeight="1">
      <c r="B331" s="438">
        <v>1989</v>
      </c>
      <c r="C331" s="300">
        <v>30.2</v>
      </c>
      <c r="D331" s="300">
        <v>22.9</v>
      </c>
      <c r="E331" s="300">
        <v>25.6</v>
      </c>
      <c r="F331" s="300">
        <v>27.4</v>
      </c>
    </row>
    <row r="332" spans="2:6" ht="10.5" customHeight="1">
      <c r="B332" s="438"/>
      <c r="C332" s="300"/>
      <c r="D332" s="300"/>
      <c r="E332" s="300"/>
      <c r="F332" s="300"/>
    </row>
    <row r="333" spans="2:6" ht="10.5" customHeight="1">
      <c r="B333" s="438">
        <v>1990</v>
      </c>
      <c r="C333" s="300">
        <v>35.200000000000003</v>
      </c>
      <c r="D333" s="300">
        <v>31.9</v>
      </c>
      <c r="E333" s="300">
        <v>28.7</v>
      </c>
      <c r="F333" s="300">
        <v>32.200000000000003</v>
      </c>
    </row>
    <row r="334" spans="2:6" ht="10.5" customHeight="1">
      <c r="B334" s="438">
        <v>1991</v>
      </c>
      <c r="C334" s="300">
        <v>38</v>
      </c>
      <c r="D334" s="300">
        <v>32.1</v>
      </c>
      <c r="E334" s="300">
        <v>33.6</v>
      </c>
      <c r="F334" s="300">
        <v>34.299999999999997</v>
      </c>
    </row>
    <row r="335" spans="2:6" ht="10.5" customHeight="1">
      <c r="B335" s="438">
        <v>1992</v>
      </c>
      <c r="C335" s="300">
        <v>40.9</v>
      </c>
      <c r="D335" s="300">
        <v>40.1</v>
      </c>
      <c r="E335" s="300">
        <v>37.4</v>
      </c>
      <c r="F335" s="300">
        <v>39.200000000000003</v>
      </c>
    </row>
    <row r="336" spans="2:6" ht="10.5" customHeight="1">
      <c r="B336" s="438">
        <v>1993</v>
      </c>
      <c r="C336" s="300">
        <v>41.2</v>
      </c>
      <c r="D336" s="300">
        <v>31.1</v>
      </c>
      <c r="E336" s="300">
        <v>37.9</v>
      </c>
      <c r="F336" s="300">
        <v>36.1</v>
      </c>
    </row>
    <row r="337" spans="2:6" ht="10.5" customHeight="1">
      <c r="B337" s="438">
        <v>1994</v>
      </c>
      <c r="C337" s="300">
        <v>45.2</v>
      </c>
      <c r="D337" s="300">
        <v>37.4</v>
      </c>
      <c r="E337" s="300">
        <v>37</v>
      </c>
      <c r="F337" s="300">
        <v>40</v>
      </c>
    </row>
    <row r="338" spans="2:6" ht="10.5" customHeight="1">
      <c r="B338" s="438"/>
      <c r="C338" s="300"/>
      <c r="D338" s="300"/>
      <c r="E338" s="300"/>
      <c r="F338" s="300"/>
    </row>
    <row r="339" spans="2:6" ht="10.5" customHeight="1">
      <c r="B339" s="438">
        <v>1995</v>
      </c>
      <c r="C339" s="300">
        <v>52.6</v>
      </c>
      <c r="D339" s="300">
        <v>43.8</v>
      </c>
      <c r="E339" s="300">
        <v>44</v>
      </c>
      <c r="F339" s="300">
        <v>46.9</v>
      </c>
    </row>
    <row r="340" spans="2:6" ht="10.5" customHeight="1">
      <c r="B340" s="438">
        <v>1996</v>
      </c>
      <c r="C340" s="300">
        <v>55.2</v>
      </c>
      <c r="D340" s="300">
        <v>46.3</v>
      </c>
      <c r="E340" s="300">
        <v>54.7</v>
      </c>
      <c r="F340" s="300">
        <v>50.7</v>
      </c>
    </row>
    <row r="341" spans="2:6" ht="10.5" customHeight="1">
      <c r="B341" s="438">
        <v>1997</v>
      </c>
      <c r="C341" s="300">
        <v>55</v>
      </c>
      <c r="D341" s="300">
        <v>47.1</v>
      </c>
      <c r="E341" s="300">
        <v>62.4</v>
      </c>
      <c r="F341" s="300">
        <v>52.4</v>
      </c>
    </row>
    <row r="342" spans="2:6" ht="10.5" customHeight="1">
      <c r="B342" s="438">
        <v>1998</v>
      </c>
      <c r="C342" s="300">
        <v>65</v>
      </c>
      <c r="D342" s="300">
        <v>54.5</v>
      </c>
      <c r="E342" s="300">
        <v>68</v>
      </c>
      <c r="F342" s="300">
        <v>60.1</v>
      </c>
    </row>
    <row r="343" spans="2:6" ht="10.5" customHeight="1">
      <c r="B343" s="438">
        <v>1999</v>
      </c>
      <c r="C343" s="300">
        <v>66.400000000000006</v>
      </c>
      <c r="D343" s="300">
        <v>48.2</v>
      </c>
      <c r="E343" s="300">
        <v>64.7</v>
      </c>
      <c r="F343" s="300">
        <v>57.7</v>
      </c>
    </row>
    <row r="344" spans="2:6" ht="10.5" customHeight="1">
      <c r="B344" s="438"/>
      <c r="C344" s="300"/>
      <c r="D344" s="300"/>
      <c r="E344" s="300"/>
      <c r="F344" s="300"/>
    </row>
    <row r="345" spans="2:6" ht="10.5" customHeight="1">
      <c r="B345" s="438">
        <v>2000</v>
      </c>
      <c r="C345" s="300">
        <v>66.2</v>
      </c>
      <c r="D345" s="300">
        <v>76.7</v>
      </c>
      <c r="E345" s="300">
        <v>63.3</v>
      </c>
      <c r="F345" s="300">
        <v>68.7</v>
      </c>
    </row>
    <row r="346" spans="2:6" ht="10.5" customHeight="1">
      <c r="B346" s="438">
        <v>2001</v>
      </c>
      <c r="C346" s="300">
        <v>81.3</v>
      </c>
      <c r="D346" s="300">
        <v>74.099999999999994</v>
      </c>
      <c r="E346" s="300">
        <v>67.2</v>
      </c>
      <c r="F346" s="300">
        <v>76</v>
      </c>
    </row>
    <row r="347" spans="2:6" ht="10.5" customHeight="1">
      <c r="B347" s="438">
        <v>2002</v>
      </c>
      <c r="C347" s="300">
        <v>89.6</v>
      </c>
      <c r="D347" s="562">
        <v>105.1</v>
      </c>
      <c r="E347" s="300">
        <v>86.2</v>
      </c>
      <c r="F347" s="300">
        <v>93.6</v>
      </c>
    </row>
    <row r="348" spans="2:6" ht="10.5" customHeight="1">
      <c r="B348" s="438">
        <v>2003</v>
      </c>
      <c r="C348" s="562">
        <v>98.2</v>
      </c>
      <c r="D348" s="562">
        <v>112.8</v>
      </c>
      <c r="E348" s="562">
        <v>110.7</v>
      </c>
      <c r="F348" s="562">
        <v>104.3</v>
      </c>
    </row>
    <row r="349" spans="2:6" ht="10.5" customHeight="1">
      <c r="B349" s="438">
        <v>2004</v>
      </c>
      <c r="C349" s="562">
        <v>108.1</v>
      </c>
      <c r="D349" s="562">
        <v>117.1</v>
      </c>
      <c r="E349" s="562">
        <v>103.4</v>
      </c>
      <c r="F349" s="562">
        <v>108.9</v>
      </c>
    </row>
    <row r="350" spans="2:6" ht="10.5" customHeight="1">
      <c r="B350" s="438"/>
      <c r="C350" s="562"/>
      <c r="D350" s="562"/>
      <c r="E350" s="562"/>
      <c r="F350" s="562"/>
    </row>
    <row r="351" spans="2:6" ht="10.5" customHeight="1">
      <c r="B351" s="438">
        <v>2005</v>
      </c>
      <c r="C351" s="562">
        <v>100</v>
      </c>
      <c r="D351" s="562">
        <v>100</v>
      </c>
      <c r="E351" s="562">
        <v>100</v>
      </c>
      <c r="F351" s="562">
        <v>100</v>
      </c>
    </row>
    <row r="352" spans="2:6" ht="10.5" customHeight="1">
      <c r="B352" s="438">
        <v>2006</v>
      </c>
      <c r="C352" s="562">
        <v>104.5</v>
      </c>
      <c r="D352" s="562">
        <v>112.8</v>
      </c>
      <c r="E352" s="562">
        <v>99.6</v>
      </c>
      <c r="F352" s="562">
        <v>107</v>
      </c>
    </row>
    <row r="353" spans="2:7" ht="10.5" customHeight="1">
      <c r="B353" s="438">
        <v>2007</v>
      </c>
      <c r="C353" s="562">
        <v>122.6</v>
      </c>
      <c r="D353" s="562">
        <v>135.1</v>
      </c>
      <c r="E353" s="562">
        <v>98.6</v>
      </c>
      <c r="F353" s="562">
        <v>124</v>
      </c>
    </row>
    <row r="354" spans="2:7" ht="10.5" customHeight="1">
      <c r="B354" s="438">
        <v>2008</v>
      </c>
      <c r="C354" s="562">
        <v>144.5</v>
      </c>
      <c r="D354" s="562">
        <v>131.30000000000001</v>
      </c>
      <c r="E354" s="562">
        <v>100.4</v>
      </c>
      <c r="F354" s="562">
        <v>133.80000000000001</v>
      </c>
    </row>
    <row r="355" spans="2:7" ht="10.5" customHeight="1">
      <c r="B355" s="438">
        <v>2009</v>
      </c>
      <c r="C355" s="562">
        <v>149.19999999999999</v>
      </c>
      <c r="D355" s="562">
        <v>186.8</v>
      </c>
      <c r="E355" s="562">
        <v>112.1</v>
      </c>
      <c r="F355" s="562">
        <v>158.30000000000001</v>
      </c>
    </row>
    <row r="356" spans="2:7" ht="10.5" customHeight="1">
      <c r="B356" s="438"/>
      <c r="C356" s="562"/>
      <c r="D356" s="562"/>
      <c r="E356" s="562"/>
      <c r="F356" s="562"/>
    </row>
    <row r="357" spans="2:7" ht="10.5" customHeight="1">
      <c r="B357" s="679">
        <v>2010</v>
      </c>
      <c r="C357" s="717">
        <v>162.1</v>
      </c>
      <c r="D357" s="717">
        <v>166.6</v>
      </c>
      <c r="E357" s="717">
        <v>120.5</v>
      </c>
      <c r="F357" s="717">
        <v>158</v>
      </c>
    </row>
    <row r="358" spans="2:7" ht="10.5" customHeight="1">
      <c r="B358" s="678">
        <v>2011</v>
      </c>
      <c r="C358" s="717">
        <v>176.1</v>
      </c>
      <c r="D358" s="717">
        <v>169.4</v>
      </c>
      <c r="E358" s="717">
        <v>123.6</v>
      </c>
      <c r="F358" s="717">
        <v>166.2</v>
      </c>
    </row>
    <row r="359" spans="2:7" ht="10.5" customHeight="1">
      <c r="B359" s="1164" t="s">
        <v>1452</v>
      </c>
      <c r="C359" s="717">
        <v>187.6</v>
      </c>
      <c r="D359" s="717">
        <v>182.1</v>
      </c>
      <c r="E359" s="717">
        <v>129</v>
      </c>
      <c r="F359" s="717">
        <v>177.3</v>
      </c>
      <c r="G359" s="59"/>
    </row>
    <row r="360" spans="2:7" ht="10.5" customHeight="1">
      <c r="B360" s="538" t="s">
        <v>1500</v>
      </c>
      <c r="C360" s="704">
        <v>204.3</v>
      </c>
      <c r="D360" s="704">
        <v>193.9</v>
      </c>
      <c r="E360" s="704">
        <v>137</v>
      </c>
      <c r="F360" s="704">
        <v>190.9</v>
      </c>
    </row>
    <row r="361" spans="2:7" ht="10.5" customHeight="1">
      <c r="B361" s="236" t="s">
        <v>1234</v>
      </c>
      <c r="C361" s="53"/>
      <c r="D361" s="53"/>
      <c r="E361" s="53"/>
      <c r="F361" s="53"/>
    </row>
    <row r="362" spans="2:7" ht="10.5" customHeight="1">
      <c r="B362" s="236" t="s">
        <v>1235</v>
      </c>
    </row>
    <row r="363" spans="2:7" ht="10.5" customHeight="1">
      <c r="B363" s="236" t="s">
        <v>1236</v>
      </c>
    </row>
    <row r="364" spans="2:7" ht="10.5" customHeight="1">
      <c r="B364" s="49"/>
      <c r="C364" s="53"/>
      <c r="D364" s="53"/>
      <c r="E364" s="53"/>
      <c r="F364" s="53"/>
    </row>
    <row r="365" spans="2:7" ht="10.5" customHeight="1">
      <c r="B365" s="49"/>
    </row>
    <row r="366" spans="2:7" ht="10.5" customHeight="1">
      <c r="B366" s="49"/>
    </row>
    <row r="367" spans="2:7" ht="10.5" customHeight="1">
      <c r="B367" s="49"/>
    </row>
    <row r="368" spans="2:7" ht="10.5" customHeight="1">
      <c r="B368" s="49"/>
    </row>
    <row r="369" spans="2:16" ht="10.5" customHeight="1">
      <c r="B369" s="49"/>
    </row>
    <row r="370" spans="2:16" ht="10.5" customHeight="1">
      <c r="B370" s="49"/>
    </row>
    <row r="371" spans="2:16" ht="10.5" customHeight="1">
      <c r="B371" s="49"/>
    </row>
    <row r="372" spans="2:16" ht="10.5" customHeight="1">
      <c r="B372" s="49"/>
    </row>
    <row r="373" spans="2:16" ht="10.5" customHeight="1">
      <c r="B373" s="49"/>
    </row>
    <row r="374" spans="2:16" ht="10.5" customHeight="1">
      <c r="B374" s="49"/>
    </row>
    <row r="375" spans="2:16" ht="10.5" customHeight="1">
      <c r="B375" s="49"/>
    </row>
    <row r="376" spans="2:16" ht="10.5" customHeight="1">
      <c r="B376" s="49"/>
    </row>
    <row r="377" spans="2:16" ht="10.5" customHeight="1">
      <c r="B377" s="49"/>
    </row>
    <row r="378" spans="2:16" ht="10.5" customHeight="1">
      <c r="B378" s="49"/>
    </row>
    <row r="379" spans="2:16" ht="10.5" customHeight="1">
      <c r="B379" s="49"/>
      <c r="H379" s="153">
        <v>93</v>
      </c>
    </row>
    <row r="380" spans="2:16" ht="10.5" customHeight="1"/>
    <row r="381" spans="2:16">
      <c r="B381" s="62" t="s">
        <v>658</v>
      </c>
    </row>
    <row r="382" spans="2:16" s="76" customFormat="1" ht="23.25" customHeight="1">
      <c r="B382" s="1353" t="s">
        <v>610</v>
      </c>
      <c r="C382" s="279" t="s">
        <v>50</v>
      </c>
      <c r="D382" s="279" t="s">
        <v>53</v>
      </c>
      <c r="E382" s="279" t="s">
        <v>54</v>
      </c>
      <c r="F382" s="279" t="s">
        <v>51</v>
      </c>
      <c r="G382" s="278" t="s">
        <v>60</v>
      </c>
      <c r="H382" s="323" t="s">
        <v>59</v>
      </c>
      <c r="I382" s="279" t="s">
        <v>912</v>
      </c>
      <c r="J382" s="279" t="s">
        <v>63</v>
      </c>
      <c r="K382" s="279" t="s">
        <v>96</v>
      </c>
      <c r="L382" s="279" t="s">
        <v>52</v>
      </c>
      <c r="M382" s="279" t="s">
        <v>97</v>
      </c>
      <c r="N382" s="279" t="s">
        <v>1275</v>
      </c>
      <c r="O382" s="279" t="s">
        <v>346</v>
      </c>
      <c r="P382" s="279" t="s">
        <v>1237</v>
      </c>
    </row>
    <row r="383" spans="2:16" s="76" customFormat="1">
      <c r="B383" s="1354"/>
      <c r="C383" s="1329" t="s">
        <v>341</v>
      </c>
      <c r="D383" s="1337"/>
      <c r="E383" s="1337"/>
      <c r="F383" s="1337"/>
      <c r="G383" s="1337"/>
      <c r="H383" s="1337"/>
      <c r="I383" s="1337"/>
      <c r="J383" s="1337"/>
      <c r="K383" s="1337"/>
      <c r="L383" s="1337"/>
      <c r="M383" s="1337"/>
      <c r="N383" s="1330"/>
      <c r="O383" s="443"/>
      <c r="P383" s="444"/>
    </row>
    <row r="384" spans="2:16" s="76" customFormat="1">
      <c r="B384" s="441" t="s">
        <v>1010</v>
      </c>
      <c r="C384" s="65">
        <v>44</v>
      </c>
      <c r="D384" s="65">
        <v>8</v>
      </c>
      <c r="E384" s="65">
        <v>1</v>
      </c>
      <c r="F384" s="334">
        <v>13</v>
      </c>
      <c r="G384" s="65">
        <v>2</v>
      </c>
      <c r="H384" s="65">
        <v>3</v>
      </c>
      <c r="I384" s="65">
        <v>3</v>
      </c>
      <c r="J384" s="65">
        <v>1</v>
      </c>
      <c r="K384" s="65">
        <v>1</v>
      </c>
      <c r="L384" s="65">
        <v>2</v>
      </c>
      <c r="M384" s="65">
        <v>19</v>
      </c>
      <c r="N384" s="65">
        <v>1</v>
      </c>
      <c r="O384" s="443">
        <v>2</v>
      </c>
      <c r="P384" s="444">
        <f>SUM(C384:O384)</f>
        <v>100</v>
      </c>
    </row>
    <row r="385" spans="2:16" ht="10.5" customHeight="1">
      <c r="B385" s="438">
        <v>1975</v>
      </c>
      <c r="C385" s="1023">
        <v>12.5</v>
      </c>
      <c r="D385" s="1023">
        <v>12.2</v>
      </c>
      <c r="E385" s="1023">
        <v>7.5</v>
      </c>
      <c r="F385" s="1024">
        <v>8.1999999999999993</v>
      </c>
      <c r="G385" s="1023">
        <v>8.6</v>
      </c>
      <c r="H385" s="1023">
        <v>5.7</v>
      </c>
      <c r="I385" s="1023">
        <v>6.9</v>
      </c>
      <c r="J385" s="1023">
        <v>14.1</v>
      </c>
      <c r="K385" s="1023">
        <v>13.1</v>
      </c>
      <c r="L385" s="1023">
        <v>5.7</v>
      </c>
      <c r="M385" s="1023"/>
      <c r="N385" s="1025"/>
      <c r="O385" s="1026"/>
      <c r="P385" s="1023">
        <v>8</v>
      </c>
    </row>
    <row r="386" spans="2:16" ht="10.5" customHeight="1">
      <c r="B386" s="438">
        <v>1976</v>
      </c>
      <c r="C386" s="1023">
        <v>9.9</v>
      </c>
      <c r="D386" s="1023">
        <v>9.9</v>
      </c>
      <c r="E386" s="1023">
        <v>7.1</v>
      </c>
      <c r="F386" s="1024">
        <v>9</v>
      </c>
      <c r="G386" s="1023">
        <v>9.9</v>
      </c>
      <c r="H386" s="1023">
        <v>7.6</v>
      </c>
      <c r="I386" s="1023">
        <v>7.6</v>
      </c>
      <c r="J386" s="1023">
        <v>13.8</v>
      </c>
      <c r="K386" s="1023">
        <v>14.4</v>
      </c>
      <c r="L386" s="1023">
        <v>6.6</v>
      </c>
      <c r="M386" s="1023"/>
      <c r="N386" s="1025"/>
      <c r="O386" s="1026"/>
      <c r="P386" s="1023">
        <v>7.4</v>
      </c>
    </row>
    <row r="387" spans="2:16" ht="10.5" customHeight="1">
      <c r="B387" s="438">
        <v>1977</v>
      </c>
      <c r="C387" s="1023">
        <v>11.9</v>
      </c>
      <c r="D387" s="1023">
        <v>7.8</v>
      </c>
      <c r="E387" s="1023">
        <v>8</v>
      </c>
      <c r="F387" s="1024">
        <v>8.6</v>
      </c>
      <c r="G387" s="1023">
        <v>9.1</v>
      </c>
      <c r="H387" s="1023">
        <v>7.4</v>
      </c>
      <c r="I387" s="1023">
        <v>5</v>
      </c>
      <c r="J387" s="1023">
        <v>14.8</v>
      </c>
      <c r="K387" s="1023">
        <v>13.8</v>
      </c>
      <c r="L387" s="1023">
        <v>5.6</v>
      </c>
      <c r="M387" s="1023"/>
      <c r="N387" s="1025"/>
      <c r="O387" s="1026"/>
      <c r="P387" s="1023">
        <v>7.7</v>
      </c>
    </row>
    <row r="388" spans="2:16" ht="10.5" customHeight="1">
      <c r="B388" s="438">
        <v>1978</v>
      </c>
      <c r="C388" s="1023">
        <v>11.8</v>
      </c>
      <c r="D388" s="1023">
        <v>10.5</v>
      </c>
      <c r="E388" s="1023">
        <v>8</v>
      </c>
      <c r="F388" s="1024">
        <v>8.1999999999999993</v>
      </c>
      <c r="G388" s="1023">
        <v>9.6999999999999993</v>
      </c>
      <c r="H388" s="1023">
        <v>6.1</v>
      </c>
      <c r="I388" s="1023">
        <v>7.3</v>
      </c>
      <c r="J388" s="1023">
        <v>12</v>
      </c>
      <c r="K388" s="1023">
        <v>10.7</v>
      </c>
      <c r="L388" s="1023">
        <v>7.6</v>
      </c>
      <c r="M388" s="1023"/>
      <c r="N388" s="1025"/>
      <c r="O388" s="1026"/>
      <c r="P388" s="1023">
        <v>7.7</v>
      </c>
    </row>
    <row r="389" spans="2:16" ht="10.5" customHeight="1">
      <c r="B389" s="438">
        <v>1979</v>
      </c>
      <c r="C389" s="1023">
        <v>19.2</v>
      </c>
      <c r="D389" s="1023">
        <v>9.1999999999999993</v>
      </c>
      <c r="E389" s="1023">
        <v>9.9</v>
      </c>
      <c r="F389" s="1024">
        <v>10.199999999999999</v>
      </c>
      <c r="G389" s="1023">
        <v>12.2</v>
      </c>
      <c r="H389" s="1023">
        <v>8.6</v>
      </c>
      <c r="I389" s="1023">
        <v>7.4</v>
      </c>
      <c r="J389" s="1023">
        <v>18.2</v>
      </c>
      <c r="K389" s="1023">
        <v>14.6</v>
      </c>
      <c r="L389" s="1023">
        <v>7.8</v>
      </c>
      <c r="M389" s="1023"/>
      <c r="N389" s="1025"/>
      <c r="O389" s="1026"/>
      <c r="P389" s="1023">
        <v>10.8</v>
      </c>
    </row>
    <row r="390" spans="2:16" ht="10.5" customHeight="1">
      <c r="B390" s="438"/>
      <c r="C390" s="1023"/>
      <c r="D390" s="1023"/>
      <c r="E390" s="1023"/>
      <c r="F390" s="1024"/>
      <c r="G390" s="1023"/>
      <c r="H390" s="1023"/>
      <c r="I390" s="1023"/>
      <c r="J390" s="1023"/>
      <c r="K390" s="1023"/>
      <c r="L390" s="1023"/>
      <c r="M390" s="1023"/>
      <c r="N390" s="1025"/>
      <c r="O390" s="1026"/>
      <c r="P390" s="1023"/>
    </row>
    <row r="391" spans="2:16" ht="10.5" customHeight="1">
      <c r="B391" s="438">
        <v>1980</v>
      </c>
      <c r="C391" s="1023">
        <v>19.8</v>
      </c>
      <c r="D391" s="1023">
        <v>13.3</v>
      </c>
      <c r="E391" s="1023">
        <v>11.7</v>
      </c>
      <c r="F391" s="1024">
        <v>12.9</v>
      </c>
      <c r="G391" s="1023">
        <v>17.100000000000001</v>
      </c>
      <c r="H391" s="1023">
        <v>11.3</v>
      </c>
      <c r="I391" s="1023">
        <v>11.4</v>
      </c>
      <c r="J391" s="1023">
        <v>20</v>
      </c>
      <c r="K391" s="1023">
        <v>15.3</v>
      </c>
      <c r="L391" s="1023">
        <v>10.7</v>
      </c>
      <c r="M391" s="1023"/>
      <c r="N391" s="1025"/>
      <c r="O391" s="1026"/>
      <c r="P391" s="1023">
        <v>12.1</v>
      </c>
    </row>
    <row r="392" spans="2:16" ht="10.5" customHeight="1">
      <c r="B392" s="438">
        <v>1981</v>
      </c>
      <c r="C392" s="1023">
        <v>15.8</v>
      </c>
      <c r="D392" s="1023">
        <v>18.3</v>
      </c>
      <c r="E392" s="1023">
        <v>15.9</v>
      </c>
      <c r="F392" s="1024">
        <v>17.2</v>
      </c>
      <c r="G392" s="1023">
        <v>18.3</v>
      </c>
      <c r="H392" s="1023">
        <v>13.5</v>
      </c>
      <c r="I392" s="1023">
        <v>10.8</v>
      </c>
      <c r="J392" s="1023">
        <v>18.7</v>
      </c>
      <c r="K392" s="1023">
        <v>20.399999999999999</v>
      </c>
      <c r="L392" s="1023">
        <v>11.5</v>
      </c>
      <c r="M392" s="1023"/>
      <c r="N392" s="1025"/>
      <c r="O392" s="1026"/>
      <c r="P392" s="1023">
        <v>12.6</v>
      </c>
    </row>
    <row r="393" spans="2:16" ht="10.5" customHeight="1">
      <c r="B393" s="438">
        <v>1982</v>
      </c>
      <c r="C393" s="1023">
        <v>22.3</v>
      </c>
      <c r="D393" s="1023">
        <v>17.8</v>
      </c>
      <c r="E393" s="1023">
        <v>15.7</v>
      </c>
      <c r="F393" s="1024">
        <v>13.1</v>
      </c>
      <c r="G393" s="1023">
        <v>19.2</v>
      </c>
      <c r="H393" s="1023">
        <v>12.4</v>
      </c>
      <c r="I393" s="1023">
        <v>15.7</v>
      </c>
      <c r="J393" s="1023">
        <v>25.6</v>
      </c>
      <c r="K393" s="1023">
        <v>22.9</v>
      </c>
      <c r="L393" s="1023">
        <v>10.199999999999999</v>
      </c>
      <c r="M393" s="1023"/>
      <c r="N393" s="1025"/>
      <c r="O393" s="1026"/>
      <c r="P393" s="1023">
        <v>13.7</v>
      </c>
    </row>
    <row r="394" spans="2:16" ht="10.5" customHeight="1">
      <c r="B394" s="438">
        <v>1983</v>
      </c>
      <c r="C394" s="1023">
        <v>32.700000000000003</v>
      </c>
      <c r="D394" s="1023">
        <v>15.8</v>
      </c>
      <c r="E394" s="1023">
        <v>15.7</v>
      </c>
      <c r="F394" s="1024">
        <v>15.3</v>
      </c>
      <c r="G394" s="1023">
        <v>19.100000000000001</v>
      </c>
      <c r="H394" s="1023">
        <v>15.8</v>
      </c>
      <c r="I394" s="1023">
        <v>12.8</v>
      </c>
      <c r="J394" s="1023">
        <v>23.8</v>
      </c>
      <c r="K394" s="1023">
        <v>27</v>
      </c>
      <c r="L394" s="1023">
        <v>13.8</v>
      </c>
      <c r="M394" s="1023"/>
      <c r="N394" s="1025"/>
      <c r="O394" s="1026"/>
      <c r="P394" s="1023">
        <v>17.399999999999999</v>
      </c>
    </row>
    <row r="395" spans="2:16" ht="10.5" customHeight="1">
      <c r="B395" s="438">
        <v>1984</v>
      </c>
      <c r="C395" s="1023">
        <v>17.899999999999999</v>
      </c>
      <c r="D395" s="1023">
        <v>18.600000000000001</v>
      </c>
      <c r="E395" s="1023">
        <v>14.6</v>
      </c>
      <c r="F395" s="1024">
        <v>18.399999999999999</v>
      </c>
      <c r="G395" s="1023">
        <v>24.8</v>
      </c>
      <c r="H395" s="1023">
        <v>14.3</v>
      </c>
      <c r="I395" s="1023">
        <v>15</v>
      </c>
      <c r="J395" s="1023">
        <v>22.9</v>
      </c>
      <c r="K395" s="1023">
        <v>25.9</v>
      </c>
      <c r="L395" s="1023">
        <v>14.1</v>
      </c>
      <c r="M395" s="1023"/>
      <c r="N395" s="1025"/>
      <c r="O395" s="1026"/>
      <c r="P395" s="1023">
        <v>14</v>
      </c>
    </row>
    <row r="396" spans="2:16" ht="10.5" customHeight="1">
      <c r="B396" s="438"/>
      <c r="C396" s="1023"/>
      <c r="D396" s="1023"/>
      <c r="E396" s="1023"/>
      <c r="F396" s="1024"/>
      <c r="G396" s="1023"/>
      <c r="H396" s="1023"/>
      <c r="I396" s="1023"/>
      <c r="J396" s="1023"/>
      <c r="K396" s="1023"/>
      <c r="L396" s="1023"/>
      <c r="M396" s="1023"/>
      <c r="N396" s="1025"/>
      <c r="O396" s="1026"/>
      <c r="P396" s="1023"/>
    </row>
    <row r="397" spans="2:16" ht="10.5" customHeight="1">
      <c r="B397" s="438">
        <v>1985</v>
      </c>
      <c r="C397" s="1023">
        <v>26.2</v>
      </c>
      <c r="D397" s="1023">
        <v>16.8</v>
      </c>
      <c r="E397" s="1023">
        <v>15</v>
      </c>
      <c r="F397" s="1024">
        <v>16.399999999999999</v>
      </c>
      <c r="G397" s="1023">
        <v>23.6</v>
      </c>
      <c r="H397" s="1023">
        <v>14.9</v>
      </c>
      <c r="I397" s="1023">
        <v>12.4</v>
      </c>
      <c r="J397" s="1023">
        <v>29.5</v>
      </c>
      <c r="K397" s="1023">
        <v>20.6</v>
      </c>
      <c r="L397" s="1023">
        <v>13.3</v>
      </c>
      <c r="M397" s="1023"/>
      <c r="N397" s="1025"/>
      <c r="O397" s="1026"/>
      <c r="P397" s="1023">
        <v>15.8</v>
      </c>
    </row>
    <row r="398" spans="2:16" ht="10.5" customHeight="1">
      <c r="B398" s="438">
        <v>1986</v>
      </c>
      <c r="C398" s="1023">
        <v>34.799999999999997</v>
      </c>
      <c r="D398" s="1023">
        <v>24.9</v>
      </c>
      <c r="E398" s="1023">
        <v>18.5</v>
      </c>
      <c r="F398" s="1024">
        <v>19</v>
      </c>
      <c r="G398" s="1023">
        <v>25.9</v>
      </c>
      <c r="H398" s="1023">
        <v>15.7</v>
      </c>
      <c r="I398" s="1023">
        <v>14.2</v>
      </c>
      <c r="J398" s="1023">
        <v>22.4</v>
      </c>
      <c r="K398" s="1023">
        <v>22.4</v>
      </c>
      <c r="L398" s="1023">
        <v>16.5</v>
      </c>
      <c r="M398" s="1023"/>
      <c r="N398" s="1025"/>
      <c r="O398" s="1026"/>
      <c r="P398" s="1023">
        <v>19.8</v>
      </c>
    </row>
    <row r="399" spans="2:16" ht="10.5" customHeight="1">
      <c r="B399" s="438">
        <v>1987</v>
      </c>
      <c r="C399" s="1023">
        <v>44.6</v>
      </c>
      <c r="D399" s="1023">
        <v>32</v>
      </c>
      <c r="E399" s="1023">
        <v>18.2</v>
      </c>
      <c r="F399" s="1024">
        <v>28.7</v>
      </c>
      <c r="G399" s="1023">
        <v>31.5</v>
      </c>
      <c r="H399" s="1023">
        <v>26</v>
      </c>
      <c r="I399" s="1023">
        <v>21.5</v>
      </c>
      <c r="J399" s="1023">
        <v>42.8</v>
      </c>
      <c r="K399" s="1023">
        <v>33.1</v>
      </c>
      <c r="L399" s="1023">
        <v>18.600000000000001</v>
      </c>
      <c r="M399" s="1023"/>
      <c r="N399" s="1025"/>
      <c r="O399" s="1026"/>
      <c r="P399" s="1023">
        <v>26.8</v>
      </c>
    </row>
    <row r="400" spans="2:16" ht="10.5" customHeight="1">
      <c r="B400" s="438">
        <v>1988</v>
      </c>
      <c r="C400" s="1023">
        <v>48.7</v>
      </c>
      <c r="D400" s="1023">
        <v>28.2</v>
      </c>
      <c r="E400" s="1023">
        <v>21</v>
      </c>
      <c r="F400" s="1024">
        <v>29.8</v>
      </c>
      <c r="G400" s="1023">
        <v>37.700000000000003</v>
      </c>
      <c r="H400" s="1023">
        <v>26.4</v>
      </c>
      <c r="I400" s="1023">
        <v>24.2</v>
      </c>
      <c r="J400" s="1023">
        <v>37.299999999999997</v>
      </c>
      <c r="K400" s="1023">
        <v>31.7</v>
      </c>
      <c r="L400" s="1023">
        <v>22.4</v>
      </c>
      <c r="M400" s="1023"/>
      <c r="N400" s="1025"/>
      <c r="O400" s="1026"/>
      <c r="P400" s="1023">
        <v>28.1</v>
      </c>
    </row>
    <row r="401" spans="2:16" ht="10.5" customHeight="1">
      <c r="B401" s="438">
        <v>1989</v>
      </c>
      <c r="C401" s="1023">
        <v>29.1</v>
      </c>
      <c r="D401" s="1023">
        <v>34.799999999999997</v>
      </c>
      <c r="E401" s="1023">
        <v>26.7</v>
      </c>
      <c r="F401" s="1024">
        <v>29.7</v>
      </c>
      <c r="G401" s="1023">
        <v>34</v>
      </c>
      <c r="H401" s="1023">
        <v>27.5</v>
      </c>
      <c r="I401" s="1023">
        <v>24.3</v>
      </c>
      <c r="J401" s="1023">
        <v>37.4</v>
      </c>
      <c r="K401" s="1023">
        <v>38.6</v>
      </c>
      <c r="L401" s="1023">
        <v>18.899999999999999</v>
      </c>
      <c r="M401" s="1023"/>
      <c r="N401" s="1025"/>
      <c r="O401" s="1026"/>
      <c r="P401" s="1023">
        <v>22.9</v>
      </c>
    </row>
    <row r="402" spans="2:16" ht="10.5" customHeight="1">
      <c r="B402" s="438"/>
      <c r="C402" s="1023"/>
      <c r="D402" s="1023"/>
      <c r="E402" s="1023"/>
      <c r="F402" s="1024"/>
      <c r="G402" s="1023"/>
      <c r="H402" s="1023"/>
      <c r="I402" s="1023"/>
      <c r="J402" s="1023"/>
      <c r="K402" s="1023"/>
      <c r="L402" s="1023"/>
      <c r="M402" s="1023"/>
      <c r="N402" s="1025"/>
      <c r="O402" s="1026"/>
      <c r="P402" s="1023"/>
    </row>
    <row r="403" spans="2:16" ht="10.5" customHeight="1">
      <c r="B403" s="438">
        <v>1990</v>
      </c>
      <c r="C403" s="1023">
        <v>44.5</v>
      </c>
      <c r="D403" s="1023">
        <v>31.4</v>
      </c>
      <c r="E403" s="1023">
        <v>31.2</v>
      </c>
      <c r="F403" s="1024">
        <v>42.6</v>
      </c>
      <c r="G403" s="1023">
        <v>38.299999999999997</v>
      </c>
      <c r="H403" s="1023">
        <v>38.5</v>
      </c>
      <c r="I403" s="1023">
        <v>30.2</v>
      </c>
      <c r="J403" s="1023">
        <v>52.4</v>
      </c>
      <c r="K403" s="1023">
        <v>48.8</v>
      </c>
      <c r="L403" s="1023">
        <v>33.1</v>
      </c>
      <c r="M403" s="1023"/>
      <c r="N403" s="1025"/>
      <c r="O403" s="1026"/>
      <c r="P403" s="1023">
        <v>31.8</v>
      </c>
    </row>
    <row r="404" spans="2:16" ht="10.5" customHeight="1">
      <c r="B404" s="438">
        <v>1991</v>
      </c>
      <c r="C404" s="1023">
        <v>44.7</v>
      </c>
      <c r="D404" s="1023">
        <v>32</v>
      </c>
      <c r="E404" s="1023">
        <v>30.4</v>
      </c>
      <c r="F404" s="1024">
        <v>42.6</v>
      </c>
      <c r="G404" s="1023">
        <v>38.1</v>
      </c>
      <c r="H404" s="1023">
        <v>34.5</v>
      </c>
      <c r="I404" s="1023">
        <v>28.6</v>
      </c>
      <c r="J404" s="1023">
        <v>63.9</v>
      </c>
      <c r="K404" s="1023">
        <v>50.6</v>
      </c>
      <c r="L404" s="1023">
        <v>22.9</v>
      </c>
      <c r="M404" s="1023"/>
      <c r="N404" s="1025"/>
      <c r="O404" s="1026"/>
      <c r="P404" s="1023">
        <v>32</v>
      </c>
    </row>
    <row r="405" spans="2:16" ht="10.5" customHeight="1">
      <c r="B405" s="438">
        <v>1992</v>
      </c>
      <c r="C405" s="1023">
        <v>61.3</v>
      </c>
      <c r="D405" s="1023">
        <v>38.9</v>
      </c>
      <c r="E405" s="1023">
        <v>37.299999999999997</v>
      </c>
      <c r="F405" s="1024">
        <v>48.5</v>
      </c>
      <c r="G405" s="1023">
        <v>42.6</v>
      </c>
      <c r="H405" s="1023">
        <v>35.200000000000003</v>
      </c>
      <c r="I405" s="1023">
        <v>35.6</v>
      </c>
      <c r="J405" s="1023">
        <v>68.3</v>
      </c>
      <c r="K405" s="1023">
        <v>55.9</v>
      </c>
      <c r="L405" s="1023">
        <v>33.5</v>
      </c>
      <c r="M405" s="1023"/>
      <c r="N405" s="1025"/>
      <c r="O405" s="1026"/>
      <c r="P405" s="1023">
        <v>40</v>
      </c>
    </row>
    <row r="406" spans="2:16" ht="10.5" customHeight="1">
      <c r="B406" s="438">
        <v>1993</v>
      </c>
      <c r="C406" s="1023">
        <v>39.700000000000003</v>
      </c>
      <c r="D406" s="1023">
        <v>35.1</v>
      </c>
      <c r="E406" s="1023">
        <v>30.6</v>
      </c>
      <c r="F406" s="1024">
        <v>44.3</v>
      </c>
      <c r="G406" s="1023">
        <v>45.5</v>
      </c>
      <c r="H406" s="1023">
        <v>37.200000000000003</v>
      </c>
      <c r="I406" s="1023">
        <v>28</v>
      </c>
      <c r="J406" s="1023">
        <v>57.2</v>
      </c>
      <c r="K406" s="1023">
        <v>49.5</v>
      </c>
      <c r="L406" s="1023">
        <v>28.8</v>
      </c>
      <c r="M406" s="1023"/>
      <c r="N406" s="1025"/>
      <c r="O406" s="1026"/>
      <c r="P406" s="1023">
        <v>31</v>
      </c>
    </row>
    <row r="407" spans="2:16" ht="10.5" customHeight="1">
      <c r="B407" s="438">
        <v>1994</v>
      </c>
      <c r="C407" s="1023">
        <v>38.9</v>
      </c>
      <c r="D407" s="1023">
        <v>60.5</v>
      </c>
      <c r="E407" s="1023">
        <v>32.5</v>
      </c>
      <c r="F407" s="1024">
        <v>55.8</v>
      </c>
      <c r="G407" s="1023">
        <v>53.7</v>
      </c>
      <c r="H407" s="1023">
        <v>54.8</v>
      </c>
      <c r="I407" s="1023">
        <v>44.1</v>
      </c>
      <c r="J407" s="1023">
        <v>73.7</v>
      </c>
      <c r="K407" s="1023">
        <v>57.4</v>
      </c>
      <c r="L407" s="1023">
        <v>39.4</v>
      </c>
      <c r="M407" s="1023"/>
      <c r="N407" s="1025"/>
      <c r="O407" s="1026"/>
      <c r="P407" s="1023">
        <v>37.299999999999997</v>
      </c>
    </row>
    <row r="408" spans="2:16" ht="10.5" customHeight="1">
      <c r="B408" s="438"/>
      <c r="C408" s="1023"/>
      <c r="D408" s="1023"/>
      <c r="E408" s="1023"/>
      <c r="F408" s="1024"/>
      <c r="G408" s="1023"/>
      <c r="H408" s="1023"/>
      <c r="I408" s="1023"/>
      <c r="J408" s="1023"/>
      <c r="K408" s="1023"/>
      <c r="L408" s="1023"/>
      <c r="M408" s="1023"/>
      <c r="N408" s="1025"/>
      <c r="O408" s="1026"/>
      <c r="P408" s="1023"/>
    </row>
    <row r="409" spans="2:16" ht="10.5" customHeight="1">
      <c r="B409" s="438">
        <v>1995</v>
      </c>
      <c r="C409" s="1023">
        <v>66.2</v>
      </c>
      <c r="D409" s="1023">
        <v>28.2</v>
      </c>
      <c r="E409" s="1023">
        <v>52.3</v>
      </c>
      <c r="F409" s="1024">
        <v>56.5</v>
      </c>
      <c r="G409" s="1023">
        <v>68.2</v>
      </c>
      <c r="H409" s="1023">
        <v>41.6</v>
      </c>
      <c r="I409" s="1023">
        <v>48.2</v>
      </c>
      <c r="J409" s="1023">
        <v>65</v>
      </c>
      <c r="K409" s="1023">
        <v>68.7</v>
      </c>
      <c r="L409" s="1023">
        <v>41.1</v>
      </c>
      <c r="M409" s="1023"/>
      <c r="N409" s="1025"/>
      <c r="O409" s="1026"/>
      <c r="P409" s="1023">
        <v>43.8</v>
      </c>
    </row>
    <row r="410" spans="2:16" ht="10.5" customHeight="1">
      <c r="B410" s="438">
        <v>1996</v>
      </c>
      <c r="C410" s="1023">
        <v>59.8</v>
      </c>
      <c r="D410" s="1023">
        <v>49.4</v>
      </c>
      <c r="E410" s="1023">
        <v>48.1</v>
      </c>
      <c r="F410" s="1024">
        <v>63</v>
      </c>
      <c r="G410" s="1023">
        <v>67.599999999999994</v>
      </c>
      <c r="H410" s="1023">
        <v>47</v>
      </c>
      <c r="I410" s="1023">
        <v>49.3</v>
      </c>
      <c r="J410" s="1023">
        <v>89.5</v>
      </c>
      <c r="K410" s="1023">
        <v>73.8</v>
      </c>
      <c r="L410" s="1023">
        <v>42.7</v>
      </c>
      <c r="M410" s="1023"/>
      <c r="N410" s="1025"/>
      <c r="O410" s="1026"/>
      <c r="P410" s="1023">
        <v>46.2</v>
      </c>
    </row>
    <row r="411" spans="2:16" ht="10.5" customHeight="1">
      <c r="B411" s="438">
        <v>1997</v>
      </c>
      <c r="C411" s="1023">
        <v>63.5</v>
      </c>
      <c r="D411" s="1024">
        <v>47.7</v>
      </c>
      <c r="E411" s="1024">
        <v>46</v>
      </c>
      <c r="F411" s="1023">
        <v>65</v>
      </c>
      <c r="G411" s="1023">
        <v>71.3</v>
      </c>
      <c r="H411" s="1023">
        <v>55.8</v>
      </c>
      <c r="I411" s="1023">
        <v>52.3</v>
      </c>
      <c r="J411" s="1023">
        <v>87.9</v>
      </c>
      <c r="K411" s="1023">
        <v>86.7</v>
      </c>
      <c r="L411" s="1023">
        <v>44.6</v>
      </c>
      <c r="M411" s="1023"/>
      <c r="N411" s="1025"/>
      <c r="O411" s="1026"/>
      <c r="P411" s="1023">
        <v>47.9</v>
      </c>
    </row>
    <row r="412" spans="2:16" ht="10.5" customHeight="1">
      <c r="B412" s="438">
        <v>1998</v>
      </c>
      <c r="C412" s="1024">
        <v>77.400000000000006</v>
      </c>
      <c r="D412" s="1024">
        <v>41.6</v>
      </c>
      <c r="E412" s="1024">
        <v>62.5</v>
      </c>
      <c r="F412" s="1024">
        <v>70.099999999999994</v>
      </c>
      <c r="G412" s="1023">
        <v>72.5</v>
      </c>
      <c r="H412" s="1023">
        <v>61.6</v>
      </c>
      <c r="I412" s="1023">
        <v>65.2</v>
      </c>
      <c r="J412" s="1024">
        <v>115.9</v>
      </c>
      <c r="K412" s="1023">
        <v>75.2</v>
      </c>
      <c r="L412" s="1024">
        <v>52.5</v>
      </c>
      <c r="M412" s="1023"/>
      <c r="N412" s="1027"/>
      <c r="O412" s="1026"/>
      <c r="P412" s="1024">
        <v>54.3</v>
      </c>
    </row>
    <row r="413" spans="2:16" ht="10.5" customHeight="1">
      <c r="B413" s="438">
        <v>1999</v>
      </c>
      <c r="C413" s="1024">
        <v>67.5</v>
      </c>
      <c r="D413" s="1024">
        <v>33.299999999999997</v>
      </c>
      <c r="E413" s="1024">
        <v>51.6</v>
      </c>
      <c r="F413" s="1024">
        <v>67.5</v>
      </c>
      <c r="G413" s="1024">
        <v>73.099999999999994</v>
      </c>
      <c r="H413" s="1024">
        <v>56</v>
      </c>
      <c r="I413" s="1024">
        <v>53.4</v>
      </c>
      <c r="J413" s="1024">
        <v>90</v>
      </c>
      <c r="K413" s="1024">
        <v>80.099999999999994</v>
      </c>
      <c r="L413" s="1024">
        <v>48.3</v>
      </c>
      <c r="M413" s="1023"/>
      <c r="N413" s="1027"/>
      <c r="O413" s="1026"/>
      <c r="P413" s="1024">
        <v>48.1</v>
      </c>
    </row>
    <row r="414" spans="2:16" ht="10.5" customHeight="1">
      <c r="B414" s="438"/>
      <c r="C414" s="1024"/>
      <c r="D414" s="1024"/>
      <c r="E414" s="1024"/>
      <c r="F414" s="1024"/>
      <c r="G414" s="1024"/>
      <c r="H414" s="1024"/>
      <c r="I414" s="1024"/>
      <c r="J414" s="1024"/>
      <c r="K414" s="1024"/>
      <c r="L414" s="1024"/>
      <c r="M414" s="1024"/>
      <c r="N414" s="1027"/>
      <c r="O414" s="1026"/>
      <c r="P414" s="1024"/>
    </row>
    <row r="415" spans="2:16" s="62" customFormat="1" ht="10.5" customHeight="1">
      <c r="B415" s="438">
        <v>2000</v>
      </c>
      <c r="C415" s="1024">
        <v>86.6</v>
      </c>
      <c r="D415" s="1024">
        <v>88.4</v>
      </c>
      <c r="E415" s="1024">
        <v>65.599999999999994</v>
      </c>
      <c r="F415" s="1024">
        <v>89.4</v>
      </c>
      <c r="G415" s="1024">
        <v>86.3</v>
      </c>
      <c r="H415" s="1024">
        <v>73.2</v>
      </c>
      <c r="I415" s="1024">
        <v>85.4</v>
      </c>
      <c r="J415" s="1024">
        <v>131.80000000000001</v>
      </c>
      <c r="K415" s="1024">
        <v>182.1</v>
      </c>
      <c r="L415" s="1024">
        <v>69</v>
      </c>
      <c r="M415" s="1024">
        <v>94.6</v>
      </c>
      <c r="N415" s="1028"/>
      <c r="O415" s="1029"/>
      <c r="P415" s="1024">
        <v>79</v>
      </c>
    </row>
    <row r="416" spans="2:16" ht="10.5" customHeight="1">
      <c r="B416" s="438">
        <v>2001</v>
      </c>
      <c r="C416" s="1024">
        <v>55.6</v>
      </c>
      <c r="D416" s="1024">
        <v>87.4</v>
      </c>
      <c r="E416" s="1024">
        <v>62.2</v>
      </c>
      <c r="F416" s="1024">
        <v>86.4</v>
      </c>
      <c r="G416" s="1024">
        <v>94</v>
      </c>
      <c r="H416" s="1024">
        <v>70.400000000000006</v>
      </c>
      <c r="I416" s="1024">
        <v>78.2</v>
      </c>
      <c r="J416" s="1024">
        <v>157.69999999999999</v>
      </c>
      <c r="K416" s="1024">
        <v>116.2</v>
      </c>
      <c r="L416" s="1024">
        <v>53.7</v>
      </c>
      <c r="M416" s="1024">
        <v>104.4</v>
      </c>
      <c r="N416" s="1028"/>
      <c r="O416" s="1029"/>
      <c r="P416" s="1024">
        <v>75.5</v>
      </c>
    </row>
    <row r="417" spans="1:16" ht="10.5" customHeight="1">
      <c r="B417" s="438">
        <v>2002</v>
      </c>
      <c r="C417" s="1024">
        <v>78.7</v>
      </c>
      <c r="D417" s="1024">
        <v>142.9</v>
      </c>
      <c r="E417" s="1024">
        <v>99</v>
      </c>
      <c r="F417" s="1024">
        <v>91.8</v>
      </c>
      <c r="G417" s="1024">
        <v>104.5</v>
      </c>
      <c r="H417" s="1024">
        <v>87.4</v>
      </c>
      <c r="I417" s="1024">
        <v>105.5</v>
      </c>
      <c r="J417" s="1024">
        <v>208.9</v>
      </c>
      <c r="K417" s="1024">
        <v>113.2</v>
      </c>
      <c r="L417" s="1024">
        <v>87.7</v>
      </c>
      <c r="M417" s="1024">
        <v>135.19999999999999</v>
      </c>
      <c r="N417" s="1028"/>
      <c r="O417" s="1029"/>
      <c r="P417" s="1024">
        <v>107.7</v>
      </c>
    </row>
    <row r="418" spans="1:16" ht="10.5" customHeight="1">
      <c r="A418" s="62"/>
      <c r="B418" s="438">
        <v>2003</v>
      </c>
      <c r="C418" s="1024">
        <v>77.5</v>
      </c>
      <c r="D418" s="1024">
        <v>140.80000000000001</v>
      </c>
      <c r="E418" s="1024">
        <v>118.7</v>
      </c>
      <c r="F418" s="1024">
        <v>120.7</v>
      </c>
      <c r="G418" s="1024">
        <v>135.30000000000001</v>
      </c>
      <c r="H418" s="1024">
        <v>89.3</v>
      </c>
      <c r="I418" s="1024">
        <v>106.4</v>
      </c>
      <c r="J418" s="1024">
        <v>225.3</v>
      </c>
      <c r="K418" s="1024">
        <v>160</v>
      </c>
      <c r="L418" s="1024">
        <v>76.099999999999994</v>
      </c>
      <c r="M418" s="1024">
        <v>163.30000000000001</v>
      </c>
      <c r="N418" s="1028"/>
      <c r="O418" s="1029"/>
      <c r="P418" s="1024">
        <v>115.3</v>
      </c>
    </row>
    <row r="419" spans="1:16" ht="10.5" customHeight="1">
      <c r="A419" s="62"/>
      <c r="B419" s="438">
        <v>2004</v>
      </c>
      <c r="C419" s="1024">
        <v>59.1</v>
      </c>
      <c r="D419" s="1024">
        <v>112.3</v>
      </c>
      <c r="E419" s="1024">
        <v>95.4</v>
      </c>
      <c r="F419" s="1024">
        <v>112.1</v>
      </c>
      <c r="G419" s="1024">
        <v>129.80000000000001</v>
      </c>
      <c r="H419" s="1024">
        <v>76.7</v>
      </c>
      <c r="I419" s="1024">
        <v>105.9</v>
      </c>
      <c r="J419" s="1024">
        <v>153.69999999999999</v>
      </c>
      <c r="K419" s="1024">
        <v>175.3</v>
      </c>
      <c r="L419" s="1024">
        <v>72.599999999999994</v>
      </c>
      <c r="M419" s="1024">
        <v>152.9</v>
      </c>
      <c r="N419" s="1028"/>
      <c r="O419" s="1029"/>
      <c r="P419" s="1024">
        <v>98.5</v>
      </c>
    </row>
    <row r="420" spans="1:16" ht="10.5" customHeight="1">
      <c r="A420" s="62"/>
      <c r="B420" s="438"/>
      <c r="C420" s="1024"/>
      <c r="D420" s="1024"/>
      <c r="E420" s="1024"/>
      <c r="F420" s="1024"/>
      <c r="G420" s="1024"/>
      <c r="H420" s="1024"/>
      <c r="I420" s="1024"/>
      <c r="J420" s="1024"/>
      <c r="K420" s="1024"/>
      <c r="L420" s="1024"/>
      <c r="M420" s="1024"/>
      <c r="N420" s="1028"/>
      <c r="O420" s="1029"/>
      <c r="P420" s="1024"/>
    </row>
    <row r="421" spans="1:16" ht="10.5" customHeight="1">
      <c r="A421" s="62"/>
      <c r="B421" s="438">
        <v>2005</v>
      </c>
      <c r="C421" s="1024">
        <v>100</v>
      </c>
      <c r="D421" s="1024">
        <v>100</v>
      </c>
      <c r="E421" s="1024">
        <v>100</v>
      </c>
      <c r="F421" s="1024">
        <v>100</v>
      </c>
      <c r="G421" s="1024">
        <v>100</v>
      </c>
      <c r="H421" s="1024">
        <v>100</v>
      </c>
      <c r="I421" s="1024">
        <v>100</v>
      </c>
      <c r="J421" s="1024">
        <v>100</v>
      </c>
      <c r="K421" s="1024">
        <v>100</v>
      </c>
      <c r="L421" s="1024">
        <v>100</v>
      </c>
      <c r="M421" s="1024">
        <v>100</v>
      </c>
      <c r="N421" s="1024">
        <v>100</v>
      </c>
      <c r="O421" s="1024">
        <v>100</v>
      </c>
      <c r="P421" s="1024">
        <v>100</v>
      </c>
    </row>
    <row r="422" spans="1:16" ht="10.5" customHeight="1">
      <c r="A422" s="62"/>
      <c r="B422" s="438">
        <v>2006</v>
      </c>
      <c r="C422" s="1024">
        <v>97.1</v>
      </c>
      <c r="D422" s="1024">
        <v>110.4</v>
      </c>
      <c r="E422" s="1024">
        <v>153.4</v>
      </c>
      <c r="F422" s="1024">
        <v>117.3</v>
      </c>
      <c r="G422" s="1024">
        <v>117.3</v>
      </c>
      <c r="H422" s="1024">
        <v>119.2</v>
      </c>
      <c r="I422" s="1024">
        <v>132.5</v>
      </c>
      <c r="J422" s="1024">
        <v>115.1</v>
      </c>
      <c r="K422" s="1024">
        <v>141.69999999999999</v>
      </c>
      <c r="L422" s="1024">
        <v>132.80000000000001</v>
      </c>
      <c r="M422" s="1024">
        <v>143.30000000000001</v>
      </c>
      <c r="N422" s="1024">
        <v>161.80000000000001</v>
      </c>
      <c r="O422" s="1024">
        <v>101.3</v>
      </c>
      <c r="P422" s="1024">
        <v>114.3</v>
      </c>
    </row>
    <row r="423" spans="1:16" ht="10.5" customHeight="1">
      <c r="A423" s="62"/>
      <c r="B423" s="438">
        <v>2007</v>
      </c>
      <c r="C423" s="1024">
        <v>124.9</v>
      </c>
      <c r="D423" s="1024">
        <v>216.5</v>
      </c>
      <c r="E423" s="1024">
        <v>174.5</v>
      </c>
      <c r="F423" s="1024">
        <v>138.4</v>
      </c>
      <c r="G423" s="1024">
        <v>135.69999999999999</v>
      </c>
      <c r="H423" s="1024">
        <v>148.5</v>
      </c>
      <c r="I423" s="1024">
        <v>153.19999999999999</v>
      </c>
      <c r="J423" s="1024">
        <v>177.8</v>
      </c>
      <c r="K423" s="1024">
        <v>164.6</v>
      </c>
      <c r="L423" s="1024">
        <v>151.30000000000001</v>
      </c>
      <c r="M423" s="1024">
        <v>129.4</v>
      </c>
      <c r="N423" s="1024">
        <v>193.5</v>
      </c>
      <c r="O423" s="1024">
        <v>52.4</v>
      </c>
      <c r="P423" s="1024">
        <v>137.80000000000001</v>
      </c>
    </row>
    <row r="424" spans="1:16" ht="10.5" customHeight="1">
      <c r="A424" s="62"/>
      <c r="B424" s="438">
        <v>2008</v>
      </c>
      <c r="C424" s="1024">
        <v>119.5</v>
      </c>
      <c r="D424" s="1024">
        <v>161.80000000000001</v>
      </c>
      <c r="E424" s="1024">
        <v>194.2</v>
      </c>
      <c r="F424" s="1024">
        <v>142.69999999999999</v>
      </c>
      <c r="G424" s="1024">
        <v>170.1</v>
      </c>
      <c r="H424" s="1024">
        <v>138.6</v>
      </c>
      <c r="I424" s="1024">
        <v>167.8</v>
      </c>
      <c r="J424" s="1024">
        <v>151.9</v>
      </c>
      <c r="K424" s="1024">
        <v>173.3</v>
      </c>
      <c r="L424" s="1024">
        <v>149.5</v>
      </c>
      <c r="M424" s="1024">
        <v>126.7</v>
      </c>
      <c r="N424" s="1024">
        <v>194.3</v>
      </c>
      <c r="O424" s="1024">
        <v>96.6</v>
      </c>
      <c r="P424" s="1024">
        <v>132.80000000000001</v>
      </c>
    </row>
    <row r="425" spans="1:16" ht="10.5" customHeight="1">
      <c r="A425" s="62"/>
      <c r="B425" s="438">
        <v>2009</v>
      </c>
      <c r="C425" s="1024">
        <v>192.4</v>
      </c>
      <c r="D425" s="1024">
        <v>234.5</v>
      </c>
      <c r="E425" s="1024">
        <v>195.9</v>
      </c>
      <c r="F425" s="1024">
        <v>173.4</v>
      </c>
      <c r="G425" s="1024">
        <v>155.9</v>
      </c>
      <c r="H425" s="1024">
        <v>198.2</v>
      </c>
      <c r="I425" s="1024">
        <v>204.4</v>
      </c>
      <c r="J425" s="1024">
        <v>233.9</v>
      </c>
      <c r="K425" s="1024">
        <v>191.9</v>
      </c>
      <c r="L425" s="1024">
        <v>181.7</v>
      </c>
      <c r="M425" s="1024">
        <v>169.5</v>
      </c>
      <c r="N425" s="1024">
        <v>404.9</v>
      </c>
      <c r="O425" s="1024">
        <v>52.9</v>
      </c>
      <c r="P425" s="1024">
        <v>188.3</v>
      </c>
    </row>
    <row r="426" spans="1:16" ht="10.5" customHeight="1">
      <c r="A426" s="62"/>
      <c r="B426" s="438"/>
      <c r="C426" s="1024"/>
      <c r="D426" s="1024"/>
      <c r="E426" s="1024"/>
      <c r="F426" s="1024"/>
      <c r="G426" s="1024"/>
      <c r="H426" s="1024"/>
      <c r="I426" s="1024"/>
      <c r="J426" s="1024"/>
      <c r="K426" s="1024"/>
      <c r="L426" s="1024"/>
      <c r="M426" s="1024"/>
      <c r="N426" s="1024"/>
      <c r="O426" s="1024"/>
      <c r="P426" s="1024"/>
    </row>
    <row r="427" spans="1:16" ht="10.5" customHeight="1">
      <c r="A427" s="62"/>
      <c r="B427" s="679">
        <v>2010</v>
      </c>
      <c r="C427" s="1030">
        <v>149.1</v>
      </c>
      <c r="D427" s="1030">
        <v>197.2</v>
      </c>
      <c r="E427" s="1030">
        <v>166.5</v>
      </c>
      <c r="F427" s="1030">
        <v>173.8</v>
      </c>
      <c r="G427" s="1030">
        <v>151.1</v>
      </c>
      <c r="H427" s="1030">
        <v>225.9</v>
      </c>
      <c r="I427" s="1030">
        <v>199.9</v>
      </c>
      <c r="J427" s="1030">
        <v>192.3</v>
      </c>
      <c r="K427" s="1030">
        <v>206.8</v>
      </c>
      <c r="L427" s="1030">
        <v>208</v>
      </c>
      <c r="M427" s="1030">
        <v>169.2</v>
      </c>
      <c r="N427" s="1030">
        <v>445.3</v>
      </c>
      <c r="O427" s="1030">
        <v>44.1</v>
      </c>
      <c r="P427" s="1030">
        <v>167.1</v>
      </c>
    </row>
    <row r="428" spans="1:16" ht="10.5" customHeight="1">
      <c r="A428" s="62"/>
      <c r="B428" s="678">
        <v>2011</v>
      </c>
      <c r="C428" s="1030">
        <v>147.1</v>
      </c>
      <c r="D428" s="1030">
        <v>162.69999999999999</v>
      </c>
      <c r="E428" s="1030">
        <v>274.7</v>
      </c>
      <c r="F428" s="1030">
        <v>172.9</v>
      </c>
      <c r="G428" s="1030">
        <v>169.9</v>
      </c>
      <c r="H428" s="1030">
        <v>191.8</v>
      </c>
      <c r="I428" s="1030">
        <v>225.4</v>
      </c>
      <c r="J428" s="1030">
        <v>207.1</v>
      </c>
      <c r="K428" s="1030">
        <v>243.3</v>
      </c>
      <c r="L428" s="1030">
        <v>200.4</v>
      </c>
      <c r="M428" s="1030">
        <v>196.5</v>
      </c>
      <c r="N428" s="1030">
        <v>344</v>
      </c>
      <c r="O428" s="1030">
        <v>91</v>
      </c>
      <c r="P428" s="1030">
        <v>170</v>
      </c>
    </row>
    <row r="429" spans="1:16" ht="10.5" customHeight="1">
      <c r="A429" s="62"/>
      <c r="B429" s="1164" t="s">
        <v>1452</v>
      </c>
      <c r="C429" s="1030">
        <v>150.6</v>
      </c>
      <c r="D429" s="1030">
        <v>190</v>
      </c>
      <c r="E429" s="1030">
        <v>338.5</v>
      </c>
      <c r="F429" s="1030">
        <v>177</v>
      </c>
      <c r="G429" s="1030">
        <v>184.4</v>
      </c>
      <c r="H429" s="1030">
        <v>178.1</v>
      </c>
      <c r="I429" s="1030">
        <v>218</v>
      </c>
      <c r="J429" s="1030">
        <v>246.9</v>
      </c>
      <c r="K429" s="1030">
        <v>265.89999999999998</v>
      </c>
      <c r="L429" s="1030">
        <v>194.4</v>
      </c>
      <c r="M429" s="1030">
        <v>233.5</v>
      </c>
      <c r="N429" s="1030">
        <v>442</v>
      </c>
      <c r="O429" s="1030">
        <v>81.8</v>
      </c>
      <c r="P429" s="1030">
        <v>182.9</v>
      </c>
    </row>
    <row r="430" spans="1:16" ht="10.5" customHeight="1">
      <c r="A430" s="62"/>
      <c r="B430" s="538" t="s">
        <v>1500</v>
      </c>
      <c r="C430" s="1031">
        <v>192.1</v>
      </c>
      <c r="D430" s="1031">
        <v>251.1</v>
      </c>
      <c r="E430" s="1031">
        <v>239.9</v>
      </c>
      <c r="F430" s="1031">
        <v>205</v>
      </c>
      <c r="G430" s="1031">
        <v>196.6</v>
      </c>
      <c r="H430" s="1031">
        <v>219.1</v>
      </c>
      <c r="I430" s="1031">
        <v>251</v>
      </c>
      <c r="J430" s="1031">
        <v>293.89999999999998</v>
      </c>
      <c r="K430" s="1031">
        <v>257.8</v>
      </c>
      <c r="L430" s="1031">
        <v>259.7</v>
      </c>
      <c r="M430" s="1031">
        <v>149.5</v>
      </c>
      <c r="N430" s="1031">
        <v>433.5</v>
      </c>
      <c r="O430" s="1031">
        <v>71.099999999999994</v>
      </c>
      <c r="P430" s="1031">
        <v>196.6</v>
      </c>
    </row>
    <row r="431" spans="1:16" ht="10.5" customHeight="1">
      <c r="B431" s="233" t="s">
        <v>1238</v>
      </c>
      <c r="C431" s="131"/>
      <c r="D431" s="131"/>
      <c r="E431" s="131"/>
      <c r="F431" s="131"/>
      <c r="G431" s="131"/>
      <c r="H431" s="131"/>
      <c r="M431" s="53"/>
    </row>
    <row r="432" spans="1:16" ht="10.5" customHeight="1">
      <c r="B432" s="233" t="s">
        <v>1239</v>
      </c>
      <c r="C432" s="175"/>
      <c r="D432" s="175"/>
      <c r="E432" s="175"/>
      <c r="F432" s="175"/>
      <c r="G432" s="175"/>
      <c r="H432" s="175"/>
      <c r="I432" s="175"/>
      <c r="J432" s="175"/>
      <c r="K432" s="175"/>
      <c r="L432" s="175"/>
      <c r="M432" s="175"/>
      <c r="N432" s="175"/>
    </row>
    <row r="433" spans="2:16" ht="10.5" customHeight="1">
      <c r="B433" s="62"/>
      <c r="C433" s="175"/>
      <c r="D433" s="175"/>
      <c r="E433" s="175"/>
      <c r="F433" s="175"/>
      <c r="G433" s="175"/>
      <c r="H433" s="175"/>
      <c r="I433" s="175"/>
      <c r="J433" s="175"/>
      <c r="K433" s="175"/>
      <c r="L433" s="175"/>
      <c r="M433" s="175"/>
      <c r="N433" s="175"/>
      <c r="O433" s="175"/>
      <c r="P433" s="175"/>
    </row>
    <row r="434" spans="2:16" ht="10.5" customHeight="1">
      <c r="B434" s="62"/>
    </row>
    <row r="435" spans="2:16" ht="10.5" customHeight="1">
      <c r="B435" s="62"/>
    </row>
    <row r="436" spans="2:16" ht="10.5" customHeight="1">
      <c r="B436" s="62"/>
    </row>
    <row r="437" spans="2:16" ht="10.5" customHeight="1">
      <c r="B437" s="62"/>
      <c r="M437" s="61"/>
    </row>
    <row r="438" spans="2:16" ht="10.5" customHeight="1">
      <c r="B438" s="62"/>
    </row>
    <row r="439" spans="2:16" ht="10.5" customHeight="1">
      <c r="B439" s="62"/>
    </row>
    <row r="440" spans="2:16" ht="10.5" customHeight="1">
      <c r="B440" s="62"/>
    </row>
    <row r="441" spans="2:16" ht="10.5" customHeight="1">
      <c r="B441" s="62"/>
    </row>
    <row r="442" spans="2:16" ht="10.5" customHeight="1">
      <c r="B442" s="62"/>
    </row>
    <row r="443" spans="2:16" ht="10.5" customHeight="1">
      <c r="B443" s="62"/>
    </row>
    <row r="444" spans="2:16" ht="10.5" customHeight="1">
      <c r="B444" s="62"/>
    </row>
    <row r="445" spans="2:16" ht="10.5" customHeight="1">
      <c r="B445" s="62"/>
    </row>
    <row r="446" spans="2:16" ht="10.5" customHeight="1">
      <c r="B446" s="62"/>
    </row>
    <row r="447" spans="2:16" ht="10.5" customHeight="1">
      <c r="B447" s="62"/>
    </row>
    <row r="448" spans="2:16" ht="10.5" customHeight="1">
      <c r="B448" s="62"/>
    </row>
    <row r="449" spans="2:8" ht="10.5" customHeight="1">
      <c r="B449" s="62"/>
    </row>
    <row r="450" spans="2:8" ht="10.5" customHeight="1">
      <c r="B450" s="62"/>
      <c r="H450" s="153">
        <v>94</v>
      </c>
    </row>
    <row r="451" spans="2:8" ht="10.5" customHeight="1">
      <c r="B451" s="62"/>
    </row>
    <row r="452" spans="2:8">
      <c r="B452" s="62" t="s">
        <v>659</v>
      </c>
    </row>
    <row r="453" spans="2:8" ht="35.25" customHeight="1">
      <c r="B453" s="1450" t="s">
        <v>610</v>
      </c>
      <c r="C453" s="279" t="s">
        <v>1276</v>
      </c>
      <c r="D453" s="279" t="s">
        <v>1240</v>
      </c>
      <c r="E453" s="279" t="s">
        <v>1241</v>
      </c>
      <c r="F453" s="279" t="s">
        <v>1242</v>
      </c>
      <c r="G453" s="279" t="s">
        <v>911</v>
      </c>
    </row>
    <row r="454" spans="2:8">
      <c r="B454" s="1451"/>
      <c r="C454" s="1329" t="s">
        <v>341</v>
      </c>
      <c r="D454" s="1337"/>
      <c r="E454" s="1337"/>
      <c r="F454" s="1337"/>
      <c r="G454" s="1330"/>
    </row>
    <row r="455" spans="2:8">
      <c r="B455" s="441" t="s">
        <v>1010</v>
      </c>
      <c r="C455" s="368">
        <v>3</v>
      </c>
      <c r="D455" s="65">
        <v>33</v>
      </c>
      <c r="E455" s="65">
        <v>16</v>
      </c>
      <c r="F455" s="65">
        <v>48</v>
      </c>
      <c r="G455" s="360">
        <f>SUM(C455:F455)</f>
        <v>100</v>
      </c>
    </row>
    <row r="456" spans="2:8" ht="10.5" customHeight="1">
      <c r="B456" s="438">
        <v>1970</v>
      </c>
      <c r="C456" s="648">
        <v>3.9</v>
      </c>
      <c r="D456" s="771">
        <v>4</v>
      </c>
      <c r="E456" s="771">
        <v>3.6</v>
      </c>
      <c r="F456" s="771">
        <v>2.9</v>
      </c>
      <c r="G456" s="858">
        <v>3</v>
      </c>
    </row>
    <row r="457" spans="2:8" ht="10.5" customHeight="1">
      <c r="B457" s="438">
        <v>1971</v>
      </c>
      <c r="C457" s="648">
        <v>3</v>
      </c>
      <c r="D457" s="771">
        <v>4.8</v>
      </c>
      <c r="E457" s="771">
        <v>3.8</v>
      </c>
      <c r="F457" s="771">
        <v>3.5</v>
      </c>
      <c r="G457" s="858">
        <v>3.1</v>
      </c>
    </row>
    <row r="458" spans="2:8" ht="10.5" customHeight="1">
      <c r="B458" s="438">
        <v>1972</v>
      </c>
      <c r="C458" s="648">
        <v>6.2</v>
      </c>
      <c r="D458" s="771">
        <v>5.0999999999999996</v>
      </c>
      <c r="E458" s="771">
        <v>4</v>
      </c>
      <c r="F458" s="771">
        <v>4.2</v>
      </c>
      <c r="G458" s="858">
        <v>4</v>
      </c>
    </row>
    <row r="459" spans="2:8" ht="10.5" customHeight="1">
      <c r="B459" s="438">
        <v>1973</v>
      </c>
      <c r="C459" s="648">
        <v>12.1</v>
      </c>
      <c r="D459" s="771">
        <v>5.2</v>
      </c>
      <c r="E459" s="771">
        <v>4.5</v>
      </c>
      <c r="F459" s="771">
        <v>5.7</v>
      </c>
      <c r="G459" s="858">
        <v>5.4</v>
      </c>
    </row>
    <row r="460" spans="2:8" ht="10.5" customHeight="1">
      <c r="B460" s="438">
        <v>1974</v>
      </c>
      <c r="C460" s="648">
        <v>7.8</v>
      </c>
      <c r="D460" s="771">
        <v>6.8</v>
      </c>
      <c r="E460" s="771">
        <v>5.8</v>
      </c>
      <c r="F460" s="771">
        <v>5.7</v>
      </c>
      <c r="G460" s="858">
        <v>5.9</v>
      </c>
    </row>
    <row r="461" spans="2:8" ht="10.5" customHeight="1">
      <c r="B461" s="438"/>
      <c r="C461" s="648"/>
      <c r="D461" s="771"/>
      <c r="E461" s="771"/>
      <c r="F461" s="771"/>
      <c r="G461" s="858"/>
    </row>
    <row r="462" spans="2:8" ht="10.5" customHeight="1">
      <c r="B462" s="438">
        <v>1975</v>
      </c>
      <c r="C462" s="648">
        <v>8</v>
      </c>
      <c r="D462" s="771">
        <v>5.2</v>
      </c>
      <c r="E462" s="771">
        <v>7.1</v>
      </c>
      <c r="F462" s="771">
        <v>5.8</v>
      </c>
      <c r="G462" s="858">
        <v>6</v>
      </c>
    </row>
    <row r="463" spans="2:8" ht="10.5" customHeight="1">
      <c r="B463" s="438">
        <v>1976</v>
      </c>
      <c r="C463" s="648">
        <v>10.9</v>
      </c>
      <c r="D463" s="771">
        <v>8.6</v>
      </c>
      <c r="E463" s="771">
        <v>7.6</v>
      </c>
      <c r="F463" s="771">
        <v>6.8</v>
      </c>
      <c r="G463" s="858">
        <v>6.8</v>
      </c>
    </row>
    <row r="464" spans="2:8" ht="10.5" customHeight="1">
      <c r="B464" s="438">
        <v>1977</v>
      </c>
      <c r="C464" s="648">
        <v>11.3</v>
      </c>
      <c r="D464" s="771">
        <v>8.6999999999999993</v>
      </c>
      <c r="E464" s="771">
        <v>7.5</v>
      </c>
      <c r="F464" s="771">
        <v>7.9</v>
      </c>
      <c r="G464" s="858">
        <v>7.1</v>
      </c>
    </row>
    <row r="465" spans="2:7" ht="10.5" customHeight="1">
      <c r="B465" s="438">
        <v>1978</v>
      </c>
      <c r="C465" s="648">
        <v>12.7</v>
      </c>
      <c r="D465" s="771">
        <v>9.1999999999999993</v>
      </c>
      <c r="E465" s="771">
        <v>8.1999999999999993</v>
      </c>
      <c r="F465" s="771">
        <v>8.8000000000000007</v>
      </c>
      <c r="G465" s="858">
        <v>7.7</v>
      </c>
    </row>
    <row r="466" spans="2:7" ht="10.5" customHeight="1">
      <c r="B466" s="438">
        <v>1979</v>
      </c>
      <c r="C466" s="648">
        <v>14</v>
      </c>
      <c r="D466" s="771">
        <v>11.6</v>
      </c>
      <c r="E466" s="771">
        <v>9.8000000000000007</v>
      </c>
      <c r="F466" s="771">
        <v>9.8000000000000007</v>
      </c>
      <c r="G466" s="858">
        <v>8.9</v>
      </c>
    </row>
    <row r="467" spans="2:7" ht="10.5" customHeight="1">
      <c r="B467" s="438"/>
      <c r="C467" s="648"/>
      <c r="D467" s="771"/>
      <c r="E467" s="771"/>
      <c r="F467" s="771"/>
      <c r="G467" s="858"/>
    </row>
    <row r="468" spans="2:7" ht="10.5" customHeight="1">
      <c r="B468" s="438">
        <v>1980</v>
      </c>
      <c r="C468" s="648">
        <v>13.2</v>
      </c>
      <c r="D468" s="771">
        <v>13.9</v>
      </c>
      <c r="E468" s="771">
        <v>11.6</v>
      </c>
      <c r="F468" s="771">
        <v>12.7</v>
      </c>
      <c r="G468" s="858">
        <v>11.2</v>
      </c>
    </row>
    <row r="469" spans="2:7" ht="10.5" customHeight="1">
      <c r="B469" s="438">
        <v>1981</v>
      </c>
      <c r="C469" s="648">
        <v>15.3</v>
      </c>
      <c r="D469" s="771">
        <v>16.8</v>
      </c>
      <c r="E469" s="771">
        <v>13.4</v>
      </c>
      <c r="F469" s="771">
        <v>15.2</v>
      </c>
      <c r="G469" s="858">
        <v>14</v>
      </c>
    </row>
    <row r="470" spans="2:7" ht="10.5" customHeight="1">
      <c r="B470" s="438">
        <v>1982</v>
      </c>
      <c r="C470" s="648">
        <v>16.5</v>
      </c>
      <c r="D470" s="771">
        <v>14.4</v>
      </c>
      <c r="E470" s="771">
        <v>15.6</v>
      </c>
      <c r="F470" s="771">
        <v>14.9</v>
      </c>
      <c r="G470" s="858">
        <v>13.9</v>
      </c>
    </row>
    <row r="471" spans="2:7" ht="10.5" customHeight="1">
      <c r="B471" s="438">
        <v>1983</v>
      </c>
      <c r="C471" s="648">
        <v>19.600000000000001</v>
      </c>
      <c r="D471" s="771">
        <v>14.8</v>
      </c>
      <c r="E471" s="771">
        <v>16.5</v>
      </c>
      <c r="F471" s="771">
        <v>15.9</v>
      </c>
      <c r="G471" s="858">
        <v>13.6</v>
      </c>
    </row>
    <row r="472" spans="2:7" ht="10.5" customHeight="1">
      <c r="B472" s="438">
        <v>1984</v>
      </c>
      <c r="C472" s="648">
        <v>25.1</v>
      </c>
      <c r="D472" s="771">
        <v>21.5</v>
      </c>
      <c r="E472" s="771">
        <v>17.8</v>
      </c>
      <c r="F472" s="771">
        <v>18</v>
      </c>
      <c r="G472" s="858">
        <v>17.100000000000001</v>
      </c>
    </row>
    <row r="473" spans="2:7" ht="10.5" customHeight="1">
      <c r="B473" s="438"/>
      <c r="C473" s="648"/>
      <c r="D473" s="771"/>
      <c r="E473" s="771"/>
      <c r="F473" s="771"/>
      <c r="G473" s="858"/>
    </row>
    <row r="474" spans="2:7" ht="10.5" customHeight="1">
      <c r="B474" s="438">
        <v>1985</v>
      </c>
      <c r="C474" s="648">
        <v>32.9</v>
      </c>
      <c r="D474" s="771">
        <v>19.7</v>
      </c>
      <c r="E474" s="771">
        <v>19.100000000000001</v>
      </c>
      <c r="F474" s="771">
        <v>20</v>
      </c>
      <c r="G474" s="858">
        <v>19</v>
      </c>
    </row>
    <row r="475" spans="2:7" ht="10.5" customHeight="1">
      <c r="B475" s="438">
        <v>1986</v>
      </c>
      <c r="C475" s="648">
        <v>29.3</v>
      </c>
      <c r="D475" s="771">
        <v>25.4</v>
      </c>
      <c r="E475" s="771">
        <v>20.3</v>
      </c>
      <c r="F475" s="771">
        <v>23.8</v>
      </c>
      <c r="G475" s="858">
        <v>21.7</v>
      </c>
    </row>
    <row r="476" spans="2:7" ht="10.5" customHeight="1">
      <c r="B476" s="438">
        <v>1987</v>
      </c>
      <c r="C476" s="648">
        <v>34.799999999999997</v>
      </c>
      <c r="D476" s="771">
        <v>30.3</v>
      </c>
      <c r="E476" s="771">
        <v>23.5</v>
      </c>
      <c r="F476" s="771">
        <v>29.7</v>
      </c>
      <c r="G476" s="858">
        <v>27.1</v>
      </c>
    </row>
    <row r="477" spans="2:7" ht="10.5" customHeight="1">
      <c r="B477" s="438">
        <v>1988</v>
      </c>
      <c r="C477" s="648">
        <v>54</v>
      </c>
      <c r="D477" s="771">
        <v>33.799999999999997</v>
      </c>
      <c r="E477" s="771">
        <v>26.5</v>
      </c>
      <c r="F477" s="771">
        <v>33.299999999999997</v>
      </c>
      <c r="G477" s="858">
        <v>32.4</v>
      </c>
    </row>
    <row r="478" spans="2:7" ht="10.5" customHeight="1">
      <c r="B478" s="438">
        <v>1989</v>
      </c>
      <c r="C478" s="648">
        <v>52.7</v>
      </c>
      <c r="D478" s="771">
        <v>34.6</v>
      </c>
      <c r="E478" s="771">
        <v>30.6</v>
      </c>
      <c r="F478" s="771">
        <v>35.1</v>
      </c>
      <c r="G478" s="858">
        <v>33.6</v>
      </c>
    </row>
    <row r="479" spans="2:7" ht="10.5" customHeight="1">
      <c r="B479" s="438"/>
      <c r="C479" s="648"/>
      <c r="D479" s="771"/>
      <c r="E479" s="771"/>
      <c r="F479" s="771"/>
      <c r="G479" s="858"/>
    </row>
    <row r="480" spans="2:7" ht="10.5" customHeight="1">
      <c r="B480" s="438">
        <v>1990</v>
      </c>
      <c r="C480" s="648">
        <v>43.5</v>
      </c>
      <c r="D480" s="771">
        <v>30.8</v>
      </c>
      <c r="E480" s="771">
        <v>33.799999999999997</v>
      </c>
      <c r="F480" s="771">
        <v>38.9</v>
      </c>
      <c r="G480" s="858">
        <v>34.200000000000003</v>
      </c>
    </row>
    <row r="481" spans="2:7" ht="10.5" customHeight="1">
      <c r="B481" s="438">
        <v>1991</v>
      </c>
      <c r="C481" s="648">
        <v>33.4</v>
      </c>
      <c r="D481" s="771">
        <v>37.5</v>
      </c>
      <c r="E481" s="771">
        <v>32.700000000000003</v>
      </c>
      <c r="F481" s="771">
        <v>42.7</v>
      </c>
      <c r="G481" s="858">
        <v>35.5</v>
      </c>
    </row>
    <row r="482" spans="2:7" ht="10.5" customHeight="1">
      <c r="B482" s="438">
        <v>1992</v>
      </c>
      <c r="C482" s="648">
        <v>35.299999999999997</v>
      </c>
      <c r="D482" s="771">
        <v>43.1</v>
      </c>
      <c r="E482" s="771">
        <v>40.1</v>
      </c>
      <c r="F482" s="771">
        <v>46.4</v>
      </c>
      <c r="G482" s="858">
        <v>38.799999999999997</v>
      </c>
    </row>
    <row r="483" spans="2:7" ht="10.5" customHeight="1">
      <c r="B483" s="438">
        <v>1993</v>
      </c>
      <c r="C483" s="648">
        <v>29.3</v>
      </c>
      <c r="D483" s="771">
        <v>44.4</v>
      </c>
      <c r="E483" s="771">
        <v>42.4</v>
      </c>
      <c r="F483" s="771">
        <v>52.1</v>
      </c>
      <c r="G483" s="858">
        <v>41.8</v>
      </c>
    </row>
    <row r="484" spans="2:7" ht="10.5" customHeight="1">
      <c r="B484" s="438">
        <v>1994</v>
      </c>
      <c r="C484" s="648">
        <v>49.1</v>
      </c>
      <c r="D484" s="771">
        <v>57.3</v>
      </c>
      <c r="E484" s="771">
        <v>44.1</v>
      </c>
      <c r="F484" s="771">
        <v>61</v>
      </c>
      <c r="G484" s="858">
        <v>52.9</v>
      </c>
    </row>
    <row r="485" spans="2:7" ht="10.5" customHeight="1">
      <c r="B485" s="438"/>
      <c r="C485" s="648"/>
      <c r="D485" s="771"/>
      <c r="E485" s="771"/>
      <c r="F485" s="771"/>
      <c r="G485" s="858"/>
    </row>
    <row r="486" spans="2:7" ht="10.5" customHeight="1">
      <c r="B486" s="438">
        <v>1995</v>
      </c>
      <c r="C486" s="648">
        <v>61.3</v>
      </c>
      <c r="D486" s="771">
        <v>53.6</v>
      </c>
      <c r="E486" s="771">
        <v>48.3</v>
      </c>
      <c r="F486" s="771">
        <v>62.7</v>
      </c>
      <c r="G486" s="858">
        <v>55.8</v>
      </c>
    </row>
    <row r="487" spans="2:7" ht="10.5" customHeight="1">
      <c r="B487" s="438">
        <v>1996</v>
      </c>
      <c r="C487" s="648">
        <v>58.4</v>
      </c>
      <c r="D487" s="771">
        <v>55.4</v>
      </c>
      <c r="E487" s="771">
        <v>52.7</v>
      </c>
      <c r="F487" s="771">
        <v>65.099999999999994</v>
      </c>
      <c r="G487" s="858">
        <v>58.7</v>
      </c>
    </row>
    <row r="488" spans="2:7" ht="10.5" customHeight="1">
      <c r="B488" s="438">
        <v>1997</v>
      </c>
      <c r="C488" s="648">
        <v>67.900000000000006</v>
      </c>
      <c r="D488" s="771">
        <v>70.8</v>
      </c>
      <c r="E488" s="771">
        <v>67.7</v>
      </c>
      <c r="F488" s="771">
        <v>72.900000000000006</v>
      </c>
      <c r="G488" s="858">
        <v>66.900000000000006</v>
      </c>
    </row>
    <row r="489" spans="2:7" ht="10.5" customHeight="1">
      <c r="B489" s="438">
        <v>1998</v>
      </c>
      <c r="C489" s="648">
        <v>56.3</v>
      </c>
      <c r="D489" s="771">
        <v>70.8</v>
      </c>
      <c r="E489" s="771">
        <v>63.6</v>
      </c>
      <c r="F489" s="771">
        <v>73.099999999999994</v>
      </c>
      <c r="G489" s="858">
        <v>64.8</v>
      </c>
    </row>
    <row r="490" spans="2:7" ht="10.5" customHeight="1">
      <c r="B490" s="438">
        <v>1999</v>
      </c>
      <c r="C490" s="648">
        <v>55.3</v>
      </c>
      <c r="D490" s="771">
        <v>68.5</v>
      </c>
      <c r="E490" s="771">
        <v>60.3</v>
      </c>
      <c r="F490" s="771">
        <v>67.8</v>
      </c>
      <c r="G490" s="858">
        <v>62.2</v>
      </c>
    </row>
    <row r="491" spans="2:7" ht="10.5" customHeight="1">
      <c r="B491" s="438"/>
      <c r="C491" s="648"/>
      <c r="D491" s="771"/>
      <c r="E491" s="771"/>
      <c r="F491" s="771"/>
      <c r="G491" s="771"/>
    </row>
    <row r="492" spans="2:7" ht="10.5" customHeight="1">
      <c r="B492" s="438">
        <v>2000</v>
      </c>
      <c r="C492" s="648">
        <v>77.599999999999994</v>
      </c>
      <c r="D492" s="771">
        <v>81.8</v>
      </c>
      <c r="E492" s="771">
        <v>68.599999999999994</v>
      </c>
      <c r="F492" s="771">
        <v>70.8</v>
      </c>
      <c r="G492" s="771">
        <v>67.3</v>
      </c>
    </row>
    <row r="493" spans="2:7" ht="10.5" customHeight="1">
      <c r="B493" s="438">
        <v>2001</v>
      </c>
      <c r="C493" s="648">
        <v>90.7</v>
      </c>
      <c r="D493" s="771">
        <v>84.7</v>
      </c>
      <c r="E493" s="771">
        <v>77.8</v>
      </c>
      <c r="F493" s="771">
        <v>80.599999999999994</v>
      </c>
      <c r="G493" s="771">
        <v>74.5</v>
      </c>
    </row>
    <row r="494" spans="2:7" ht="10.5" customHeight="1">
      <c r="B494" s="438">
        <v>2002</v>
      </c>
      <c r="C494" s="648">
        <v>144.6</v>
      </c>
      <c r="D494" s="771">
        <v>109.6</v>
      </c>
      <c r="E494" s="771">
        <v>93.3</v>
      </c>
      <c r="F494" s="771">
        <v>94.2</v>
      </c>
      <c r="G494" s="771">
        <v>91.6</v>
      </c>
    </row>
    <row r="495" spans="2:7" ht="10.5" customHeight="1">
      <c r="B495" s="438">
        <v>2003</v>
      </c>
      <c r="C495" s="648">
        <v>119.6</v>
      </c>
      <c r="D495" s="648">
        <v>103.3</v>
      </c>
      <c r="E495" s="648">
        <v>105.9</v>
      </c>
      <c r="F495" s="648">
        <v>99.2</v>
      </c>
      <c r="G495" s="648">
        <v>96.8</v>
      </c>
    </row>
    <row r="496" spans="2:7" ht="10.5" customHeight="1">
      <c r="B496" s="438">
        <v>2004</v>
      </c>
      <c r="C496" s="648">
        <v>100.9</v>
      </c>
      <c r="D496" s="648">
        <v>103</v>
      </c>
      <c r="E496" s="648">
        <v>102</v>
      </c>
      <c r="F496" s="648">
        <v>99.8</v>
      </c>
      <c r="G496" s="648">
        <v>98.4</v>
      </c>
    </row>
    <row r="497" spans="2:9" ht="10.5" customHeight="1">
      <c r="B497" s="438"/>
      <c r="C497" s="648"/>
      <c r="D497" s="648"/>
      <c r="E497" s="648"/>
      <c r="F497" s="648"/>
      <c r="G497" s="648"/>
    </row>
    <row r="498" spans="2:9" ht="10.5" customHeight="1">
      <c r="B498" s="438">
        <v>2005</v>
      </c>
      <c r="C498" s="648">
        <v>100</v>
      </c>
      <c r="D498" s="648">
        <v>100</v>
      </c>
      <c r="E498" s="648">
        <v>100</v>
      </c>
      <c r="F498" s="648">
        <v>100</v>
      </c>
      <c r="G498" s="648">
        <v>100</v>
      </c>
    </row>
    <row r="499" spans="2:9" ht="10.5" customHeight="1">
      <c r="B499" s="438">
        <v>2006</v>
      </c>
      <c r="C499" s="648">
        <v>120</v>
      </c>
      <c r="D499" s="648">
        <v>122.7</v>
      </c>
      <c r="E499" s="648">
        <v>106.1</v>
      </c>
      <c r="F499" s="648">
        <v>108.9</v>
      </c>
      <c r="G499" s="648">
        <v>113.3</v>
      </c>
    </row>
    <row r="500" spans="2:9" ht="10.5" customHeight="1">
      <c r="B500" s="438">
        <v>2007</v>
      </c>
      <c r="C500" s="648">
        <v>163.19999999999999</v>
      </c>
      <c r="D500" s="648">
        <v>131.19999999999999</v>
      </c>
      <c r="E500" s="648">
        <v>142.1</v>
      </c>
      <c r="F500" s="648">
        <v>121.3</v>
      </c>
      <c r="G500" s="648">
        <v>129.1</v>
      </c>
    </row>
    <row r="501" spans="2:9" ht="10.5" customHeight="1">
      <c r="B501" s="438">
        <v>2008</v>
      </c>
      <c r="C501" s="648">
        <v>162.5</v>
      </c>
      <c r="D501" s="648">
        <v>143.1</v>
      </c>
      <c r="E501" s="648">
        <v>173.6</v>
      </c>
      <c r="F501" s="648">
        <v>133.1</v>
      </c>
      <c r="G501" s="648">
        <v>143.80000000000001</v>
      </c>
    </row>
    <row r="502" spans="2:9" ht="10.5" customHeight="1">
      <c r="B502" s="438">
        <v>2009</v>
      </c>
      <c r="C502" s="648">
        <v>155.30000000000001</v>
      </c>
      <c r="D502" s="648">
        <v>148.4</v>
      </c>
      <c r="E502" s="648">
        <v>169.4</v>
      </c>
      <c r="F502" s="648">
        <v>151.6</v>
      </c>
      <c r="G502" s="648">
        <v>153.5</v>
      </c>
    </row>
    <row r="503" spans="2:9" ht="10.5" customHeight="1">
      <c r="B503" s="438"/>
      <c r="C503" s="648"/>
      <c r="D503" s="648"/>
      <c r="E503" s="648"/>
      <c r="F503" s="648"/>
      <c r="G503" s="648"/>
    </row>
    <row r="504" spans="2:9" ht="10.5" customHeight="1">
      <c r="B504" s="679">
        <v>2010</v>
      </c>
      <c r="C504" s="854">
        <v>188.8</v>
      </c>
      <c r="D504" s="854">
        <v>154.5</v>
      </c>
      <c r="E504" s="854">
        <v>166.8</v>
      </c>
      <c r="F504" s="854">
        <v>147.80000000000001</v>
      </c>
      <c r="G504" s="854">
        <v>154.30000000000001</v>
      </c>
    </row>
    <row r="505" spans="2:9" ht="10.5" customHeight="1">
      <c r="B505" s="678">
        <v>2011</v>
      </c>
      <c r="C505" s="854">
        <v>260.3</v>
      </c>
      <c r="D505" s="854">
        <v>187.4</v>
      </c>
      <c r="E505" s="854">
        <v>163.9</v>
      </c>
      <c r="F505" s="854">
        <v>152.19999999999999</v>
      </c>
      <c r="G505" s="854">
        <v>168.9</v>
      </c>
    </row>
    <row r="506" spans="2:9" ht="10.5" customHeight="1">
      <c r="B506" s="1164" t="s">
        <v>1452</v>
      </c>
      <c r="C506" s="854">
        <v>265.10000000000002</v>
      </c>
      <c r="D506" s="854">
        <v>191.2</v>
      </c>
      <c r="E506" s="854">
        <v>192.8</v>
      </c>
      <c r="F506" s="854">
        <v>171.5</v>
      </c>
      <c r="G506" s="854">
        <v>184.2</v>
      </c>
    </row>
    <row r="507" spans="2:9" ht="10.5" customHeight="1">
      <c r="B507" s="538" t="s">
        <v>1500</v>
      </c>
      <c r="C507" s="855">
        <v>301.7</v>
      </c>
      <c r="D507" s="855">
        <v>187.8</v>
      </c>
      <c r="E507" s="855">
        <v>209.3</v>
      </c>
      <c r="F507" s="855">
        <v>182.9</v>
      </c>
      <c r="G507" s="855">
        <v>192.3</v>
      </c>
      <c r="I507" s="61"/>
    </row>
    <row r="508" spans="2:9" ht="10.5" customHeight="1">
      <c r="B508" s="236" t="s">
        <v>1243</v>
      </c>
    </row>
    <row r="509" spans="2:9" ht="10.5" customHeight="1">
      <c r="B509" s="236" t="s">
        <v>1244</v>
      </c>
    </row>
    <row r="510" spans="2:9" ht="10.5" customHeight="1">
      <c r="B510" s="236" t="s">
        <v>1245</v>
      </c>
    </row>
    <row r="511" spans="2:9" ht="10.5" customHeight="1">
      <c r="B511" s="236" t="s">
        <v>1277</v>
      </c>
    </row>
    <row r="512" spans="2:9" ht="10.5" customHeight="1">
      <c r="B512" s="236" t="s">
        <v>1246</v>
      </c>
    </row>
    <row r="513" spans="2:8" ht="10.5" customHeight="1">
      <c r="B513" s="49"/>
      <c r="C513" s="53"/>
      <c r="D513" s="53"/>
      <c r="E513" s="53"/>
      <c r="F513" s="53"/>
      <c r="G513" s="53"/>
    </row>
    <row r="514" spans="2:8" ht="10.5" customHeight="1">
      <c r="B514" s="49"/>
    </row>
    <row r="515" spans="2:8" ht="10.5" customHeight="1">
      <c r="B515" s="49"/>
    </row>
    <row r="516" spans="2:8" ht="10.5" customHeight="1">
      <c r="B516" s="49"/>
    </row>
    <row r="517" spans="2:8" ht="10.5" customHeight="1">
      <c r="B517" s="49"/>
    </row>
    <row r="518" spans="2:8" ht="10.5" customHeight="1">
      <c r="B518" s="49"/>
    </row>
    <row r="519" spans="2:8" ht="10.5" customHeight="1">
      <c r="B519" s="49"/>
    </row>
    <row r="520" spans="2:8" ht="10.5" customHeight="1">
      <c r="B520" s="49"/>
    </row>
    <row r="521" spans="2:8" ht="10.5" customHeight="1">
      <c r="B521" s="49"/>
    </row>
    <row r="522" spans="2:8" ht="10.5" customHeight="1">
      <c r="B522" s="49"/>
    </row>
    <row r="523" spans="2:8" ht="10.5" customHeight="1">
      <c r="B523" s="49"/>
    </row>
    <row r="524" spans="2:8" ht="10.5" customHeight="1">
      <c r="B524" s="49"/>
    </row>
    <row r="525" spans="2:8" ht="10.5" customHeight="1">
      <c r="B525" s="49"/>
      <c r="H525" s="153">
        <v>95</v>
      </c>
    </row>
    <row r="526" spans="2:8" ht="10.5" customHeight="1">
      <c r="B526" s="49"/>
    </row>
    <row r="527" spans="2:8">
      <c r="B527" s="62" t="s">
        <v>660</v>
      </c>
      <c r="C527" s="62"/>
      <c r="D527" s="62"/>
      <c r="E527" s="62"/>
      <c r="F527" s="62"/>
      <c r="G527" s="112"/>
    </row>
    <row r="528" spans="2:8">
      <c r="B528" s="1450" t="s">
        <v>610</v>
      </c>
      <c r="C528" s="1329" t="s">
        <v>39</v>
      </c>
      <c r="D528" s="1337"/>
      <c r="E528" s="1330"/>
      <c r="F528" s="1341" t="s">
        <v>642</v>
      </c>
      <c r="G528" s="1341" t="s">
        <v>185</v>
      </c>
    </row>
    <row r="529" spans="2:7">
      <c r="B529" s="1479"/>
      <c r="C529" s="65" t="s">
        <v>751</v>
      </c>
      <c r="D529" s="65" t="s">
        <v>86</v>
      </c>
      <c r="E529" s="65" t="s">
        <v>100</v>
      </c>
      <c r="F529" s="1342"/>
      <c r="G529" s="1342"/>
    </row>
    <row r="530" spans="2:7">
      <c r="B530" s="1451"/>
      <c r="C530" s="1329" t="s">
        <v>341</v>
      </c>
      <c r="D530" s="1337"/>
      <c r="E530" s="1337"/>
      <c r="F530" s="1337"/>
      <c r="G530" s="1330"/>
    </row>
    <row r="531" spans="2:7" ht="10.5" customHeight="1">
      <c r="B531" s="438">
        <v>1970</v>
      </c>
      <c r="C531" s="771">
        <v>2.5</v>
      </c>
      <c r="D531" s="771">
        <v>2.2000000000000002</v>
      </c>
      <c r="E531" s="771">
        <v>4</v>
      </c>
      <c r="F531" s="771">
        <v>4</v>
      </c>
      <c r="G531" s="771">
        <v>3.6</v>
      </c>
    </row>
    <row r="532" spans="2:7" ht="10.5" customHeight="1">
      <c r="B532" s="438">
        <v>1971</v>
      </c>
      <c r="C532" s="771">
        <v>2.6</v>
      </c>
      <c r="D532" s="771">
        <v>2.4</v>
      </c>
      <c r="E532" s="771">
        <v>4.8</v>
      </c>
      <c r="F532" s="771">
        <v>3.3</v>
      </c>
      <c r="G532" s="771">
        <v>3.8</v>
      </c>
    </row>
    <row r="533" spans="2:7" ht="10.5" customHeight="1">
      <c r="B533" s="438">
        <v>1972</v>
      </c>
      <c r="C533" s="771">
        <v>3.2</v>
      </c>
      <c r="D533" s="771">
        <v>3.5</v>
      </c>
      <c r="E533" s="771">
        <v>5.0999999999999996</v>
      </c>
      <c r="F533" s="771">
        <v>6.3</v>
      </c>
      <c r="G533" s="771">
        <v>3.8</v>
      </c>
    </row>
    <row r="534" spans="2:7" ht="10.5" customHeight="1">
      <c r="B534" s="438">
        <v>1973</v>
      </c>
      <c r="C534" s="771">
        <v>4.3</v>
      </c>
      <c r="D534" s="771">
        <v>4.4000000000000004</v>
      </c>
      <c r="E534" s="771">
        <v>5.2</v>
      </c>
      <c r="F534" s="771">
        <v>12.4</v>
      </c>
      <c r="G534" s="771">
        <v>4.4000000000000004</v>
      </c>
    </row>
    <row r="535" spans="2:7" ht="10.5" customHeight="1">
      <c r="B535" s="438">
        <v>1974</v>
      </c>
      <c r="C535" s="771">
        <v>5.4</v>
      </c>
      <c r="D535" s="771">
        <v>5.2</v>
      </c>
      <c r="E535" s="771">
        <v>6.8</v>
      </c>
      <c r="F535" s="771">
        <v>8.6999999999999993</v>
      </c>
      <c r="G535" s="771">
        <v>5.7</v>
      </c>
    </row>
    <row r="536" spans="2:7" ht="10.5" customHeight="1">
      <c r="B536" s="438"/>
      <c r="C536" s="771"/>
      <c r="D536" s="771"/>
      <c r="E536" s="771"/>
      <c r="F536" s="771"/>
      <c r="G536" s="771"/>
    </row>
    <row r="537" spans="2:7" ht="10.5" customHeight="1">
      <c r="B537" s="438">
        <v>1975</v>
      </c>
      <c r="C537" s="771">
        <v>4.9000000000000004</v>
      </c>
      <c r="D537" s="771">
        <v>4.8</v>
      </c>
      <c r="E537" s="771">
        <v>8.1999999999999993</v>
      </c>
      <c r="F537" s="771">
        <v>7.8</v>
      </c>
      <c r="G537" s="771">
        <v>7</v>
      </c>
    </row>
    <row r="538" spans="2:7" ht="10.5" customHeight="1">
      <c r="B538" s="438">
        <v>1976</v>
      </c>
      <c r="C538" s="771">
        <v>5.6</v>
      </c>
      <c r="D538" s="771">
        <v>5.7</v>
      </c>
      <c r="E538" s="771">
        <v>8.6</v>
      </c>
      <c r="F538" s="771">
        <v>10.1</v>
      </c>
      <c r="G538" s="771">
        <v>7.8</v>
      </c>
    </row>
    <row r="539" spans="2:7" ht="10.5" customHeight="1">
      <c r="B539" s="438">
        <v>1977</v>
      </c>
      <c r="C539" s="771">
        <v>5.6</v>
      </c>
      <c r="D539" s="771">
        <v>5.9</v>
      </c>
      <c r="E539" s="771">
        <v>8.6999999999999993</v>
      </c>
      <c r="F539" s="771">
        <v>10.6</v>
      </c>
      <c r="G539" s="771">
        <v>8</v>
      </c>
    </row>
    <row r="540" spans="2:7" ht="10.5" customHeight="1">
      <c r="B540" s="438">
        <v>1978</v>
      </c>
      <c r="C540" s="771">
        <v>5.9</v>
      </c>
      <c r="D540" s="771">
        <v>5.7</v>
      </c>
      <c r="E540" s="771">
        <v>9.1999999999999993</v>
      </c>
      <c r="F540" s="771">
        <v>11.3</v>
      </c>
      <c r="G540" s="771">
        <v>8.4</v>
      </c>
    </row>
    <row r="541" spans="2:7" ht="10.5" customHeight="1">
      <c r="B541" s="438">
        <v>1979</v>
      </c>
      <c r="C541" s="771">
        <v>7.2</v>
      </c>
      <c r="D541" s="771">
        <v>6.5</v>
      </c>
      <c r="E541" s="771">
        <v>11.6</v>
      </c>
      <c r="F541" s="771">
        <v>12.5</v>
      </c>
      <c r="G541" s="771">
        <v>9.9</v>
      </c>
    </row>
    <row r="542" spans="2:7" ht="10.5" customHeight="1">
      <c r="B542" s="438"/>
      <c r="C542" s="771"/>
      <c r="D542" s="771"/>
      <c r="E542" s="771"/>
      <c r="F542" s="771"/>
      <c r="G542" s="771"/>
    </row>
    <row r="543" spans="2:7" ht="10.5" customHeight="1">
      <c r="B543" s="438">
        <v>1980</v>
      </c>
      <c r="C543" s="771">
        <v>10.4</v>
      </c>
      <c r="D543" s="771">
        <v>7.8</v>
      </c>
      <c r="E543" s="771">
        <v>13.9</v>
      </c>
      <c r="F543" s="771">
        <v>13.3</v>
      </c>
      <c r="G543" s="771">
        <v>11.6</v>
      </c>
    </row>
    <row r="544" spans="2:7" ht="10.5" customHeight="1">
      <c r="B544" s="438">
        <v>1981</v>
      </c>
      <c r="C544" s="771">
        <v>13.9</v>
      </c>
      <c r="D544" s="771">
        <v>10.7</v>
      </c>
      <c r="E544" s="771">
        <v>16.8</v>
      </c>
      <c r="F544" s="771">
        <v>15.7</v>
      </c>
      <c r="G544" s="771">
        <v>13.7</v>
      </c>
    </row>
    <row r="545" spans="2:7" ht="10.5" customHeight="1">
      <c r="B545" s="438">
        <v>1982</v>
      </c>
      <c r="C545" s="771">
        <v>12.9</v>
      </c>
      <c r="D545" s="771">
        <v>10.4</v>
      </c>
      <c r="E545" s="771">
        <v>14.4</v>
      </c>
      <c r="F545" s="771">
        <v>17.899999999999999</v>
      </c>
      <c r="G545" s="771">
        <v>16</v>
      </c>
    </row>
    <row r="546" spans="2:7" ht="10.5" customHeight="1">
      <c r="B546" s="438">
        <v>1983</v>
      </c>
      <c r="C546" s="771">
        <v>13.1</v>
      </c>
      <c r="D546" s="771">
        <v>10.8</v>
      </c>
      <c r="E546" s="771">
        <v>14.8</v>
      </c>
      <c r="F546" s="771">
        <v>17.399999999999999</v>
      </c>
      <c r="G546" s="771">
        <v>16.3</v>
      </c>
    </row>
    <row r="547" spans="2:7" ht="10.5" customHeight="1">
      <c r="B547" s="438">
        <v>1984</v>
      </c>
      <c r="C547" s="771">
        <v>15.1</v>
      </c>
      <c r="D547" s="771">
        <v>13.1</v>
      </c>
      <c r="E547" s="771">
        <v>21.5</v>
      </c>
      <c r="F547" s="771">
        <v>22.5</v>
      </c>
      <c r="G547" s="771">
        <v>17.600000000000001</v>
      </c>
    </row>
    <row r="548" spans="2:7" ht="10.5" customHeight="1">
      <c r="B548" s="438"/>
      <c r="C548" s="771"/>
      <c r="D548" s="771"/>
      <c r="E548" s="771"/>
      <c r="F548" s="771"/>
      <c r="G548" s="771"/>
    </row>
    <row r="549" spans="2:7" ht="10.5" customHeight="1">
      <c r="B549" s="438">
        <v>1985</v>
      </c>
      <c r="C549" s="771">
        <v>16.2</v>
      </c>
      <c r="D549" s="771">
        <v>15.4</v>
      </c>
      <c r="E549" s="771">
        <v>19.7</v>
      </c>
      <c r="F549" s="771">
        <v>30.3</v>
      </c>
      <c r="G549" s="771">
        <v>18.899999999999999</v>
      </c>
    </row>
    <row r="550" spans="2:7" ht="10.5" customHeight="1">
      <c r="B550" s="438">
        <v>1986</v>
      </c>
      <c r="C550" s="771">
        <v>19.399999999999999</v>
      </c>
      <c r="D550" s="771">
        <v>18.899999999999999</v>
      </c>
      <c r="E550" s="771">
        <v>25.3</v>
      </c>
      <c r="F550" s="771">
        <v>29.4</v>
      </c>
      <c r="G550" s="771">
        <v>20.6</v>
      </c>
    </row>
    <row r="551" spans="2:7" ht="10.5" customHeight="1">
      <c r="B551" s="438">
        <v>1987</v>
      </c>
      <c r="C551" s="771">
        <v>26.5</v>
      </c>
      <c r="D551" s="771">
        <v>21.9</v>
      </c>
      <c r="E551" s="771">
        <v>30.3</v>
      </c>
      <c r="F551" s="771">
        <v>39.4</v>
      </c>
      <c r="G551" s="771">
        <v>24.8</v>
      </c>
    </row>
    <row r="552" spans="2:7" ht="10.5" customHeight="1">
      <c r="B552" s="438">
        <v>1988</v>
      </c>
      <c r="C552" s="771">
        <v>30.9</v>
      </c>
      <c r="D552" s="771">
        <v>22.4</v>
      </c>
      <c r="E552" s="771">
        <v>33.799999999999997</v>
      </c>
      <c r="F552" s="771">
        <v>67</v>
      </c>
      <c r="G552" s="771">
        <v>26.5</v>
      </c>
    </row>
    <row r="553" spans="2:7" ht="10.5" customHeight="1">
      <c r="B553" s="438">
        <v>1989</v>
      </c>
      <c r="C553" s="771">
        <v>30.9</v>
      </c>
      <c r="D553" s="771">
        <v>28.7</v>
      </c>
      <c r="E553" s="771">
        <v>34.6</v>
      </c>
      <c r="F553" s="771">
        <v>65.599999999999994</v>
      </c>
      <c r="G553" s="771">
        <v>30.7</v>
      </c>
    </row>
    <row r="554" spans="2:7" ht="10.5" customHeight="1">
      <c r="B554" s="438"/>
      <c r="C554" s="771"/>
      <c r="D554" s="771"/>
      <c r="E554" s="771"/>
      <c r="F554" s="771"/>
      <c r="G554" s="771"/>
    </row>
    <row r="555" spans="2:7" ht="10.5" customHeight="1">
      <c r="B555" s="438">
        <v>1990</v>
      </c>
      <c r="C555" s="771">
        <v>30.7</v>
      </c>
      <c r="D555" s="771">
        <v>26.4</v>
      </c>
      <c r="E555" s="771">
        <v>30.8</v>
      </c>
      <c r="F555" s="771">
        <v>54.2</v>
      </c>
      <c r="G555" s="771">
        <v>33.799999999999997</v>
      </c>
    </row>
    <row r="556" spans="2:7" ht="10.5" customHeight="1">
      <c r="B556" s="438">
        <v>1991</v>
      </c>
      <c r="C556" s="771">
        <v>32.4</v>
      </c>
      <c r="D556" s="771">
        <v>27.1</v>
      </c>
      <c r="E556" s="771">
        <v>37.5</v>
      </c>
      <c r="F556" s="771">
        <v>37.799999999999997</v>
      </c>
      <c r="G556" s="771">
        <v>32.700000000000003</v>
      </c>
    </row>
    <row r="557" spans="2:7" ht="10.5" customHeight="1">
      <c r="B557" s="438">
        <v>1992</v>
      </c>
      <c r="C557" s="771">
        <v>32.799999999999997</v>
      </c>
      <c r="D557" s="771">
        <v>30.8</v>
      </c>
      <c r="E557" s="771">
        <v>43.1</v>
      </c>
      <c r="F557" s="771">
        <v>40.700000000000003</v>
      </c>
      <c r="G557" s="771">
        <v>40.1</v>
      </c>
    </row>
    <row r="558" spans="2:7" ht="10.5" customHeight="1">
      <c r="B558" s="438">
        <v>1993</v>
      </c>
      <c r="C558" s="771">
        <v>34.799999999999997</v>
      </c>
      <c r="D558" s="771">
        <v>35.700000000000003</v>
      </c>
      <c r="E558" s="771">
        <v>44.4</v>
      </c>
      <c r="F558" s="771">
        <v>32.700000000000003</v>
      </c>
      <c r="G558" s="771">
        <v>42.5</v>
      </c>
    </row>
    <row r="559" spans="2:7" ht="10.5" customHeight="1">
      <c r="B559" s="438">
        <v>1994</v>
      </c>
      <c r="C559" s="771">
        <v>50.3</v>
      </c>
      <c r="D559" s="771">
        <v>50.2</v>
      </c>
      <c r="E559" s="771">
        <v>57.3</v>
      </c>
      <c r="F559" s="771">
        <v>50</v>
      </c>
      <c r="G559" s="771">
        <v>44.1</v>
      </c>
    </row>
    <row r="560" spans="2:7" ht="10.5" customHeight="1">
      <c r="B560" s="438"/>
      <c r="C560" s="771"/>
      <c r="D560" s="771"/>
      <c r="E560" s="771"/>
      <c r="F560" s="771"/>
      <c r="G560" s="771"/>
    </row>
    <row r="561" spans="2:7" ht="10.5" customHeight="1">
      <c r="B561" s="438">
        <v>1995</v>
      </c>
      <c r="C561" s="771">
        <v>50.9</v>
      </c>
      <c r="D561" s="771">
        <v>50.4</v>
      </c>
      <c r="E561" s="771">
        <v>53.6</v>
      </c>
      <c r="F561" s="771">
        <v>63</v>
      </c>
      <c r="G561" s="771">
        <v>48.4</v>
      </c>
    </row>
    <row r="562" spans="2:7" ht="10.5" customHeight="1">
      <c r="B562" s="438">
        <v>1996</v>
      </c>
      <c r="C562" s="771">
        <v>54.1</v>
      </c>
      <c r="D562" s="771">
        <v>53</v>
      </c>
      <c r="E562" s="771">
        <v>54.9</v>
      </c>
      <c r="F562" s="771">
        <v>60.2</v>
      </c>
      <c r="G562" s="771">
        <v>52.7</v>
      </c>
    </row>
    <row r="563" spans="2:7" ht="10.5" customHeight="1">
      <c r="B563" s="438">
        <v>1997</v>
      </c>
      <c r="C563" s="771">
        <v>56.2</v>
      </c>
      <c r="D563" s="771">
        <v>58.8</v>
      </c>
      <c r="E563" s="771">
        <v>70.7</v>
      </c>
      <c r="F563" s="771">
        <v>73</v>
      </c>
      <c r="G563" s="771">
        <v>67.8</v>
      </c>
    </row>
    <row r="564" spans="2:7" ht="10.5" customHeight="1">
      <c r="B564" s="438">
        <v>1998</v>
      </c>
      <c r="C564" s="771">
        <v>53.2</v>
      </c>
      <c r="D564" s="771">
        <v>56.4</v>
      </c>
      <c r="E564" s="771">
        <v>70.7</v>
      </c>
      <c r="F564" s="771">
        <v>61.8</v>
      </c>
      <c r="G564" s="771">
        <v>63.7</v>
      </c>
    </row>
    <row r="565" spans="2:7" ht="10.5" customHeight="1">
      <c r="B565" s="438">
        <v>1999</v>
      </c>
      <c r="C565" s="771">
        <v>54.5</v>
      </c>
      <c r="D565" s="771">
        <v>56.7</v>
      </c>
      <c r="E565" s="771">
        <v>68.5</v>
      </c>
      <c r="F565" s="771">
        <v>58.8</v>
      </c>
      <c r="G565" s="771">
        <v>60.4</v>
      </c>
    </row>
    <row r="566" spans="2:7" ht="10.5" customHeight="1">
      <c r="B566" s="438"/>
      <c r="C566" s="771"/>
      <c r="D566" s="771"/>
      <c r="E566" s="771"/>
      <c r="F566" s="771"/>
      <c r="G566" s="858"/>
    </row>
    <row r="567" spans="2:7" ht="10.5" customHeight="1">
      <c r="B567" s="438">
        <v>2000</v>
      </c>
      <c r="C567" s="771">
        <v>57.3</v>
      </c>
      <c r="D567" s="771">
        <v>65.3</v>
      </c>
      <c r="E567" s="771">
        <v>81.8</v>
      </c>
      <c r="F567" s="771">
        <v>78.7</v>
      </c>
      <c r="G567" s="858">
        <v>68.599999999999994</v>
      </c>
    </row>
    <row r="568" spans="2:7" ht="10.5" customHeight="1">
      <c r="B568" s="438">
        <v>2001</v>
      </c>
      <c r="C568" s="771">
        <v>60.3</v>
      </c>
      <c r="D568" s="771">
        <v>66.7</v>
      </c>
      <c r="E568" s="771">
        <v>84.7</v>
      </c>
      <c r="F568" s="771">
        <v>95.9</v>
      </c>
      <c r="G568" s="858">
        <v>77.8</v>
      </c>
    </row>
    <row r="569" spans="2:7" ht="10.5" customHeight="1">
      <c r="B569" s="438">
        <v>2002</v>
      </c>
      <c r="C569" s="771">
        <v>79.400000000000006</v>
      </c>
      <c r="D569" s="771">
        <v>78.599999999999994</v>
      </c>
      <c r="E569" s="771">
        <v>109.6</v>
      </c>
      <c r="F569" s="771">
        <v>166.5</v>
      </c>
      <c r="G569" s="858">
        <v>93.3</v>
      </c>
    </row>
    <row r="570" spans="2:7" ht="10.5" customHeight="1">
      <c r="B570" s="438">
        <v>2003</v>
      </c>
      <c r="C570" s="648">
        <v>84.7</v>
      </c>
      <c r="D570" s="648">
        <v>88.6</v>
      </c>
      <c r="E570" s="648">
        <v>103.3</v>
      </c>
      <c r="F570" s="648">
        <v>140.6</v>
      </c>
      <c r="G570" s="150">
        <v>105.9</v>
      </c>
    </row>
    <row r="571" spans="2:7" ht="10.5" customHeight="1">
      <c r="B571" s="438">
        <v>2004</v>
      </c>
      <c r="C571" s="648">
        <v>93.9</v>
      </c>
      <c r="D571" s="648">
        <v>94.6</v>
      </c>
      <c r="E571" s="648">
        <v>102.9</v>
      </c>
      <c r="F571" s="648">
        <v>112.1</v>
      </c>
      <c r="G571" s="150">
        <v>102.1</v>
      </c>
    </row>
    <row r="572" spans="2:7" ht="10.5" customHeight="1">
      <c r="B572" s="438"/>
      <c r="C572" s="648"/>
      <c r="D572" s="648"/>
      <c r="E572" s="648"/>
      <c r="F572" s="648"/>
      <c r="G572" s="150"/>
    </row>
    <row r="573" spans="2:7" ht="10.5" customHeight="1">
      <c r="B573" s="438">
        <v>2005</v>
      </c>
      <c r="C573" s="648">
        <v>100</v>
      </c>
      <c r="D573" s="648">
        <v>100</v>
      </c>
      <c r="E573" s="648">
        <v>100</v>
      </c>
      <c r="F573" s="648">
        <v>100</v>
      </c>
      <c r="G573" s="150">
        <v>100</v>
      </c>
    </row>
    <row r="574" spans="2:7" ht="10.5" customHeight="1">
      <c r="B574" s="438">
        <v>2006</v>
      </c>
      <c r="C574" s="648">
        <v>126.7</v>
      </c>
      <c r="D574" s="648">
        <v>119.6</v>
      </c>
      <c r="E574" s="648">
        <v>104.5</v>
      </c>
      <c r="F574" s="648">
        <v>113.7</v>
      </c>
      <c r="G574" s="150">
        <v>106.1</v>
      </c>
    </row>
    <row r="575" spans="2:7" ht="10.5" customHeight="1">
      <c r="B575" s="438">
        <v>2007</v>
      </c>
      <c r="C575" s="648">
        <v>132.69999999999999</v>
      </c>
      <c r="D575" s="648">
        <v>129.19999999999999</v>
      </c>
      <c r="E575" s="648">
        <v>125.3</v>
      </c>
      <c r="F575" s="648">
        <v>172.8</v>
      </c>
      <c r="G575" s="150">
        <v>142.1</v>
      </c>
    </row>
    <row r="576" spans="2:7" ht="10.5" customHeight="1">
      <c r="B576" s="438">
        <v>2008</v>
      </c>
      <c r="C576" s="648">
        <v>143.5</v>
      </c>
      <c r="D576" s="648">
        <v>139.19999999999999</v>
      </c>
      <c r="E576" s="648">
        <v>145.6</v>
      </c>
      <c r="F576" s="648">
        <v>178.4</v>
      </c>
      <c r="G576" s="150">
        <v>187.8</v>
      </c>
    </row>
    <row r="577" spans="2:8" ht="10.5" customHeight="1">
      <c r="B577" s="438">
        <v>2009</v>
      </c>
      <c r="C577" s="648">
        <v>149.30000000000001</v>
      </c>
      <c r="D577" s="648">
        <v>141.80000000000001</v>
      </c>
      <c r="E577" s="648">
        <v>151.19999999999999</v>
      </c>
      <c r="F577" s="648">
        <v>161.30000000000001</v>
      </c>
      <c r="G577" s="150">
        <v>183.2</v>
      </c>
    </row>
    <row r="578" spans="2:8" ht="10.5" customHeight="1">
      <c r="B578" s="438"/>
      <c r="C578" s="648"/>
      <c r="D578" s="648"/>
      <c r="E578" s="648"/>
      <c r="F578" s="648"/>
      <c r="G578" s="150"/>
    </row>
    <row r="579" spans="2:8" ht="10.5" customHeight="1">
      <c r="B579" s="679">
        <v>2010</v>
      </c>
      <c r="C579" s="854">
        <v>153.9</v>
      </c>
      <c r="D579" s="854">
        <v>166.1</v>
      </c>
      <c r="E579" s="854">
        <v>142.9</v>
      </c>
      <c r="F579" s="854">
        <v>194.1</v>
      </c>
      <c r="G579" s="854">
        <v>166.8</v>
      </c>
    </row>
    <row r="580" spans="2:8" ht="10.5" customHeight="1">
      <c r="B580" s="678">
        <v>2011</v>
      </c>
      <c r="C580" s="854">
        <v>187.1</v>
      </c>
      <c r="D580" s="854">
        <v>210.3</v>
      </c>
      <c r="E580" s="854">
        <v>160.6</v>
      </c>
      <c r="F580" s="854">
        <v>287.7</v>
      </c>
      <c r="G580" s="854">
        <v>163.9</v>
      </c>
    </row>
    <row r="581" spans="2:8" ht="10.5" customHeight="1">
      <c r="B581" s="1164" t="s">
        <v>1452</v>
      </c>
      <c r="C581" s="854">
        <v>192.2</v>
      </c>
      <c r="D581" s="854">
        <v>199.3</v>
      </c>
      <c r="E581" s="854">
        <v>175.9</v>
      </c>
      <c r="F581" s="854">
        <v>295</v>
      </c>
      <c r="G581" s="854">
        <v>192.8</v>
      </c>
    </row>
    <row r="582" spans="2:8" ht="10.5" customHeight="1">
      <c r="B582" s="538" t="s">
        <v>1500</v>
      </c>
      <c r="C582" s="855">
        <v>188.7</v>
      </c>
      <c r="D582" s="855">
        <v>187.4</v>
      </c>
      <c r="E582" s="855">
        <v>183.5</v>
      </c>
      <c r="F582" s="855">
        <v>336.1</v>
      </c>
      <c r="G582" s="855">
        <v>209.3</v>
      </c>
      <c r="H582" s="53"/>
    </row>
    <row r="583" spans="2:8" ht="10.5" customHeight="1">
      <c r="B583" s="73"/>
      <c r="C583" s="40"/>
      <c r="D583" s="40"/>
      <c r="E583" s="40"/>
      <c r="F583" s="40"/>
      <c r="G583" s="112"/>
      <c r="H583" s="53"/>
    </row>
    <row r="584" spans="2:8" ht="10.5" customHeight="1">
      <c r="B584" s="73"/>
      <c r="C584" s="40"/>
      <c r="D584" s="40"/>
      <c r="E584" s="40"/>
      <c r="F584" s="40"/>
      <c r="G584" s="40"/>
      <c r="H584" s="53"/>
    </row>
    <row r="585" spans="2:8" ht="10.5" customHeight="1">
      <c r="B585" s="73"/>
      <c r="C585" s="40"/>
      <c r="D585" s="40"/>
      <c r="E585" s="40"/>
      <c r="F585" s="40"/>
      <c r="G585" s="112"/>
      <c r="H585" s="53"/>
    </row>
    <row r="586" spans="2:8" ht="10.5" customHeight="1">
      <c r="B586" s="73"/>
      <c r="C586" s="40"/>
      <c r="D586" s="40"/>
      <c r="E586" s="40"/>
      <c r="F586" s="40"/>
      <c r="G586" s="112"/>
      <c r="H586" s="53"/>
    </row>
    <row r="587" spans="2:8" ht="10.5" customHeight="1">
      <c r="B587" s="73"/>
      <c r="C587" s="40"/>
      <c r="D587" s="40"/>
      <c r="E587" s="40"/>
      <c r="F587" s="40"/>
      <c r="G587" s="112"/>
      <c r="H587" s="53"/>
    </row>
    <row r="588" spans="2:8" ht="10.5" customHeight="1">
      <c r="B588" s="73"/>
      <c r="C588" s="40"/>
      <c r="D588" s="40"/>
      <c r="E588" s="40"/>
      <c r="F588" s="40"/>
      <c r="G588" s="112"/>
      <c r="H588" s="53"/>
    </row>
    <row r="589" spans="2:8" ht="10.5" customHeight="1">
      <c r="B589" s="73"/>
      <c r="C589" s="40"/>
      <c r="D589" s="40"/>
      <c r="E589" s="40"/>
      <c r="F589" s="40"/>
      <c r="G589" s="112"/>
      <c r="H589" s="53"/>
    </row>
    <row r="590" spans="2:8" ht="10.5" customHeight="1">
      <c r="B590" s="73"/>
      <c r="C590" s="40"/>
      <c r="D590" s="40"/>
      <c r="E590" s="40"/>
      <c r="F590" s="40"/>
      <c r="G590" s="112"/>
      <c r="H590" s="53"/>
    </row>
    <row r="591" spans="2:8" ht="10.5" customHeight="1">
      <c r="B591" s="73"/>
      <c r="C591" s="40"/>
      <c r="D591" s="40"/>
      <c r="E591" s="40"/>
      <c r="F591" s="40"/>
      <c r="G591" s="112"/>
      <c r="H591" s="53"/>
    </row>
    <row r="592" spans="2:8" ht="10.5" customHeight="1">
      <c r="B592" s="73"/>
      <c r="C592" s="40"/>
      <c r="D592" s="40"/>
      <c r="E592" s="40"/>
      <c r="F592" s="40"/>
      <c r="G592" s="112"/>
      <c r="H592" s="53"/>
    </row>
    <row r="593" spans="2:9" ht="10.5" customHeight="1">
      <c r="B593" s="73"/>
      <c r="C593" s="40"/>
      <c r="D593" s="40"/>
      <c r="E593" s="40"/>
      <c r="F593" s="40"/>
      <c r="G593" s="112"/>
      <c r="H593" s="53"/>
    </row>
    <row r="594" spans="2:9" ht="10.5" customHeight="1">
      <c r="B594" s="73"/>
      <c r="C594" s="40"/>
      <c r="D594" s="40"/>
      <c r="E594" s="40"/>
      <c r="F594" s="40"/>
      <c r="G594" s="112"/>
      <c r="H594" s="53"/>
    </row>
    <row r="595" spans="2:9" ht="10.5" customHeight="1">
      <c r="B595" s="73"/>
      <c r="C595" s="40"/>
      <c r="D595" s="40"/>
      <c r="E595" s="40"/>
      <c r="F595" s="40"/>
      <c r="G595" s="112"/>
      <c r="H595" s="53"/>
    </row>
    <row r="596" spans="2:9" ht="10.5" customHeight="1">
      <c r="B596" s="73"/>
      <c r="C596" s="40"/>
      <c r="D596" s="40"/>
      <c r="E596" s="40"/>
      <c r="F596" s="40"/>
      <c r="G596" s="112"/>
      <c r="H596" s="53"/>
    </row>
    <row r="597" spans="2:9" ht="10.5" customHeight="1">
      <c r="B597" s="73"/>
      <c r="C597" s="40"/>
      <c r="D597" s="40"/>
      <c r="E597" s="40"/>
      <c r="F597" s="40"/>
      <c r="G597" s="112"/>
      <c r="H597" s="53"/>
    </row>
    <row r="598" spans="2:9" ht="10.5" customHeight="1">
      <c r="B598" s="73"/>
      <c r="C598" s="40"/>
      <c r="D598" s="40"/>
      <c r="E598" s="40"/>
      <c r="F598" s="40"/>
      <c r="G598" s="112"/>
      <c r="H598" s="53"/>
    </row>
    <row r="599" spans="2:9" ht="10.5" customHeight="1">
      <c r="B599" s="73"/>
      <c r="C599" s="40"/>
      <c r="D599" s="40"/>
      <c r="E599" s="40"/>
      <c r="F599" s="40"/>
      <c r="G599" s="112"/>
      <c r="H599" s="53"/>
    </row>
    <row r="600" spans="2:9" ht="10.5" customHeight="1">
      <c r="B600" s="73"/>
      <c r="C600" s="40"/>
      <c r="D600" s="40"/>
      <c r="E600" s="40"/>
      <c r="F600" s="40"/>
      <c r="G600" s="112"/>
      <c r="H600" s="53"/>
    </row>
    <row r="601" spans="2:9" ht="10.5" customHeight="1">
      <c r="B601" s="73"/>
      <c r="C601" s="40"/>
      <c r="D601" s="40"/>
      <c r="E601" s="40"/>
      <c r="F601" s="40"/>
      <c r="G601" s="112"/>
      <c r="H601" s="53"/>
    </row>
    <row r="602" spans="2:9" ht="10.5" customHeight="1">
      <c r="B602" s="73"/>
      <c r="C602" s="40"/>
      <c r="D602" s="40"/>
      <c r="E602" s="40"/>
      <c r="F602" s="40"/>
      <c r="G602" s="112"/>
      <c r="H602" s="53"/>
    </row>
    <row r="603" spans="2:9" ht="10.5" customHeight="1">
      <c r="B603" s="49"/>
      <c r="C603" s="42"/>
      <c r="D603" s="42"/>
      <c r="E603" s="42"/>
      <c r="F603" s="42"/>
      <c r="G603" s="112"/>
      <c r="H603" s="159">
        <v>96</v>
      </c>
    </row>
    <row r="604" spans="2:9" ht="10.5" customHeight="1">
      <c r="C604" s="53"/>
      <c r="D604" s="53"/>
      <c r="E604" s="53"/>
      <c r="F604" s="53"/>
      <c r="G604" s="53"/>
      <c r="H604" s="53"/>
    </row>
    <row r="605" spans="2:9">
      <c r="B605" s="62" t="s">
        <v>661</v>
      </c>
      <c r="C605" s="53"/>
      <c r="D605" s="53"/>
      <c r="E605" s="53"/>
      <c r="F605" s="53"/>
      <c r="G605" s="53"/>
      <c r="H605" s="53"/>
    </row>
    <row r="606" spans="2:9" ht="35.25" customHeight="1">
      <c r="B606" s="1450" t="s">
        <v>610</v>
      </c>
      <c r="C606" s="436" t="s">
        <v>40</v>
      </c>
      <c r="D606" s="436" t="s">
        <v>41</v>
      </c>
      <c r="E606" s="436" t="s">
        <v>42</v>
      </c>
      <c r="F606" s="436" t="s">
        <v>43</v>
      </c>
      <c r="G606" s="436" t="s">
        <v>44</v>
      </c>
      <c r="H606" s="436" t="s">
        <v>728</v>
      </c>
    </row>
    <row r="607" spans="2:9">
      <c r="B607" s="1451"/>
      <c r="C607" s="1698" t="s">
        <v>341</v>
      </c>
      <c r="D607" s="1699"/>
      <c r="E607" s="1699"/>
      <c r="F607" s="1699"/>
      <c r="G607" s="1699"/>
      <c r="H607" s="1700"/>
    </row>
    <row r="608" spans="2:9" ht="10.5" customHeight="1">
      <c r="B608" s="438">
        <v>1970</v>
      </c>
      <c r="C608" s="1023">
        <v>3.1</v>
      </c>
      <c r="D608" s="1023">
        <v>2</v>
      </c>
      <c r="E608" s="1023">
        <v>1.6</v>
      </c>
      <c r="F608" s="1023">
        <v>2.4</v>
      </c>
      <c r="G608" s="1023">
        <v>2.2999999999999998</v>
      </c>
      <c r="H608" s="1023">
        <v>1.8</v>
      </c>
      <c r="I608" s="53"/>
    </row>
    <row r="609" spans="2:9" ht="10.5" customHeight="1">
      <c r="B609" s="438">
        <v>1971</v>
      </c>
      <c r="C609" s="1023">
        <v>3.3</v>
      </c>
      <c r="D609" s="1023">
        <v>2.1</v>
      </c>
      <c r="E609" s="1023">
        <v>1.7</v>
      </c>
      <c r="F609" s="1023">
        <v>2.5</v>
      </c>
      <c r="G609" s="1023">
        <v>2.5</v>
      </c>
      <c r="H609" s="1023">
        <v>1.7</v>
      </c>
      <c r="I609" s="53"/>
    </row>
    <row r="610" spans="2:9" ht="10.5" customHeight="1">
      <c r="B610" s="438">
        <v>1972</v>
      </c>
      <c r="C610" s="1023">
        <v>3.4</v>
      </c>
      <c r="D610" s="1023">
        <v>2.2999999999999998</v>
      </c>
      <c r="E610" s="1023">
        <v>1.9</v>
      </c>
      <c r="F610" s="1023">
        <v>2.6</v>
      </c>
      <c r="G610" s="1023">
        <v>2.6</v>
      </c>
      <c r="H610" s="1023">
        <v>2.2000000000000002</v>
      </c>
      <c r="I610" s="53"/>
    </row>
    <row r="611" spans="2:9" ht="10.5" customHeight="1">
      <c r="B611" s="438">
        <v>1973</v>
      </c>
      <c r="C611" s="1023">
        <v>3.7</v>
      </c>
      <c r="D611" s="1023">
        <v>2.6</v>
      </c>
      <c r="E611" s="1023">
        <v>2.2999999999999998</v>
      </c>
      <c r="F611" s="1023">
        <v>2.9</v>
      </c>
      <c r="G611" s="1023">
        <v>2.9</v>
      </c>
      <c r="H611" s="1023">
        <v>2.6</v>
      </c>
      <c r="I611" s="53"/>
    </row>
    <row r="612" spans="2:9" ht="10.5" customHeight="1">
      <c r="B612" s="438">
        <v>1974</v>
      </c>
      <c r="C612" s="1023">
        <v>4.2</v>
      </c>
      <c r="D612" s="1023">
        <v>3</v>
      </c>
      <c r="E612" s="1023">
        <v>3</v>
      </c>
      <c r="F612" s="1023">
        <v>3.4</v>
      </c>
      <c r="G612" s="1023">
        <v>3.3</v>
      </c>
      <c r="H612" s="1023">
        <v>2.7</v>
      </c>
      <c r="I612" s="53"/>
    </row>
    <row r="613" spans="2:9" ht="10.5" customHeight="1">
      <c r="B613" s="438"/>
      <c r="C613" s="1023"/>
      <c r="D613" s="1023"/>
      <c r="E613" s="1023"/>
      <c r="F613" s="1023"/>
      <c r="G613" s="1023"/>
      <c r="H613" s="1023"/>
      <c r="I613" s="53"/>
    </row>
    <row r="614" spans="2:9" ht="10.5" customHeight="1">
      <c r="B614" s="438">
        <v>1975</v>
      </c>
      <c r="C614" s="1023">
        <v>4.8</v>
      </c>
      <c r="D614" s="1023">
        <v>3.4</v>
      </c>
      <c r="E614" s="1023">
        <v>3.2</v>
      </c>
      <c r="F614" s="1023">
        <v>4</v>
      </c>
      <c r="G614" s="1023">
        <v>4</v>
      </c>
      <c r="H614" s="1023">
        <v>3.3</v>
      </c>
      <c r="I614" s="53"/>
    </row>
    <row r="615" spans="2:9" ht="10.5" customHeight="1">
      <c r="B615" s="438">
        <v>1976</v>
      </c>
      <c r="C615" s="1023">
        <v>5.3</v>
      </c>
      <c r="D615" s="1023">
        <v>3.7</v>
      </c>
      <c r="E615" s="1023">
        <v>3.3</v>
      </c>
      <c r="F615" s="1023">
        <v>4.0999999999999996</v>
      </c>
      <c r="G615" s="1023">
        <v>4.3</v>
      </c>
      <c r="H615" s="1023">
        <v>3.4</v>
      </c>
      <c r="I615" s="53"/>
    </row>
    <row r="616" spans="2:9" ht="10.5" customHeight="1">
      <c r="B616" s="438">
        <v>1977</v>
      </c>
      <c r="C616" s="1023">
        <v>5.9</v>
      </c>
      <c r="D616" s="1023">
        <v>4.0999999999999996</v>
      </c>
      <c r="E616" s="1023">
        <v>3.4</v>
      </c>
      <c r="F616" s="1023">
        <v>4.7</v>
      </c>
      <c r="G616" s="1023">
        <v>4.5</v>
      </c>
      <c r="H616" s="1023">
        <v>3.5</v>
      </c>
      <c r="I616" s="53"/>
    </row>
    <row r="617" spans="2:9" ht="10.5" customHeight="1">
      <c r="B617" s="438">
        <v>1978</v>
      </c>
      <c r="C617" s="1023">
        <v>6.6</v>
      </c>
      <c r="D617" s="1023">
        <v>4.5999999999999996</v>
      </c>
      <c r="E617" s="1023">
        <v>3.8</v>
      </c>
      <c r="F617" s="1023">
        <v>5.6</v>
      </c>
      <c r="G617" s="1023">
        <v>5.0999999999999996</v>
      </c>
      <c r="H617" s="1023">
        <v>3.8</v>
      </c>
      <c r="I617" s="53"/>
    </row>
    <row r="618" spans="2:9" ht="10.5" customHeight="1">
      <c r="B618" s="438">
        <v>1979</v>
      </c>
      <c r="C618" s="1023">
        <v>7.4</v>
      </c>
      <c r="D618" s="1023">
        <v>5.3</v>
      </c>
      <c r="E618" s="1023">
        <v>4.4000000000000004</v>
      </c>
      <c r="F618" s="1023">
        <v>6.1</v>
      </c>
      <c r="G618" s="1023">
        <v>5.9</v>
      </c>
      <c r="H618" s="1023">
        <v>5</v>
      </c>
      <c r="I618" s="53"/>
    </row>
    <row r="619" spans="2:9" ht="10.5" customHeight="1">
      <c r="B619" s="438"/>
      <c r="C619" s="1023"/>
      <c r="D619" s="1023"/>
      <c r="E619" s="1023"/>
      <c r="F619" s="1023"/>
      <c r="G619" s="1023"/>
      <c r="H619" s="1023"/>
      <c r="I619" s="53"/>
    </row>
    <row r="620" spans="2:9" ht="10.5" customHeight="1">
      <c r="B620" s="438">
        <v>1980</v>
      </c>
      <c r="C620" s="1023">
        <v>8.4</v>
      </c>
      <c r="D620" s="1023">
        <v>6.3</v>
      </c>
      <c r="E620" s="1023">
        <v>5.8</v>
      </c>
      <c r="F620" s="1023">
        <v>7</v>
      </c>
      <c r="G620" s="1023">
        <v>6.6</v>
      </c>
      <c r="H620" s="1023">
        <v>5.8</v>
      </c>
      <c r="I620" s="53"/>
    </row>
    <row r="621" spans="2:9" ht="10.5" customHeight="1">
      <c r="B621" s="438">
        <v>1981</v>
      </c>
      <c r="C621" s="1023">
        <v>9.6999999999999993</v>
      </c>
      <c r="D621" s="1023">
        <v>7.7</v>
      </c>
      <c r="E621" s="1023">
        <v>7.9</v>
      </c>
      <c r="F621" s="1023">
        <v>8.3000000000000007</v>
      </c>
      <c r="G621" s="1023">
        <v>7.5</v>
      </c>
      <c r="H621" s="1023">
        <v>6.7</v>
      </c>
      <c r="I621" s="53"/>
    </row>
    <row r="622" spans="2:9" ht="10.5" customHeight="1">
      <c r="B622" s="438">
        <v>1982</v>
      </c>
      <c r="C622" s="1023">
        <v>11.2</v>
      </c>
      <c r="D622" s="1023">
        <v>8.6</v>
      </c>
      <c r="E622" s="1023">
        <v>8.3000000000000007</v>
      </c>
      <c r="F622" s="1023">
        <v>10.1</v>
      </c>
      <c r="G622" s="1023">
        <v>9</v>
      </c>
      <c r="H622" s="1023">
        <v>7.5</v>
      </c>
      <c r="I622" s="53"/>
    </row>
    <row r="623" spans="2:9" ht="10.5" customHeight="1">
      <c r="B623" s="438">
        <v>1983</v>
      </c>
      <c r="C623" s="1023">
        <v>12.5</v>
      </c>
      <c r="D623" s="1023">
        <v>9.6</v>
      </c>
      <c r="E623" s="1023">
        <v>8.6</v>
      </c>
      <c r="F623" s="1023">
        <v>11.7</v>
      </c>
      <c r="G623" s="1023">
        <v>10.199999999999999</v>
      </c>
      <c r="H623" s="1023">
        <v>9.6</v>
      </c>
      <c r="I623" s="53"/>
    </row>
    <row r="624" spans="2:9" ht="10.5" customHeight="1">
      <c r="B624" s="438">
        <v>1984</v>
      </c>
      <c r="C624" s="1023">
        <v>14</v>
      </c>
      <c r="D624" s="1023">
        <v>10.7</v>
      </c>
      <c r="E624" s="1023">
        <v>9.6</v>
      </c>
      <c r="F624" s="1023">
        <v>13.3</v>
      </c>
      <c r="G624" s="1023">
        <v>11.2</v>
      </c>
      <c r="H624" s="1023">
        <v>9.5</v>
      </c>
      <c r="I624" s="53"/>
    </row>
    <row r="625" spans="2:9" ht="10.5" customHeight="1">
      <c r="B625" s="438"/>
      <c r="C625" s="1023"/>
      <c r="D625" s="1023"/>
      <c r="E625" s="1023"/>
      <c r="F625" s="1023"/>
      <c r="G625" s="1023"/>
      <c r="H625" s="1023"/>
      <c r="I625" s="53"/>
    </row>
    <row r="626" spans="2:9" ht="10.5" customHeight="1">
      <c r="B626" s="438">
        <v>1985</v>
      </c>
      <c r="C626" s="1023">
        <v>16.3</v>
      </c>
      <c r="D626" s="1023">
        <v>12</v>
      </c>
      <c r="E626" s="1023">
        <v>10.6</v>
      </c>
      <c r="F626" s="1023">
        <v>15.7</v>
      </c>
      <c r="G626" s="1023">
        <v>12.3</v>
      </c>
      <c r="H626" s="1023">
        <v>9.6</v>
      </c>
      <c r="I626" s="53"/>
    </row>
    <row r="627" spans="2:9" ht="10.5" customHeight="1">
      <c r="B627" s="438">
        <v>1986</v>
      </c>
      <c r="C627" s="1023">
        <v>19.3</v>
      </c>
      <c r="D627" s="1023">
        <v>14.4</v>
      </c>
      <c r="E627" s="1023">
        <v>13.5</v>
      </c>
      <c r="F627" s="1023">
        <v>18</v>
      </c>
      <c r="G627" s="1023">
        <v>14.3</v>
      </c>
      <c r="H627" s="1023">
        <v>10.9</v>
      </c>
      <c r="I627" s="53"/>
    </row>
    <row r="628" spans="2:9" ht="10.5" customHeight="1">
      <c r="B628" s="438">
        <v>1987</v>
      </c>
      <c r="C628" s="1023">
        <v>22.4</v>
      </c>
      <c r="D628" s="1023">
        <v>17.7</v>
      </c>
      <c r="E628" s="1023">
        <v>17.7</v>
      </c>
      <c r="F628" s="1023">
        <v>20.2</v>
      </c>
      <c r="G628" s="1023">
        <v>17.2</v>
      </c>
      <c r="H628" s="1023">
        <v>14</v>
      </c>
      <c r="I628" s="53"/>
    </row>
    <row r="629" spans="2:9" ht="10.5" customHeight="1">
      <c r="B629" s="438">
        <v>1988</v>
      </c>
      <c r="C629" s="1023">
        <v>25.4</v>
      </c>
      <c r="D629" s="1023">
        <v>20.399999999999999</v>
      </c>
      <c r="E629" s="1023">
        <v>21.8</v>
      </c>
      <c r="F629" s="1023">
        <v>22.7</v>
      </c>
      <c r="G629" s="1023">
        <v>19.5</v>
      </c>
      <c r="H629" s="1023">
        <v>15.9</v>
      </c>
      <c r="I629" s="53"/>
    </row>
    <row r="630" spans="2:9" ht="10.5" customHeight="1">
      <c r="B630" s="438">
        <v>1989</v>
      </c>
      <c r="C630" s="1023">
        <v>29</v>
      </c>
      <c r="D630" s="1023">
        <v>22.7</v>
      </c>
      <c r="E630" s="1023">
        <v>23.8</v>
      </c>
      <c r="F630" s="1023">
        <v>25.6</v>
      </c>
      <c r="G630" s="1023">
        <v>22.3</v>
      </c>
      <c r="H630" s="1023">
        <v>16.5</v>
      </c>
      <c r="I630" s="53"/>
    </row>
    <row r="631" spans="2:9" ht="10.5" customHeight="1">
      <c r="B631" s="438"/>
      <c r="C631" s="1023"/>
      <c r="D631" s="1023"/>
      <c r="E631" s="1023"/>
      <c r="F631" s="1023"/>
      <c r="G631" s="1023"/>
      <c r="H631" s="1023"/>
      <c r="I631" s="53"/>
    </row>
    <row r="632" spans="2:9" ht="10.5" customHeight="1">
      <c r="B632" s="438">
        <v>1990</v>
      </c>
      <c r="C632" s="1023">
        <v>33.1</v>
      </c>
      <c r="D632" s="1023">
        <v>26.3</v>
      </c>
      <c r="E632" s="1023">
        <v>26.1</v>
      </c>
      <c r="F632" s="1023">
        <v>29.8</v>
      </c>
      <c r="G632" s="1023">
        <v>26.8</v>
      </c>
      <c r="H632" s="1023">
        <v>21.8</v>
      </c>
      <c r="I632" s="53"/>
    </row>
    <row r="633" spans="2:9" ht="10.5" customHeight="1">
      <c r="B633" s="438">
        <v>1991</v>
      </c>
      <c r="C633" s="1023">
        <v>38.200000000000003</v>
      </c>
      <c r="D633" s="1023">
        <v>31.5</v>
      </c>
      <c r="E633" s="1023">
        <v>31.1</v>
      </c>
      <c r="F633" s="1023">
        <v>35.200000000000003</v>
      </c>
      <c r="G633" s="1023">
        <v>31.8</v>
      </c>
      <c r="H633" s="1023">
        <v>25.2</v>
      </c>
      <c r="I633" s="53"/>
    </row>
    <row r="634" spans="2:9" ht="10.5" customHeight="1">
      <c r="B634" s="438">
        <v>1992</v>
      </c>
      <c r="C634" s="1023">
        <v>43.5</v>
      </c>
      <c r="D634" s="1023">
        <v>39.4</v>
      </c>
      <c r="E634" s="1023">
        <v>37.700000000000003</v>
      </c>
      <c r="F634" s="1023">
        <v>41.5</v>
      </c>
      <c r="G634" s="1023">
        <v>38.6</v>
      </c>
      <c r="H634" s="1023">
        <v>40.5</v>
      </c>
      <c r="I634" s="53"/>
    </row>
    <row r="635" spans="2:9" ht="10.5" customHeight="1">
      <c r="B635" s="438">
        <v>1993</v>
      </c>
      <c r="C635" s="1023">
        <v>47.8</v>
      </c>
      <c r="D635" s="1023">
        <v>42.1</v>
      </c>
      <c r="E635" s="1023">
        <v>40.9</v>
      </c>
      <c r="F635" s="1023">
        <v>46.2</v>
      </c>
      <c r="G635" s="1023">
        <v>44.4</v>
      </c>
      <c r="H635" s="1023">
        <v>37.299999999999997</v>
      </c>
      <c r="I635" s="53"/>
    </row>
    <row r="636" spans="2:9" ht="10.5" customHeight="1">
      <c r="B636" s="438">
        <v>1994</v>
      </c>
      <c r="C636" s="1023">
        <v>52</v>
      </c>
      <c r="D636" s="1023">
        <v>47.9</v>
      </c>
      <c r="E636" s="1023">
        <v>50.4</v>
      </c>
      <c r="F636" s="1023">
        <v>50.1</v>
      </c>
      <c r="G636" s="1023">
        <v>43.7</v>
      </c>
      <c r="H636" s="1023">
        <v>44.2</v>
      </c>
      <c r="I636" s="53"/>
    </row>
    <row r="637" spans="2:9" ht="10.5" customHeight="1">
      <c r="B637" s="438"/>
      <c r="C637" s="1023"/>
      <c r="D637" s="1023"/>
      <c r="E637" s="1023"/>
      <c r="F637" s="1023"/>
      <c r="G637" s="1023"/>
      <c r="H637" s="1023"/>
      <c r="I637" s="53"/>
    </row>
    <row r="638" spans="2:9" ht="10.5" customHeight="1">
      <c r="B638" s="438">
        <v>1995</v>
      </c>
      <c r="C638" s="1023">
        <v>56.5</v>
      </c>
      <c r="D638" s="1023">
        <v>52</v>
      </c>
      <c r="E638" s="1023">
        <v>55.4</v>
      </c>
      <c r="F638" s="1023">
        <v>53.3</v>
      </c>
      <c r="G638" s="1023">
        <v>46.4</v>
      </c>
      <c r="H638" s="1023">
        <v>46.1</v>
      </c>
      <c r="I638" s="53"/>
    </row>
    <row r="639" spans="2:9" ht="10.5" customHeight="1">
      <c r="B639" s="438">
        <v>1996</v>
      </c>
      <c r="C639" s="1023">
        <v>60.7</v>
      </c>
      <c r="D639" s="1023">
        <v>55.2</v>
      </c>
      <c r="E639" s="1023">
        <v>56</v>
      </c>
      <c r="F639" s="1023">
        <v>59.8</v>
      </c>
      <c r="G639" s="1023">
        <v>50.1</v>
      </c>
      <c r="H639" s="1023">
        <v>50.4</v>
      </c>
      <c r="I639" s="53"/>
    </row>
    <row r="640" spans="2:9" ht="10.5" customHeight="1">
      <c r="B640" s="438">
        <v>1997</v>
      </c>
      <c r="C640" s="1023">
        <v>65.900000000000006</v>
      </c>
      <c r="D640" s="1023">
        <v>60.4</v>
      </c>
      <c r="E640" s="1023">
        <v>62.6</v>
      </c>
      <c r="F640" s="1023">
        <v>64.2</v>
      </c>
      <c r="G640" s="1023">
        <v>56.6</v>
      </c>
      <c r="H640" s="1023">
        <v>56.9</v>
      </c>
      <c r="I640" s="53"/>
    </row>
    <row r="641" spans="2:11" ht="10.5" customHeight="1">
      <c r="B641" s="438">
        <v>1998</v>
      </c>
      <c r="C641" s="1023">
        <v>70.5</v>
      </c>
      <c r="D641" s="1023">
        <v>64.2</v>
      </c>
      <c r="E641" s="1023">
        <v>64.400000000000006</v>
      </c>
      <c r="F641" s="1023">
        <v>68.599999999999994</v>
      </c>
      <c r="G641" s="1023">
        <v>60.2</v>
      </c>
      <c r="H641" s="1023">
        <v>61.5</v>
      </c>
      <c r="I641" s="53"/>
    </row>
    <row r="642" spans="2:11" ht="10.5" customHeight="1">
      <c r="B642" s="438">
        <v>1999</v>
      </c>
      <c r="C642" s="1023">
        <v>74.099999999999994</v>
      </c>
      <c r="D642" s="1023">
        <v>67.2</v>
      </c>
      <c r="E642" s="1023">
        <v>65.5</v>
      </c>
      <c r="F642" s="1023">
        <v>72.5</v>
      </c>
      <c r="G642" s="1023">
        <v>62.7</v>
      </c>
      <c r="H642" s="1023">
        <v>62.3</v>
      </c>
      <c r="I642" s="53"/>
    </row>
    <row r="643" spans="2:11" ht="10.5" customHeight="1">
      <c r="B643" s="438"/>
      <c r="C643" s="1023"/>
      <c r="D643" s="1023"/>
      <c r="E643" s="1023"/>
      <c r="F643" s="1023"/>
      <c r="G643" s="1023"/>
      <c r="H643" s="1023"/>
      <c r="I643" s="53"/>
    </row>
    <row r="644" spans="2:11" ht="10.5" customHeight="1">
      <c r="B644" s="438">
        <v>2000</v>
      </c>
      <c r="C644" s="1023">
        <v>78.099999999999994</v>
      </c>
      <c r="D644" s="1023">
        <v>72.5</v>
      </c>
      <c r="E644" s="1023">
        <v>70.900000000000006</v>
      </c>
      <c r="F644" s="1023">
        <v>76.400000000000006</v>
      </c>
      <c r="G644" s="1023">
        <v>66.5</v>
      </c>
      <c r="H644" s="1023">
        <v>75.400000000000006</v>
      </c>
      <c r="I644" s="53"/>
    </row>
    <row r="645" spans="2:11" ht="10.5" customHeight="1">
      <c r="B645" s="438">
        <v>2001</v>
      </c>
      <c r="C645" s="1023">
        <v>82.5</v>
      </c>
      <c r="D645" s="1023">
        <v>76.400000000000006</v>
      </c>
      <c r="E645" s="1023">
        <v>75.599999999999994</v>
      </c>
      <c r="F645" s="1023">
        <v>79.400000000000006</v>
      </c>
      <c r="G645" s="1023">
        <v>73.900000000000006</v>
      </c>
      <c r="H645" s="1023">
        <v>74.3</v>
      </c>
      <c r="I645" s="53"/>
    </row>
    <row r="646" spans="2:11" ht="10.5" customHeight="1">
      <c r="B646" s="438">
        <v>2002</v>
      </c>
      <c r="C646" s="1023">
        <v>90.1</v>
      </c>
      <c r="D646" s="1023">
        <v>88.5</v>
      </c>
      <c r="E646" s="1023">
        <v>88.9</v>
      </c>
      <c r="F646" s="1023">
        <v>93.1</v>
      </c>
      <c r="G646" s="1023">
        <v>85.7</v>
      </c>
      <c r="H646" s="1023">
        <v>89.8</v>
      </c>
      <c r="I646" s="53"/>
    </row>
    <row r="647" spans="2:11" ht="10.5" customHeight="1">
      <c r="B647" s="438">
        <v>2003</v>
      </c>
      <c r="C647" s="1024">
        <v>95.4</v>
      </c>
      <c r="D647" s="1024">
        <v>95.6</v>
      </c>
      <c r="E647" s="1024">
        <v>94.2</v>
      </c>
      <c r="F647" s="1024">
        <v>100.3</v>
      </c>
      <c r="G647" s="1024">
        <v>95.4</v>
      </c>
      <c r="H647" s="1024">
        <v>97.4</v>
      </c>
      <c r="I647" s="53"/>
    </row>
    <row r="648" spans="2:11" ht="10.5" customHeight="1">
      <c r="B648" s="438">
        <v>2004</v>
      </c>
      <c r="C648" s="1024">
        <v>96.7</v>
      </c>
      <c r="D648" s="1024">
        <v>97.8</v>
      </c>
      <c r="E648" s="1024">
        <v>96.4</v>
      </c>
      <c r="F648" s="1024">
        <v>98.8</v>
      </c>
      <c r="G648" s="1024">
        <v>97.7</v>
      </c>
      <c r="H648" s="1024">
        <v>97.4</v>
      </c>
      <c r="I648" s="53"/>
    </row>
    <row r="649" spans="2:11" ht="10.5" customHeight="1">
      <c r="B649" s="438"/>
      <c r="C649" s="1024"/>
      <c r="D649" s="1024"/>
      <c r="E649" s="1024"/>
      <c r="F649" s="1024"/>
      <c r="G649" s="1024"/>
      <c r="H649" s="1024"/>
      <c r="I649" s="53"/>
    </row>
    <row r="650" spans="2:11" ht="10.5" customHeight="1">
      <c r="B650" s="438">
        <v>2005</v>
      </c>
      <c r="C650" s="1024">
        <v>100</v>
      </c>
      <c r="D650" s="1024">
        <v>100</v>
      </c>
      <c r="E650" s="1024">
        <v>100</v>
      </c>
      <c r="F650" s="1024">
        <v>100</v>
      </c>
      <c r="G650" s="1024">
        <v>100</v>
      </c>
      <c r="H650" s="1024">
        <v>100</v>
      </c>
      <c r="I650" s="53"/>
    </row>
    <row r="651" spans="2:11" ht="10.5" customHeight="1">
      <c r="B651" s="438">
        <v>2006</v>
      </c>
      <c r="C651" s="1024">
        <v>104.6</v>
      </c>
      <c r="D651" s="1024">
        <v>107.2</v>
      </c>
      <c r="E651" s="1024">
        <v>115.3</v>
      </c>
      <c r="F651" s="1024">
        <v>104.3</v>
      </c>
      <c r="G651" s="1024">
        <v>105.6</v>
      </c>
      <c r="H651" s="1024">
        <v>107.3</v>
      </c>
      <c r="I651" s="53"/>
      <c r="K651" s="61"/>
    </row>
    <row r="652" spans="2:11" ht="10.5" customHeight="1">
      <c r="B652" s="438">
        <v>2007</v>
      </c>
      <c r="C652" s="1024">
        <v>112.1</v>
      </c>
      <c r="D652" s="1024">
        <v>118.3</v>
      </c>
      <c r="E652" s="1024">
        <v>127.2</v>
      </c>
      <c r="F652" s="1024">
        <v>118.1</v>
      </c>
      <c r="G652" s="1024">
        <v>117</v>
      </c>
      <c r="H652" s="1024">
        <v>120.3</v>
      </c>
      <c r="I652" s="53"/>
    </row>
    <row r="653" spans="2:11" ht="10.5" customHeight="1">
      <c r="B653" s="438">
        <v>2008</v>
      </c>
      <c r="C653" s="1024">
        <v>125</v>
      </c>
      <c r="D653" s="1024">
        <v>138.30000000000001</v>
      </c>
      <c r="E653" s="1024">
        <v>138.69999999999999</v>
      </c>
      <c r="F653" s="1024">
        <v>154.69999999999999</v>
      </c>
      <c r="G653" s="1024">
        <v>139.6</v>
      </c>
      <c r="H653" s="1024">
        <v>133.9</v>
      </c>
      <c r="I653" s="53"/>
    </row>
    <row r="654" spans="2:11" ht="10.5" customHeight="1">
      <c r="B654" s="438">
        <v>2009</v>
      </c>
      <c r="C654" s="1024">
        <v>134.19999999999999</v>
      </c>
      <c r="D654" s="1032">
        <v>150.9</v>
      </c>
      <c r="E654" s="1024">
        <v>148.30000000000001</v>
      </c>
      <c r="F654" s="1024">
        <v>169.8</v>
      </c>
      <c r="G654" s="1024">
        <v>155.1</v>
      </c>
      <c r="H654" s="1024">
        <v>154.69999999999999</v>
      </c>
      <c r="I654" s="53"/>
    </row>
    <row r="655" spans="2:11" ht="10.5" customHeight="1">
      <c r="B655" s="438"/>
      <c r="C655" s="1024"/>
      <c r="D655" s="1024"/>
      <c r="E655" s="1024"/>
      <c r="F655" s="1024"/>
      <c r="G655" s="1024"/>
      <c r="H655" s="1024"/>
      <c r="I655" s="53"/>
    </row>
    <row r="656" spans="2:11" ht="10.5" customHeight="1">
      <c r="B656" s="679">
        <v>2010</v>
      </c>
      <c r="C656" s="1030">
        <v>139.9</v>
      </c>
      <c r="D656" s="1030">
        <v>152.30000000000001</v>
      </c>
      <c r="E656" s="1030">
        <v>149</v>
      </c>
      <c r="F656" s="1030">
        <v>163</v>
      </c>
      <c r="G656" s="1030">
        <v>158</v>
      </c>
      <c r="H656" s="1030">
        <v>157.80000000000001</v>
      </c>
      <c r="I656" s="53"/>
    </row>
    <row r="657" spans="2:9" ht="10.5" customHeight="1">
      <c r="B657" s="678">
        <v>2011</v>
      </c>
      <c r="C657" s="1030">
        <v>146.9</v>
      </c>
      <c r="D657" s="1030">
        <v>163.30000000000001</v>
      </c>
      <c r="E657" s="1030">
        <v>164.7</v>
      </c>
      <c r="F657" s="1030">
        <v>173.7</v>
      </c>
      <c r="G657" s="1030">
        <v>159.6</v>
      </c>
      <c r="H657" s="1030">
        <v>164</v>
      </c>
      <c r="I657" s="53"/>
    </row>
    <row r="658" spans="2:9" ht="10.5" customHeight="1">
      <c r="B658" s="1164" t="s">
        <v>1452</v>
      </c>
      <c r="C658" s="1030">
        <v>155.19999999999999</v>
      </c>
      <c r="D658" s="1030">
        <v>175.3</v>
      </c>
      <c r="E658" s="1030">
        <v>177.1</v>
      </c>
      <c r="F658" s="1030">
        <v>187.7</v>
      </c>
      <c r="G658" s="1030">
        <v>172.4</v>
      </c>
      <c r="H658" s="1030">
        <v>170.9</v>
      </c>
      <c r="I658" s="53"/>
    </row>
    <row r="659" spans="2:9" ht="10.5" customHeight="1">
      <c r="B659" s="538" t="s">
        <v>1500</v>
      </c>
      <c r="C659" s="1031">
        <v>164.2</v>
      </c>
      <c r="D659" s="1031">
        <v>185.6</v>
      </c>
      <c r="E659" s="1031">
        <v>182.8</v>
      </c>
      <c r="F659" s="1031">
        <v>199.2</v>
      </c>
      <c r="G659" s="1031">
        <v>185.4</v>
      </c>
      <c r="H659" s="1031">
        <v>189.2</v>
      </c>
      <c r="I659" s="53"/>
    </row>
    <row r="660" spans="2:9" ht="10.5" customHeight="1">
      <c r="B660" s="233" t="s">
        <v>45</v>
      </c>
      <c r="C660" s="53"/>
      <c r="D660" s="53"/>
      <c r="E660" s="53"/>
      <c r="F660" s="53"/>
      <c r="G660" s="53"/>
      <c r="H660" s="53"/>
      <c r="I660" s="53"/>
    </row>
    <row r="661" spans="2:9" ht="10.5" customHeight="1">
      <c r="B661" s="62"/>
      <c r="C661" s="53"/>
      <c r="D661" s="53"/>
      <c r="E661" s="53"/>
      <c r="F661" s="53"/>
      <c r="G661" s="53"/>
      <c r="H661" s="53"/>
      <c r="I661" s="53"/>
    </row>
    <row r="662" spans="2:9" ht="10.5" customHeight="1">
      <c r="B662" s="62"/>
      <c r="C662" s="53"/>
      <c r="D662" s="53"/>
      <c r="E662" s="53"/>
      <c r="F662" s="53"/>
      <c r="G662" s="53"/>
      <c r="H662" s="53"/>
      <c r="I662" s="53"/>
    </row>
    <row r="663" spans="2:9" ht="10.5" customHeight="1">
      <c r="B663" s="62"/>
      <c r="C663" s="53"/>
      <c r="D663" s="53"/>
      <c r="E663" s="53"/>
      <c r="F663" s="53"/>
      <c r="G663" s="53"/>
      <c r="H663" s="53"/>
      <c r="I663" s="53"/>
    </row>
    <row r="664" spans="2:9" ht="10.5" customHeight="1">
      <c r="B664" s="62"/>
      <c r="C664" s="53"/>
      <c r="D664" s="53"/>
      <c r="E664" s="53"/>
      <c r="F664" s="53"/>
      <c r="G664" s="53"/>
      <c r="H664" s="53"/>
      <c r="I664" s="53"/>
    </row>
    <row r="665" spans="2:9" ht="10.5" customHeight="1">
      <c r="B665" s="62"/>
      <c r="C665" s="53"/>
      <c r="D665" s="53"/>
      <c r="E665" s="53"/>
      <c r="F665" s="53"/>
      <c r="G665" s="53"/>
      <c r="H665" s="53"/>
      <c r="I665" s="53"/>
    </row>
    <row r="666" spans="2:9" ht="10.5" customHeight="1">
      <c r="B666" s="62"/>
      <c r="C666" s="53"/>
      <c r="D666" s="53"/>
      <c r="E666" s="53"/>
      <c r="F666" s="53"/>
      <c r="G666" s="53"/>
      <c r="H666" s="53"/>
      <c r="I666" s="53"/>
    </row>
    <row r="667" spans="2:9" ht="10.5" customHeight="1">
      <c r="B667" s="62"/>
      <c r="C667" s="53"/>
      <c r="D667" s="53"/>
      <c r="E667" s="53"/>
      <c r="F667" s="53"/>
      <c r="G667" s="53"/>
      <c r="H667" s="53"/>
      <c r="I667" s="53"/>
    </row>
    <row r="668" spans="2:9" ht="10.5" customHeight="1">
      <c r="B668" s="62"/>
      <c r="C668" s="53"/>
      <c r="D668" s="53"/>
      <c r="E668" s="53"/>
      <c r="F668" s="53"/>
      <c r="G668" s="53"/>
      <c r="H668" s="53"/>
      <c r="I668" s="53"/>
    </row>
    <row r="669" spans="2:9" ht="10.5" customHeight="1">
      <c r="B669" s="62"/>
      <c r="C669" s="53"/>
      <c r="D669" s="53"/>
      <c r="E669" s="53"/>
      <c r="F669" s="53"/>
      <c r="G669" s="53"/>
      <c r="H669" s="53"/>
      <c r="I669" s="53"/>
    </row>
    <row r="670" spans="2:9" ht="10.5" customHeight="1">
      <c r="B670" s="62"/>
      <c r="C670" s="53"/>
      <c r="D670" s="53"/>
      <c r="E670" s="53"/>
      <c r="F670" s="53"/>
      <c r="G670" s="53"/>
      <c r="H670" s="53"/>
      <c r="I670" s="53"/>
    </row>
    <row r="671" spans="2:9" ht="10.5" customHeight="1">
      <c r="B671" s="62"/>
      <c r="C671" s="53"/>
      <c r="D671" s="53"/>
      <c r="E671" s="53"/>
      <c r="F671" s="53"/>
      <c r="G671" s="53"/>
      <c r="H671" s="53"/>
      <c r="I671" s="53"/>
    </row>
    <row r="672" spans="2:9" ht="10.5" customHeight="1">
      <c r="B672" s="62"/>
      <c r="C672" s="53"/>
      <c r="D672" s="53"/>
      <c r="E672" s="53"/>
      <c r="F672" s="53"/>
      <c r="G672" s="53"/>
      <c r="H672" s="53"/>
      <c r="I672" s="53"/>
    </row>
    <row r="673" spans="2:9" ht="10.5" customHeight="1">
      <c r="B673" s="62"/>
      <c r="C673" s="53"/>
      <c r="D673" s="53"/>
      <c r="E673" s="53"/>
      <c r="F673" s="53"/>
      <c r="G673" s="53"/>
      <c r="H673" s="53"/>
      <c r="I673" s="53"/>
    </row>
    <row r="674" spans="2:9" ht="10.5" customHeight="1">
      <c r="B674" s="62"/>
      <c r="C674" s="53"/>
      <c r="D674" s="53"/>
      <c r="E674" s="53"/>
      <c r="F674" s="53"/>
      <c r="G674" s="53"/>
      <c r="H674" s="53"/>
      <c r="I674" s="53"/>
    </row>
    <row r="675" spans="2:9" ht="10.5" customHeight="1">
      <c r="B675" s="62"/>
      <c r="C675" s="53"/>
      <c r="D675" s="53"/>
      <c r="E675" s="53"/>
      <c r="F675" s="53"/>
      <c r="G675" s="53"/>
      <c r="H675" s="53"/>
      <c r="I675" s="53"/>
    </row>
    <row r="676" spans="2:9" ht="10.5" customHeight="1">
      <c r="B676" s="62"/>
      <c r="C676" s="53"/>
      <c r="D676" s="53"/>
      <c r="E676" s="53"/>
      <c r="F676" s="53"/>
      <c r="G676" s="53"/>
      <c r="H676" s="53"/>
      <c r="I676" s="53"/>
    </row>
    <row r="677" spans="2:9" ht="10.5" customHeight="1">
      <c r="B677" s="62"/>
      <c r="C677" s="53"/>
      <c r="D677" s="53"/>
      <c r="E677" s="53"/>
      <c r="F677" s="53"/>
      <c r="G677" s="53"/>
      <c r="H677" s="53"/>
      <c r="I677" s="53"/>
    </row>
    <row r="678" spans="2:9" ht="10.5" customHeight="1">
      <c r="B678" s="62"/>
      <c r="C678" s="53"/>
      <c r="D678" s="53"/>
      <c r="E678" s="53"/>
      <c r="F678" s="53"/>
      <c r="G678" s="53"/>
      <c r="H678" s="53"/>
      <c r="I678" s="53"/>
    </row>
    <row r="679" spans="2:9" ht="10.5" customHeight="1">
      <c r="C679" s="53"/>
      <c r="D679" s="53"/>
      <c r="E679" s="53"/>
      <c r="F679" s="53"/>
      <c r="G679" s="53"/>
      <c r="H679" s="159">
        <v>97</v>
      </c>
      <c r="I679" s="53"/>
    </row>
    <row r="680" spans="2:9" ht="10.5" customHeight="1">
      <c r="C680" s="53"/>
      <c r="D680" s="53"/>
      <c r="E680" s="53"/>
      <c r="F680" s="53"/>
      <c r="G680" s="53"/>
      <c r="H680" s="159"/>
      <c r="I680" s="53"/>
    </row>
    <row r="681" spans="2:9">
      <c r="B681" s="62" t="s">
        <v>662</v>
      </c>
      <c r="C681" s="53"/>
      <c r="D681" s="53"/>
      <c r="E681" s="53"/>
      <c r="F681" s="53"/>
      <c r="G681" s="53"/>
      <c r="H681" s="53"/>
      <c r="I681" s="53"/>
    </row>
    <row r="682" spans="2:9" ht="47.25" customHeight="1">
      <c r="B682" s="1450" t="s">
        <v>610</v>
      </c>
      <c r="C682" s="436" t="s">
        <v>1247</v>
      </c>
      <c r="D682" s="436" t="s">
        <v>1248</v>
      </c>
      <c r="E682" s="436" t="s">
        <v>1249</v>
      </c>
      <c r="F682" s="436" t="s">
        <v>913</v>
      </c>
      <c r="G682" s="53"/>
      <c r="H682" s="53"/>
      <c r="I682" s="53"/>
    </row>
    <row r="683" spans="2:9">
      <c r="B683" s="1451"/>
      <c r="C683" s="1698" t="s">
        <v>340</v>
      </c>
      <c r="D683" s="1699"/>
      <c r="E683" s="1699"/>
      <c r="F683" s="1700"/>
      <c r="G683" s="53"/>
      <c r="H683" s="53"/>
      <c r="I683" s="53"/>
    </row>
    <row r="684" spans="2:9">
      <c r="B684" s="441" t="s">
        <v>1010</v>
      </c>
      <c r="C684" s="442">
        <v>10</v>
      </c>
      <c r="D684" s="442">
        <v>8</v>
      </c>
      <c r="E684" s="442">
        <v>82</v>
      </c>
      <c r="F684" s="442">
        <f>SUM(C684:E684)</f>
        <v>100</v>
      </c>
      <c r="G684" s="53"/>
      <c r="H684" s="53"/>
      <c r="I684" s="53"/>
    </row>
    <row r="685" spans="2:9" ht="10.5" customHeight="1">
      <c r="B685" s="438">
        <v>1970</v>
      </c>
      <c r="C685" s="1024">
        <v>1.7</v>
      </c>
      <c r="D685" s="1023">
        <v>1.9</v>
      </c>
      <c r="E685" s="1023">
        <v>2.4</v>
      </c>
      <c r="F685" s="1023">
        <v>2.1</v>
      </c>
      <c r="G685" s="53"/>
      <c r="H685" s="53"/>
      <c r="I685" s="53"/>
    </row>
    <row r="686" spans="2:9" ht="10.5" customHeight="1">
      <c r="B686" s="438">
        <v>1971</v>
      </c>
      <c r="C686" s="1024">
        <v>1.7</v>
      </c>
      <c r="D686" s="1023">
        <v>2</v>
      </c>
      <c r="E686" s="1023">
        <v>2.5</v>
      </c>
      <c r="F686" s="1023">
        <v>2.2999999999999998</v>
      </c>
      <c r="G686" s="53"/>
      <c r="H686" s="53"/>
      <c r="I686" s="53"/>
    </row>
    <row r="687" spans="2:9" ht="10.5" customHeight="1">
      <c r="B687" s="438">
        <v>1972</v>
      </c>
      <c r="C687" s="1024">
        <v>1.9</v>
      </c>
      <c r="D687" s="1023">
        <v>2</v>
      </c>
      <c r="E687" s="1023">
        <v>2.7</v>
      </c>
      <c r="F687" s="1023">
        <v>2.4</v>
      </c>
      <c r="G687" s="53"/>
      <c r="H687" s="53"/>
      <c r="I687" s="53"/>
    </row>
    <row r="688" spans="2:9" ht="10.5" customHeight="1">
      <c r="B688" s="438">
        <v>1973</v>
      </c>
      <c r="C688" s="1024">
        <v>2.1</v>
      </c>
      <c r="D688" s="1023">
        <v>2.5</v>
      </c>
      <c r="E688" s="1023">
        <v>3</v>
      </c>
      <c r="F688" s="1023">
        <v>2.7</v>
      </c>
      <c r="G688" s="53"/>
      <c r="H688" s="53"/>
      <c r="I688" s="53"/>
    </row>
    <row r="689" spans="2:9" ht="10.5" customHeight="1">
      <c r="B689" s="438">
        <v>1974</v>
      </c>
      <c r="C689" s="1024">
        <v>2.2999999999999998</v>
      </c>
      <c r="D689" s="1023">
        <v>3</v>
      </c>
      <c r="E689" s="1023">
        <v>3.5</v>
      </c>
      <c r="F689" s="1023">
        <v>3.2</v>
      </c>
      <c r="G689" s="53"/>
      <c r="H689" s="53"/>
      <c r="I689" s="53"/>
    </row>
    <row r="690" spans="2:9" ht="10.5" customHeight="1">
      <c r="B690" s="438"/>
      <c r="C690" s="1024"/>
      <c r="D690" s="1023"/>
      <c r="E690" s="1023"/>
      <c r="F690" s="1023"/>
      <c r="G690" s="53"/>
      <c r="H690" s="53"/>
      <c r="I690" s="53"/>
    </row>
    <row r="691" spans="2:9" ht="10.5" customHeight="1">
      <c r="B691" s="438">
        <v>1975</v>
      </c>
      <c r="C691" s="1024">
        <v>2.9</v>
      </c>
      <c r="D691" s="1023">
        <v>3.6</v>
      </c>
      <c r="E691" s="1023">
        <v>4.3</v>
      </c>
      <c r="F691" s="1023">
        <v>3.8</v>
      </c>
      <c r="G691" s="53"/>
      <c r="H691" s="53"/>
      <c r="I691" s="53"/>
    </row>
    <row r="692" spans="2:9" ht="10.5" customHeight="1">
      <c r="B692" s="438">
        <v>1976</v>
      </c>
      <c r="C692" s="1024">
        <v>3.4</v>
      </c>
      <c r="D692" s="1023">
        <v>4.4000000000000004</v>
      </c>
      <c r="E692" s="1023">
        <v>4.9000000000000004</v>
      </c>
      <c r="F692" s="1023">
        <v>4.4000000000000004</v>
      </c>
      <c r="G692" s="53"/>
      <c r="H692" s="53"/>
      <c r="I692" s="53"/>
    </row>
    <row r="693" spans="2:9" ht="10.5" customHeight="1">
      <c r="B693" s="438">
        <v>1977</v>
      </c>
      <c r="C693" s="1024">
        <v>3.8</v>
      </c>
      <c r="D693" s="1023">
        <v>5</v>
      </c>
      <c r="E693" s="1023">
        <v>5.5</v>
      </c>
      <c r="F693" s="1023">
        <v>5</v>
      </c>
      <c r="G693" s="53"/>
      <c r="H693" s="53"/>
      <c r="I693" s="53"/>
    </row>
    <row r="694" spans="2:9" ht="10.5" customHeight="1">
      <c r="B694" s="438">
        <v>1978</v>
      </c>
      <c r="C694" s="1024">
        <v>4.4000000000000004</v>
      </c>
      <c r="D694" s="1023">
        <v>5.3</v>
      </c>
      <c r="E694" s="1023">
        <v>6.2</v>
      </c>
      <c r="F694" s="1023">
        <v>5.6</v>
      </c>
      <c r="G694" s="53"/>
      <c r="H694" s="53"/>
      <c r="I694" s="53"/>
    </row>
    <row r="695" spans="2:9" ht="10.5" customHeight="1">
      <c r="B695" s="438">
        <v>1979</v>
      </c>
      <c r="C695" s="1024">
        <v>4.9000000000000004</v>
      </c>
      <c r="D695" s="1023">
        <v>6.1</v>
      </c>
      <c r="E695" s="1023">
        <v>7.7</v>
      </c>
      <c r="F695" s="1023">
        <v>6.8</v>
      </c>
      <c r="G695" s="53"/>
      <c r="H695" s="53"/>
      <c r="I695" s="53"/>
    </row>
    <row r="696" spans="2:9" ht="10.5" customHeight="1">
      <c r="B696" s="438"/>
      <c r="C696" s="1024"/>
      <c r="D696" s="1023"/>
      <c r="E696" s="1023"/>
      <c r="F696" s="1023"/>
      <c r="G696" s="53"/>
      <c r="H696" s="53"/>
      <c r="I696" s="53"/>
    </row>
    <row r="697" spans="2:9" ht="10.5" customHeight="1">
      <c r="B697" s="438">
        <v>1980</v>
      </c>
      <c r="C697" s="1024">
        <v>5.6</v>
      </c>
      <c r="D697" s="1023">
        <v>7.3</v>
      </c>
      <c r="E697" s="1023">
        <v>9.1999999999999993</v>
      </c>
      <c r="F697" s="1023">
        <v>8</v>
      </c>
      <c r="G697" s="53"/>
      <c r="H697" s="53"/>
      <c r="I697" s="53"/>
    </row>
    <row r="698" spans="2:9" ht="10.5" customHeight="1">
      <c r="B698" s="438">
        <v>1981</v>
      </c>
      <c r="C698" s="1024">
        <v>6.4</v>
      </c>
      <c r="D698" s="1023">
        <v>8.1</v>
      </c>
      <c r="E698" s="1023">
        <v>10.199999999999999</v>
      </c>
      <c r="F698" s="1023">
        <v>8.9</v>
      </c>
      <c r="G698" s="53"/>
      <c r="H698" s="53"/>
      <c r="I698" s="53"/>
    </row>
    <row r="699" spans="2:9" ht="10.5" customHeight="1">
      <c r="B699" s="438">
        <v>1982</v>
      </c>
      <c r="C699" s="1024">
        <v>7.5</v>
      </c>
      <c r="D699" s="1023">
        <v>9.1999999999999993</v>
      </c>
      <c r="E699" s="1023">
        <v>11.8</v>
      </c>
      <c r="F699" s="1023">
        <v>10.3</v>
      </c>
      <c r="G699" s="53"/>
      <c r="H699" s="53"/>
      <c r="I699" s="53"/>
    </row>
    <row r="700" spans="2:9" ht="10.5" customHeight="1">
      <c r="B700" s="438">
        <v>1983</v>
      </c>
      <c r="C700" s="1024">
        <v>8.6</v>
      </c>
      <c r="D700" s="1023">
        <v>10.8</v>
      </c>
      <c r="E700" s="1023">
        <v>13.4</v>
      </c>
      <c r="F700" s="1023">
        <v>11.8</v>
      </c>
      <c r="G700" s="53"/>
      <c r="H700" s="53"/>
      <c r="I700" s="53"/>
    </row>
    <row r="701" spans="2:9" ht="10.5" customHeight="1">
      <c r="B701" s="438">
        <v>1984</v>
      </c>
      <c r="C701" s="1024">
        <v>9.6999999999999993</v>
      </c>
      <c r="D701" s="1023">
        <v>12.2</v>
      </c>
      <c r="E701" s="1023">
        <v>14</v>
      </c>
      <c r="F701" s="1023">
        <v>12.7</v>
      </c>
      <c r="G701" s="53"/>
      <c r="H701" s="53"/>
      <c r="I701" s="53"/>
    </row>
    <row r="702" spans="2:9" ht="10.5" customHeight="1">
      <c r="B702" s="438"/>
      <c r="C702" s="1024"/>
      <c r="D702" s="1023"/>
      <c r="E702" s="1023"/>
      <c r="F702" s="1023"/>
      <c r="G702" s="53"/>
      <c r="H702" s="53"/>
      <c r="I702" s="53"/>
    </row>
    <row r="703" spans="2:9" ht="10.5" customHeight="1">
      <c r="B703" s="438">
        <v>1985</v>
      </c>
      <c r="C703" s="1024">
        <v>12.1</v>
      </c>
      <c r="D703" s="1023">
        <v>14.3</v>
      </c>
      <c r="E703" s="1023">
        <v>16.600000000000001</v>
      </c>
      <c r="F703" s="1023">
        <v>15.1</v>
      </c>
      <c r="G703" s="53"/>
      <c r="H703" s="53"/>
      <c r="I703" s="53"/>
    </row>
    <row r="704" spans="2:9" ht="10.5" customHeight="1">
      <c r="B704" s="438">
        <v>1986</v>
      </c>
      <c r="C704" s="1024">
        <v>15.4</v>
      </c>
      <c r="D704" s="1023">
        <v>17.7</v>
      </c>
      <c r="E704" s="1023">
        <v>19.100000000000001</v>
      </c>
      <c r="F704" s="1023">
        <v>18</v>
      </c>
      <c r="G704" s="53"/>
      <c r="H704" s="53"/>
      <c r="I704" s="53"/>
    </row>
    <row r="705" spans="2:9" ht="10.5" customHeight="1">
      <c r="B705" s="438">
        <v>1987</v>
      </c>
      <c r="C705" s="1024">
        <v>18.2</v>
      </c>
      <c r="D705" s="1023">
        <v>20.100000000000001</v>
      </c>
      <c r="E705" s="1023">
        <v>20</v>
      </c>
      <c r="F705" s="1023">
        <v>19.8</v>
      </c>
      <c r="G705" s="53"/>
      <c r="H705" s="53"/>
      <c r="I705" s="53"/>
    </row>
    <row r="706" spans="2:9" ht="10.5" customHeight="1">
      <c r="B706" s="438">
        <v>1988</v>
      </c>
      <c r="C706" s="1024">
        <v>21.1</v>
      </c>
      <c r="D706" s="1023">
        <v>22.8</v>
      </c>
      <c r="E706" s="1023">
        <v>22.3</v>
      </c>
      <c r="F706" s="1023">
        <v>22.3</v>
      </c>
      <c r="G706" s="53"/>
      <c r="H706" s="53"/>
      <c r="I706" s="53"/>
    </row>
    <row r="707" spans="2:9" ht="10.5" customHeight="1">
      <c r="B707" s="438">
        <v>1989</v>
      </c>
      <c r="C707" s="1024">
        <v>25.6</v>
      </c>
      <c r="D707" s="1023">
        <v>26.7</v>
      </c>
      <c r="E707" s="1023">
        <v>26.9</v>
      </c>
      <c r="F707" s="1023">
        <v>26.8</v>
      </c>
      <c r="G707" s="53"/>
      <c r="H707" s="53"/>
      <c r="I707" s="53"/>
    </row>
    <row r="708" spans="2:9" ht="10.5" customHeight="1">
      <c r="B708" s="438"/>
      <c r="C708" s="1024"/>
      <c r="D708" s="1023"/>
      <c r="E708" s="1023"/>
      <c r="F708" s="1023"/>
      <c r="G708" s="53"/>
      <c r="H708" s="53"/>
      <c r="I708" s="53"/>
    </row>
    <row r="709" spans="2:9" ht="10.5" customHeight="1">
      <c r="B709" s="438">
        <v>1990</v>
      </c>
      <c r="C709" s="1024">
        <v>28.4</v>
      </c>
      <c r="D709" s="1023">
        <v>20.6</v>
      </c>
      <c r="E709" s="1023">
        <v>30</v>
      </c>
      <c r="F709" s="1023">
        <v>29.9</v>
      </c>
      <c r="G709" s="53"/>
      <c r="H709" s="53"/>
      <c r="I709" s="53"/>
    </row>
    <row r="710" spans="2:9" ht="10.5" customHeight="1">
      <c r="B710" s="438">
        <v>1991</v>
      </c>
      <c r="C710" s="1024">
        <v>30.9</v>
      </c>
      <c r="D710" s="1023">
        <v>33.700000000000003</v>
      </c>
      <c r="E710" s="1023">
        <v>33.799999999999997</v>
      </c>
      <c r="F710" s="1023">
        <v>33.5</v>
      </c>
      <c r="G710" s="53"/>
      <c r="H710" s="53"/>
      <c r="I710" s="53"/>
    </row>
    <row r="711" spans="2:9" ht="10.5" customHeight="1">
      <c r="B711" s="438">
        <v>1992</v>
      </c>
      <c r="C711" s="1024">
        <v>32.700000000000003</v>
      </c>
      <c r="D711" s="1023">
        <v>35.5</v>
      </c>
      <c r="E711" s="1023">
        <v>36</v>
      </c>
      <c r="F711" s="1023">
        <v>35.6</v>
      </c>
      <c r="G711" s="53"/>
      <c r="H711" s="53"/>
      <c r="I711" s="53"/>
    </row>
    <row r="712" spans="2:9" ht="10.5" customHeight="1">
      <c r="B712" s="438">
        <v>1993</v>
      </c>
      <c r="C712" s="1024">
        <v>36.9</v>
      </c>
      <c r="D712" s="1023">
        <v>38.1</v>
      </c>
      <c r="E712" s="1023">
        <v>39.4</v>
      </c>
      <c r="F712" s="1023">
        <v>39</v>
      </c>
      <c r="G712" s="53"/>
      <c r="H712" s="53"/>
      <c r="I712" s="53"/>
    </row>
    <row r="713" spans="2:9" ht="10.5" customHeight="1">
      <c r="B713" s="438">
        <v>1994</v>
      </c>
      <c r="C713" s="1024">
        <v>40.6</v>
      </c>
      <c r="D713" s="1023">
        <v>40.4</v>
      </c>
      <c r="E713" s="1023">
        <v>42.3</v>
      </c>
      <c r="F713" s="1023">
        <v>41.9</v>
      </c>
      <c r="G713" s="53"/>
      <c r="H713" s="53"/>
      <c r="I713" s="53"/>
    </row>
    <row r="714" spans="2:9" ht="10.5" customHeight="1">
      <c r="B714" s="438"/>
      <c r="C714" s="1024"/>
      <c r="D714" s="1023"/>
      <c r="E714" s="1023"/>
      <c r="F714" s="1023"/>
      <c r="G714" s="53"/>
      <c r="H714" s="53"/>
      <c r="I714" s="53"/>
    </row>
    <row r="715" spans="2:9" ht="10.5" customHeight="1">
      <c r="B715" s="438">
        <v>1995</v>
      </c>
      <c r="C715" s="1024">
        <v>44.9</v>
      </c>
      <c r="D715" s="1023">
        <v>43.9</v>
      </c>
      <c r="E715" s="1023">
        <v>46</v>
      </c>
      <c r="F715" s="1023">
        <v>45.6</v>
      </c>
      <c r="G715" s="53"/>
      <c r="H715" s="53"/>
      <c r="I715" s="53"/>
    </row>
    <row r="716" spans="2:9" ht="10.5" customHeight="1">
      <c r="B716" s="438">
        <v>1996</v>
      </c>
      <c r="C716" s="1024">
        <v>47.7</v>
      </c>
      <c r="D716" s="1023">
        <v>47.7</v>
      </c>
      <c r="E716" s="1023">
        <v>53.1</v>
      </c>
      <c r="F716" s="1023">
        <v>51.4</v>
      </c>
      <c r="G716" s="53"/>
      <c r="H716" s="53"/>
      <c r="I716" s="53"/>
    </row>
    <row r="717" spans="2:9" ht="10.5" customHeight="1">
      <c r="B717" s="438">
        <v>1997</v>
      </c>
      <c r="C717" s="1024">
        <v>51.9</v>
      </c>
      <c r="D717" s="1023">
        <v>53.1</v>
      </c>
      <c r="E717" s="1023">
        <v>57.3</v>
      </c>
      <c r="F717" s="1023">
        <v>56.4</v>
      </c>
      <c r="G717" s="53"/>
      <c r="H717" s="53"/>
      <c r="I717" s="53"/>
    </row>
    <row r="718" spans="2:9" ht="10.5" customHeight="1">
      <c r="B718" s="438">
        <v>1998</v>
      </c>
      <c r="C718" s="1024">
        <v>56</v>
      </c>
      <c r="D718" s="1023">
        <v>57.1</v>
      </c>
      <c r="E718" s="1023">
        <v>57.7</v>
      </c>
      <c r="F718" s="1023">
        <v>57.5</v>
      </c>
      <c r="G718" s="53"/>
      <c r="H718" s="53"/>
      <c r="I718" s="53"/>
    </row>
    <row r="719" spans="2:9" ht="10.5" customHeight="1">
      <c r="B719" s="438">
        <v>1999</v>
      </c>
      <c r="C719" s="1024">
        <v>60.6</v>
      </c>
      <c r="D719" s="1023">
        <v>59.9</v>
      </c>
      <c r="E719" s="1023">
        <v>60.4</v>
      </c>
      <c r="F719" s="1023">
        <v>60.3</v>
      </c>
      <c r="G719" s="53"/>
      <c r="H719" s="53"/>
      <c r="I719" s="53"/>
    </row>
    <row r="720" spans="2:9" ht="10.5" customHeight="1">
      <c r="B720" s="438"/>
      <c r="C720" s="1024"/>
      <c r="D720" s="1023"/>
      <c r="E720" s="1023"/>
      <c r="F720" s="1023"/>
      <c r="G720" s="53"/>
      <c r="H720" s="53"/>
      <c r="I720" s="53"/>
    </row>
    <row r="721" spans="2:9" ht="10.5" customHeight="1">
      <c r="B721" s="438">
        <v>2000</v>
      </c>
      <c r="C721" s="1024">
        <v>64.2</v>
      </c>
      <c r="D721" s="1023">
        <v>63.8</v>
      </c>
      <c r="E721" s="1023">
        <v>66.900000000000006</v>
      </c>
      <c r="F721" s="1023">
        <v>66.3</v>
      </c>
      <c r="G721" s="53"/>
      <c r="H721" s="53"/>
      <c r="I721" s="53"/>
    </row>
    <row r="722" spans="2:9" ht="10.5" customHeight="1">
      <c r="B722" s="438">
        <v>2001</v>
      </c>
      <c r="C722" s="1024">
        <v>75.400000000000006</v>
      </c>
      <c r="D722" s="1023">
        <v>70.400000000000006</v>
      </c>
      <c r="E722" s="1023">
        <v>76.400000000000006</v>
      </c>
      <c r="F722" s="1023">
        <v>75.7</v>
      </c>
      <c r="G722" s="53"/>
      <c r="H722" s="53"/>
      <c r="I722" s="53"/>
    </row>
    <row r="723" spans="2:9" ht="10.5" customHeight="1">
      <c r="B723" s="438">
        <v>2002</v>
      </c>
      <c r="C723" s="1024">
        <v>96.8</v>
      </c>
      <c r="D723" s="1023">
        <v>79.8</v>
      </c>
      <c r="E723" s="1023">
        <v>91.2</v>
      </c>
      <c r="F723" s="1023">
        <v>90.8</v>
      </c>
      <c r="G723" s="53"/>
      <c r="H723" s="53"/>
      <c r="I723" s="53"/>
    </row>
    <row r="724" spans="2:9" ht="10.5" customHeight="1">
      <c r="B724" s="438">
        <v>2003</v>
      </c>
      <c r="C724" s="1024">
        <v>103.4</v>
      </c>
      <c r="D724" s="1024">
        <v>91.2</v>
      </c>
      <c r="E724" s="1024">
        <v>95.8</v>
      </c>
      <c r="F724" s="1024">
        <v>96.1</v>
      </c>
      <c r="G724" s="53"/>
      <c r="H724" s="53"/>
      <c r="I724" s="53"/>
    </row>
    <row r="725" spans="2:9" ht="10.5" customHeight="1">
      <c r="B725" s="438">
        <v>2004</v>
      </c>
      <c r="C725" s="1024">
        <v>102.3</v>
      </c>
      <c r="D725" s="1024">
        <v>96.5</v>
      </c>
      <c r="E725" s="1024">
        <v>99.1</v>
      </c>
      <c r="F725" s="1024">
        <v>99.2</v>
      </c>
      <c r="G725" s="53"/>
      <c r="H725" s="53"/>
      <c r="I725" s="53"/>
    </row>
    <row r="726" spans="2:9" ht="10.5" customHeight="1">
      <c r="B726" s="438"/>
      <c r="C726" s="1024"/>
      <c r="D726" s="1024"/>
      <c r="E726" s="1024"/>
      <c r="F726" s="1024"/>
      <c r="G726" s="53"/>
      <c r="H726" s="53"/>
      <c r="I726" s="53"/>
    </row>
    <row r="727" spans="2:9" ht="10.5" customHeight="1">
      <c r="B727" s="438">
        <v>2005</v>
      </c>
      <c r="C727" s="1024">
        <v>100</v>
      </c>
      <c r="D727" s="1024">
        <v>100</v>
      </c>
      <c r="E727" s="1024">
        <v>100</v>
      </c>
      <c r="F727" s="1024">
        <v>100</v>
      </c>
      <c r="G727" s="53"/>
      <c r="H727" s="53"/>
      <c r="I727" s="53"/>
    </row>
    <row r="728" spans="2:9" ht="10.5" customHeight="1">
      <c r="B728" s="438">
        <v>2006</v>
      </c>
      <c r="C728" s="1024">
        <v>103.8</v>
      </c>
      <c r="D728" s="1024">
        <v>100.1</v>
      </c>
      <c r="E728" s="1024">
        <v>107.2</v>
      </c>
      <c r="F728" s="1024">
        <v>106.5</v>
      </c>
      <c r="G728" s="53"/>
      <c r="H728" s="53"/>
      <c r="I728" s="53"/>
    </row>
    <row r="729" spans="2:9" ht="10.5" customHeight="1">
      <c r="B729" s="438">
        <v>2007</v>
      </c>
      <c r="C729" s="1024">
        <v>101.6</v>
      </c>
      <c r="D729" s="1024">
        <v>118.2</v>
      </c>
      <c r="E729" s="1024">
        <v>118.8</v>
      </c>
      <c r="F729" s="1024">
        <v>116.8</v>
      </c>
      <c r="G729" s="53"/>
      <c r="H729" s="53"/>
      <c r="I729" s="53"/>
    </row>
    <row r="730" spans="2:9" ht="10.5" customHeight="1">
      <c r="B730" s="438">
        <v>2008</v>
      </c>
      <c r="C730" s="1024">
        <v>115</v>
      </c>
      <c r="D730" s="1024">
        <v>130.9</v>
      </c>
      <c r="E730" s="1024">
        <v>160.80000000000001</v>
      </c>
      <c r="F730" s="1024">
        <v>154</v>
      </c>
      <c r="G730" s="53"/>
      <c r="H730" s="53"/>
      <c r="I730" s="53"/>
    </row>
    <row r="731" spans="2:9" ht="10.5" customHeight="1">
      <c r="B731" s="679">
        <v>2009</v>
      </c>
      <c r="C731" s="1030">
        <v>132.69999999999999</v>
      </c>
      <c r="D731" s="1030">
        <v>141.6</v>
      </c>
      <c r="E731" s="1030">
        <v>172.8</v>
      </c>
      <c r="F731" s="1030">
        <v>166.6</v>
      </c>
      <c r="G731" s="53"/>
      <c r="H731" s="53"/>
      <c r="I731" s="53"/>
    </row>
    <row r="732" spans="2:9" ht="10.5" customHeight="1">
      <c r="B732" s="679"/>
      <c r="C732" s="1030"/>
      <c r="D732" s="1030"/>
      <c r="E732" s="1030"/>
      <c r="F732" s="1030"/>
      <c r="G732" s="53"/>
      <c r="H732" s="53"/>
      <c r="I732" s="53"/>
    </row>
    <row r="733" spans="2:9" ht="10.5" customHeight="1">
      <c r="B733" s="679">
        <v>2010</v>
      </c>
      <c r="C733" s="1030">
        <v>152.5</v>
      </c>
      <c r="D733" s="1030">
        <v>145.1</v>
      </c>
      <c r="E733" s="1030">
        <v>193.4</v>
      </c>
      <c r="F733" s="1030">
        <v>186.3</v>
      </c>
      <c r="G733" s="53"/>
      <c r="H733" s="53"/>
      <c r="I733" s="53"/>
    </row>
    <row r="734" spans="2:9" ht="10.5" customHeight="1">
      <c r="B734" s="678">
        <v>2011</v>
      </c>
      <c r="C734" s="1030">
        <v>168.8</v>
      </c>
      <c r="D734" s="1030">
        <v>153.6</v>
      </c>
      <c r="E734" s="1030">
        <v>217.9</v>
      </c>
      <c r="F734" s="1030">
        <v>209.1</v>
      </c>
      <c r="G734" s="53"/>
      <c r="H734" s="53"/>
      <c r="I734" s="53"/>
    </row>
    <row r="735" spans="2:9" ht="10.5" customHeight="1">
      <c r="B735" s="1164" t="s">
        <v>1452</v>
      </c>
      <c r="C735" s="1030">
        <v>187.4</v>
      </c>
      <c r="D735" s="1030">
        <v>167.5</v>
      </c>
      <c r="E735" s="1030">
        <v>250.7</v>
      </c>
      <c r="F735" s="1030">
        <v>239.3</v>
      </c>
      <c r="G735" s="53"/>
      <c r="H735" s="1167"/>
      <c r="I735" s="53"/>
    </row>
    <row r="736" spans="2:9" ht="10.5" customHeight="1">
      <c r="B736" s="538" t="s">
        <v>1500</v>
      </c>
      <c r="C736" s="1031">
        <v>201.9</v>
      </c>
      <c r="D736" s="1031">
        <v>177.7</v>
      </c>
      <c r="E736" s="1031">
        <v>268.39999999999998</v>
      </c>
      <c r="F736" s="1031">
        <v>256.3</v>
      </c>
      <c r="G736" s="53"/>
      <c r="H736" s="53"/>
      <c r="I736" s="53"/>
    </row>
    <row r="737" spans="2:9" ht="10.5" customHeight="1">
      <c r="B737" s="236" t="s">
        <v>1250</v>
      </c>
      <c r="C737" s="53"/>
      <c r="D737" s="53"/>
      <c r="E737" s="53"/>
      <c r="F737" s="53"/>
      <c r="G737" s="53"/>
      <c r="H737" s="53"/>
      <c r="I737" s="53"/>
    </row>
    <row r="738" spans="2:9" ht="10.5" customHeight="1">
      <c r="B738" s="236" t="s">
        <v>1251</v>
      </c>
      <c r="C738" s="53"/>
      <c r="D738" s="53"/>
      <c r="E738" s="53"/>
      <c r="F738" s="53"/>
      <c r="G738" s="53"/>
      <c r="H738" s="53"/>
      <c r="I738" s="53"/>
    </row>
    <row r="739" spans="2:9" ht="10.5" customHeight="1">
      <c r="B739" s="236" t="s">
        <v>1252</v>
      </c>
      <c r="C739" s="53"/>
      <c r="D739" s="53"/>
      <c r="E739" s="53"/>
      <c r="F739" s="53"/>
      <c r="G739" s="53"/>
      <c r="H739" s="53"/>
      <c r="I739" s="53"/>
    </row>
    <row r="740" spans="2:9" ht="10.5" customHeight="1">
      <c r="B740" s="49"/>
      <c r="C740" s="53"/>
      <c r="D740" s="53"/>
      <c r="E740" s="53"/>
      <c r="F740" s="53"/>
      <c r="G740" s="53"/>
      <c r="H740" s="53"/>
      <c r="I740" s="53"/>
    </row>
    <row r="741" spans="2:9" ht="10.5" customHeight="1">
      <c r="B741" s="264"/>
      <c r="C741" s="53"/>
      <c r="D741" s="53"/>
      <c r="E741" s="53"/>
      <c r="F741" s="53"/>
      <c r="G741" s="53"/>
      <c r="H741" s="53"/>
      <c r="I741" s="53"/>
    </row>
    <row r="742" spans="2:9" ht="10.5" customHeight="1">
      <c r="B742" s="264"/>
      <c r="C742" s="53"/>
      <c r="D742" s="53"/>
      <c r="E742" s="53"/>
      <c r="F742" s="53"/>
      <c r="G742" s="53"/>
      <c r="H742" s="53"/>
      <c r="I742" s="53"/>
    </row>
    <row r="743" spans="2:9" ht="10.5" customHeight="1">
      <c r="B743" s="264"/>
      <c r="C743" s="53"/>
      <c r="D743" s="53"/>
      <c r="E743" s="53"/>
      <c r="F743" s="53"/>
      <c r="G743" s="53"/>
      <c r="H743" s="53"/>
      <c r="I743" s="53"/>
    </row>
    <row r="744" spans="2:9" ht="10.5" customHeight="1"/>
    <row r="745" spans="2:9" ht="10.5" customHeight="1"/>
    <row r="746" spans="2:9" ht="10.5" customHeight="1">
      <c r="H746" s="159">
        <v>98</v>
      </c>
    </row>
    <row r="747" spans="2:9" ht="10.5" customHeight="1">
      <c r="H747" s="159"/>
    </row>
    <row r="749" spans="2:9">
      <c r="B749" s="62" t="s">
        <v>1013</v>
      </c>
      <c r="C749" s="42"/>
      <c r="D749" s="42"/>
      <c r="E749" s="42"/>
      <c r="F749" s="42"/>
      <c r="G749" s="42"/>
    </row>
    <row r="750" spans="2:9" ht="23.25" customHeight="1">
      <c r="B750" s="1450" t="s">
        <v>610</v>
      </c>
      <c r="C750" s="436" t="s">
        <v>877</v>
      </c>
      <c r="D750" s="436" t="s">
        <v>878</v>
      </c>
      <c r="E750" s="436" t="s">
        <v>1253</v>
      </c>
      <c r="F750" s="436" t="s">
        <v>1254</v>
      </c>
      <c r="G750" s="436" t="s">
        <v>911</v>
      </c>
    </row>
    <row r="751" spans="2:9">
      <c r="B751" s="1451"/>
      <c r="C751" s="1698" t="s">
        <v>341</v>
      </c>
      <c r="D751" s="1699"/>
      <c r="E751" s="1699"/>
      <c r="F751" s="1699"/>
      <c r="G751" s="1700"/>
    </row>
    <row r="752" spans="2:9">
      <c r="B752" s="441" t="s">
        <v>1010</v>
      </c>
      <c r="C752" s="442">
        <v>30</v>
      </c>
      <c r="D752" s="442">
        <v>29</v>
      </c>
      <c r="E752" s="442">
        <v>29</v>
      </c>
      <c r="F752" s="442">
        <v>12</v>
      </c>
      <c r="G752" s="442">
        <f>SUM(C752:F752)</f>
        <v>100</v>
      </c>
    </row>
    <row r="753" spans="2:7" ht="10.5" customHeight="1">
      <c r="B753" s="438">
        <v>1970</v>
      </c>
      <c r="C753" s="1024">
        <v>1.2</v>
      </c>
      <c r="D753" s="1023">
        <v>1.6</v>
      </c>
      <c r="E753" s="1023">
        <v>2.1</v>
      </c>
      <c r="F753" s="1023">
        <v>2.8</v>
      </c>
      <c r="G753" s="1023">
        <v>1.7</v>
      </c>
    </row>
    <row r="754" spans="2:7" ht="10.5" customHeight="1">
      <c r="B754" s="438">
        <v>1971</v>
      </c>
      <c r="C754" s="1024">
        <v>1.2</v>
      </c>
      <c r="D754" s="1023">
        <v>1.7</v>
      </c>
      <c r="E754" s="1023">
        <v>2.2000000000000002</v>
      </c>
      <c r="F754" s="1023">
        <v>2.8</v>
      </c>
      <c r="G754" s="1023">
        <v>1.7</v>
      </c>
    </row>
    <row r="755" spans="2:7" ht="10.5" customHeight="1">
      <c r="B755" s="438">
        <v>1972</v>
      </c>
      <c r="C755" s="1024">
        <v>1.4</v>
      </c>
      <c r="D755" s="1023">
        <v>1.7</v>
      </c>
      <c r="E755" s="1023">
        <v>2.4</v>
      </c>
      <c r="F755" s="1023">
        <v>2.9</v>
      </c>
      <c r="G755" s="1023">
        <v>1.9</v>
      </c>
    </row>
    <row r="756" spans="2:7" ht="10.5" customHeight="1">
      <c r="B756" s="438">
        <v>1973</v>
      </c>
      <c r="C756" s="1024">
        <v>1.5</v>
      </c>
      <c r="D756" s="1023">
        <v>1.9</v>
      </c>
      <c r="E756" s="1023">
        <v>2.6</v>
      </c>
      <c r="F756" s="1023">
        <v>3.3</v>
      </c>
      <c r="G756" s="1023">
        <v>2.1</v>
      </c>
    </row>
    <row r="757" spans="2:7" ht="10.5" customHeight="1">
      <c r="B757" s="438">
        <v>1974</v>
      </c>
      <c r="C757" s="1024">
        <v>1.7</v>
      </c>
      <c r="D757" s="1023">
        <v>2.2000000000000002</v>
      </c>
      <c r="E757" s="1023">
        <v>2.9</v>
      </c>
      <c r="F757" s="1023">
        <v>4</v>
      </c>
      <c r="G757" s="1023">
        <v>2.2999999999999998</v>
      </c>
    </row>
    <row r="758" spans="2:7" ht="10.5" customHeight="1">
      <c r="B758" s="438"/>
      <c r="C758" s="1024"/>
      <c r="D758" s="1023"/>
      <c r="E758" s="1023"/>
      <c r="F758" s="1023"/>
      <c r="G758" s="1023"/>
    </row>
    <row r="759" spans="2:7" ht="10.5" customHeight="1">
      <c r="B759" s="438">
        <v>1975</v>
      </c>
      <c r="C759" s="1024">
        <v>2.1</v>
      </c>
      <c r="D759" s="1023">
        <v>2.7</v>
      </c>
      <c r="E759" s="1023">
        <v>3.7</v>
      </c>
      <c r="F759" s="1023">
        <v>4.5999999999999996</v>
      </c>
      <c r="G759" s="1023">
        <v>2.9</v>
      </c>
    </row>
    <row r="760" spans="2:7" ht="10.5" customHeight="1">
      <c r="B760" s="438">
        <v>1976</v>
      </c>
      <c r="C760" s="1024">
        <v>2.7</v>
      </c>
      <c r="D760" s="1023">
        <v>2.9</v>
      </c>
      <c r="E760" s="1023">
        <v>4.4000000000000004</v>
      </c>
      <c r="F760" s="1023">
        <v>5</v>
      </c>
      <c r="G760" s="1023">
        <v>3.4</v>
      </c>
    </row>
    <row r="761" spans="2:7" ht="10.5" customHeight="1">
      <c r="B761" s="438">
        <v>1977</v>
      </c>
      <c r="C761" s="1024">
        <v>2.9</v>
      </c>
      <c r="D761" s="1023">
        <v>3.6</v>
      </c>
      <c r="E761" s="1023">
        <v>4.8</v>
      </c>
      <c r="F761" s="1023">
        <v>5.7</v>
      </c>
      <c r="G761" s="1023">
        <v>3.8</v>
      </c>
    </row>
    <row r="762" spans="2:7" ht="10.5" customHeight="1">
      <c r="B762" s="438">
        <v>1978</v>
      </c>
      <c r="C762" s="1024">
        <v>3.5</v>
      </c>
      <c r="D762" s="1023">
        <v>4.2</v>
      </c>
      <c r="E762" s="1023">
        <v>5.4</v>
      </c>
      <c r="F762" s="1023">
        <v>6.2</v>
      </c>
      <c r="G762" s="1023">
        <v>4.4000000000000004</v>
      </c>
    </row>
    <row r="763" spans="2:7" ht="10.5" customHeight="1">
      <c r="B763" s="438">
        <v>1979</v>
      </c>
      <c r="C763" s="1024">
        <v>3.8</v>
      </c>
      <c r="D763" s="1023">
        <v>4.7</v>
      </c>
      <c r="E763" s="1023">
        <v>6</v>
      </c>
      <c r="F763" s="1023">
        <v>7.2</v>
      </c>
      <c r="G763" s="1023">
        <v>4.9000000000000004</v>
      </c>
    </row>
    <row r="764" spans="2:7" ht="10.5" customHeight="1">
      <c r="B764" s="438"/>
      <c r="C764" s="1024"/>
      <c r="D764" s="1023"/>
      <c r="E764" s="1023"/>
      <c r="F764" s="1023"/>
      <c r="G764" s="1023"/>
    </row>
    <row r="765" spans="2:7" ht="10.5" customHeight="1">
      <c r="B765" s="438">
        <v>1980</v>
      </c>
      <c r="C765" s="1024">
        <v>4.4000000000000004</v>
      </c>
      <c r="D765" s="1023">
        <v>5.3</v>
      </c>
      <c r="E765" s="1023">
        <v>6.5</v>
      </c>
      <c r="F765" s="1023">
        <v>8.5</v>
      </c>
      <c r="G765" s="1023">
        <v>5.6</v>
      </c>
    </row>
    <row r="766" spans="2:7" ht="10.5" customHeight="1">
      <c r="B766" s="438">
        <v>1981</v>
      </c>
      <c r="C766" s="1024">
        <v>5.0999999999999996</v>
      </c>
      <c r="D766" s="1023">
        <v>6</v>
      </c>
      <c r="E766" s="1023">
        <v>7.4</v>
      </c>
      <c r="F766" s="1023">
        <v>9.4</v>
      </c>
      <c r="G766" s="1023">
        <v>6.4</v>
      </c>
    </row>
    <row r="767" spans="2:7" ht="10.5" customHeight="1">
      <c r="B767" s="438">
        <v>1982</v>
      </c>
      <c r="C767" s="1024">
        <v>6.2</v>
      </c>
      <c r="D767" s="1023">
        <v>7</v>
      </c>
      <c r="E767" s="1023">
        <v>8.8000000000000007</v>
      </c>
      <c r="F767" s="1023">
        <v>10.6</v>
      </c>
      <c r="G767" s="1023">
        <v>7.5</v>
      </c>
    </row>
    <row r="768" spans="2:7" ht="10.5" customHeight="1">
      <c r="B768" s="438">
        <v>1983</v>
      </c>
      <c r="C768" s="1024">
        <v>7.1</v>
      </c>
      <c r="D768" s="1023">
        <v>8</v>
      </c>
      <c r="E768" s="1023">
        <v>9.9</v>
      </c>
      <c r="F768" s="1023">
        <v>12.3</v>
      </c>
      <c r="G768" s="1023">
        <v>8.6</v>
      </c>
    </row>
    <row r="769" spans="2:9" ht="10.5" customHeight="1">
      <c r="B769" s="438">
        <v>1984</v>
      </c>
      <c r="C769" s="1024">
        <v>8</v>
      </c>
      <c r="D769" s="1023">
        <v>9.4</v>
      </c>
      <c r="E769" s="1023">
        <v>10.9</v>
      </c>
      <c r="F769" s="1023">
        <v>13.7</v>
      </c>
      <c r="G769" s="1023">
        <v>9.6999999999999993</v>
      </c>
    </row>
    <row r="770" spans="2:9" ht="10.5" customHeight="1">
      <c r="B770" s="438"/>
      <c r="C770" s="1024"/>
      <c r="D770" s="1023"/>
      <c r="E770" s="1023"/>
      <c r="F770" s="1023"/>
      <c r="G770" s="1023"/>
    </row>
    <row r="771" spans="2:9" ht="10.5" customHeight="1">
      <c r="B771" s="438">
        <v>1985</v>
      </c>
      <c r="C771" s="1024">
        <v>10.199999999999999</v>
      </c>
      <c r="D771" s="1023">
        <v>11.7</v>
      </c>
      <c r="E771" s="1023">
        <v>13.5</v>
      </c>
      <c r="F771" s="1023">
        <v>16</v>
      </c>
      <c r="G771" s="1023">
        <v>12.1</v>
      </c>
    </row>
    <row r="772" spans="2:9" ht="10.5" customHeight="1">
      <c r="B772" s="438">
        <v>1986</v>
      </c>
      <c r="C772" s="1024">
        <v>13.4</v>
      </c>
      <c r="D772" s="1023">
        <v>14.8</v>
      </c>
      <c r="E772" s="1023">
        <v>17</v>
      </c>
      <c r="F772" s="1023">
        <v>19</v>
      </c>
      <c r="G772" s="1023">
        <v>15.4</v>
      </c>
    </row>
    <row r="773" spans="2:9" ht="10.5" customHeight="1">
      <c r="B773" s="438">
        <v>1987</v>
      </c>
      <c r="C773" s="1024">
        <v>15</v>
      </c>
      <c r="D773" s="1023">
        <v>18.399999999999999</v>
      </c>
      <c r="E773" s="1023">
        <v>20.3</v>
      </c>
      <c r="F773" s="1023">
        <v>24.2</v>
      </c>
      <c r="G773" s="1023">
        <v>18.2</v>
      </c>
    </row>
    <row r="774" spans="2:9" ht="10.5" customHeight="1">
      <c r="B774" s="438">
        <v>1988</v>
      </c>
      <c r="C774" s="1024">
        <v>17</v>
      </c>
      <c r="D774" s="1023">
        <v>22.2</v>
      </c>
      <c r="E774" s="1023">
        <v>22.8</v>
      </c>
      <c r="F774" s="1023">
        <v>28.2</v>
      </c>
      <c r="G774" s="1023">
        <v>21.1</v>
      </c>
    </row>
    <row r="775" spans="2:9" ht="10.5" customHeight="1">
      <c r="B775" s="438">
        <v>1989</v>
      </c>
      <c r="C775" s="1024">
        <v>21.3</v>
      </c>
      <c r="D775" s="1023">
        <v>27.1</v>
      </c>
      <c r="E775" s="1023">
        <v>26.6</v>
      </c>
      <c r="F775" s="1023">
        <v>33.6</v>
      </c>
      <c r="G775" s="1023">
        <v>25.6</v>
      </c>
    </row>
    <row r="776" spans="2:9" ht="10.5" customHeight="1">
      <c r="B776" s="438"/>
      <c r="C776" s="1024"/>
      <c r="D776" s="1023"/>
      <c r="E776" s="1023"/>
      <c r="F776" s="1023"/>
      <c r="G776" s="1023"/>
    </row>
    <row r="777" spans="2:9" ht="10.5" customHeight="1">
      <c r="B777" s="438">
        <v>1990</v>
      </c>
      <c r="C777" s="1024">
        <v>23.8</v>
      </c>
      <c r="D777" s="1023">
        <v>29.5</v>
      </c>
      <c r="E777" s="1023">
        <v>30.4</v>
      </c>
      <c r="F777" s="1023">
        <v>36.299999999999997</v>
      </c>
      <c r="G777" s="1023">
        <v>28.4</v>
      </c>
    </row>
    <row r="778" spans="2:9" ht="10.5" customHeight="1">
      <c r="B778" s="438">
        <v>1991</v>
      </c>
      <c r="C778" s="1024">
        <v>26.4</v>
      </c>
      <c r="D778" s="1023">
        <v>31.8</v>
      </c>
      <c r="E778" s="1023">
        <v>32.9</v>
      </c>
      <c r="F778" s="1023">
        <v>38.9</v>
      </c>
      <c r="G778" s="1023">
        <v>30.1</v>
      </c>
    </row>
    <row r="779" spans="2:9" ht="10.5" customHeight="1">
      <c r="B779" s="438">
        <v>1992</v>
      </c>
      <c r="C779" s="1024">
        <v>27.9</v>
      </c>
      <c r="D779" s="1023">
        <v>35.1</v>
      </c>
      <c r="E779" s="1023">
        <v>34.1</v>
      </c>
      <c r="F779" s="1023">
        <v>39.5</v>
      </c>
      <c r="G779" s="1023">
        <v>32.700000000000003</v>
      </c>
    </row>
    <row r="780" spans="2:9" ht="10.5" customHeight="1">
      <c r="B780" s="438">
        <v>1993</v>
      </c>
      <c r="C780" s="1024">
        <v>30.1</v>
      </c>
      <c r="D780" s="1023">
        <v>41.9</v>
      </c>
      <c r="E780" s="1023">
        <v>39.200000000000003</v>
      </c>
      <c r="F780" s="1023">
        <v>42.5</v>
      </c>
      <c r="G780" s="1023">
        <v>36.9</v>
      </c>
    </row>
    <row r="781" spans="2:9" ht="10.5" customHeight="1">
      <c r="B781" s="438">
        <v>1994</v>
      </c>
      <c r="C781" s="1024">
        <v>32</v>
      </c>
      <c r="D781" s="1023">
        <v>47.6</v>
      </c>
      <c r="E781" s="1023">
        <v>43.7</v>
      </c>
      <c r="F781" s="1023">
        <v>46.4</v>
      </c>
      <c r="G781" s="1023">
        <v>40.6</v>
      </c>
      <c r="H781" s="53"/>
      <c r="I781" s="53"/>
    </row>
    <row r="782" spans="2:9" ht="10.5" customHeight="1">
      <c r="B782" s="438"/>
      <c r="C782" s="1024"/>
      <c r="D782" s="1023"/>
      <c r="E782" s="1023"/>
      <c r="F782" s="1023"/>
      <c r="G782" s="1023"/>
      <c r="H782" s="53"/>
      <c r="I782" s="53"/>
    </row>
    <row r="783" spans="2:9" ht="10.5" customHeight="1">
      <c r="B783" s="438">
        <v>1995</v>
      </c>
      <c r="C783" s="1024">
        <v>34.799999999999997</v>
      </c>
      <c r="D783" s="1023">
        <v>52.9</v>
      </c>
      <c r="E783" s="1023">
        <v>48.8</v>
      </c>
      <c r="F783" s="1023">
        <v>50.5</v>
      </c>
      <c r="G783" s="1023">
        <v>44.9</v>
      </c>
      <c r="H783" s="53"/>
      <c r="I783" s="53"/>
    </row>
    <row r="784" spans="2:9" ht="10.5" customHeight="1">
      <c r="B784" s="438">
        <v>1996</v>
      </c>
      <c r="C784" s="1024">
        <v>36.4</v>
      </c>
      <c r="D784" s="1023">
        <v>53.1</v>
      </c>
      <c r="E784" s="1023">
        <v>53.2</v>
      </c>
      <c r="F784" s="1023">
        <v>53.1</v>
      </c>
      <c r="G784" s="1023">
        <v>47.7</v>
      </c>
      <c r="H784" s="53"/>
      <c r="I784" s="53"/>
    </row>
    <row r="785" spans="2:12" ht="10.5" customHeight="1">
      <c r="B785" s="438">
        <v>1997</v>
      </c>
      <c r="C785" s="1024">
        <v>41.6</v>
      </c>
      <c r="D785" s="1023">
        <v>54.7</v>
      </c>
      <c r="E785" s="1023">
        <v>59.9</v>
      </c>
      <c r="F785" s="1023">
        <v>37.799999999999997</v>
      </c>
      <c r="G785" s="1023">
        <v>51.9</v>
      </c>
      <c r="H785" s="53"/>
      <c r="I785" s="53"/>
    </row>
    <row r="786" spans="2:12" ht="10.5" customHeight="1">
      <c r="B786" s="438">
        <v>1998</v>
      </c>
      <c r="C786" s="1024">
        <v>44.4</v>
      </c>
      <c r="D786" s="1023">
        <v>57.8</v>
      </c>
      <c r="E786" s="1023">
        <v>63.6</v>
      </c>
      <c r="F786" s="1023">
        <v>39.700000000000003</v>
      </c>
      <c r="G786" s="1023">
        <v>56.1</v>
      </c>
      <c r="H786" s="53"/>
      <c r="I786" s="53"/>
    </row>
    <row r="787" spans="2:12" ht="10.5" customHeight="1">
      <c r="B787" s="438">
        <v>1999</v>
      </c>
      <c r="C787" s="1024">
        <v>50.7</v>
      </c>
      <c r="D787" s="1023">
        <v>64.099999999999994</v>
      </c>
      <c r="E787" s="1023">
        <v>67.2</v>
      </c>
      <c r="F787" s="1023">
        <v>66.599999999999994</v>
      </c>
      <c r="G787" s="1023">
        <v>60.6</v>
      </c>
      <c r="H787" s="53"/>
      <c r="I787" s="53"/>
    </row>
    <row r="788" spans="2:12" ht="10.5" customHeight="1">
      <c r="B788" s="438"/>
      <c r="C788" s="1024"/>
      <c r="D788" s="1023"/>
      <c r="E788" s="1023"/>
      <c r="F788" s="1023"/>
      <c r="G788" s="1023"/>
      <c r="H788" s="53"/>
      <c r="I788" s="53"/>
    </row>
    <row r="789" spans="2:12" ht="10.5" customHeight="1">
      <c r="B789" s="438">
        <v>2000</v>
      </c>
      <c r="C789" s="1024">
        <v>52.2</v>
      </c>
      <c r="D789" s="1023">
        <v>71.7</v>
      </c>
      <c r="E789" s="1023">
        <v>71.599999999999994</v>
      </c>
      <c r="F789" s="1023">
        <v>69.2</v>
      </c>
      <c r="G789" s="1023">
        <v>64.2</v>
      </c>
      <c r="H789" s="53"/>
      <c r="I789" s="53"/>
    </row>
    <row r="790" spans="2:12" ht="10.5" customHeight="1">
      <c r="B790" s="438">
        <v>2001</v>
      </c>
      <c r="C790" s="1024">
        <v>67.7</v>
      </c>
      <c r="D790" s="1023">
        <v>83.8</v>
      </c>
      <c r="E790" s="1023">
        <v>78.3</v>
      </c>
      <c r="F790" s="1023">
        <v>74.2</v>
      </c>
      <c r="G790" s="1023">
        <v>75.400000000000006</v>
      </c>
      <c r="H790" s="53"/>
      <c r="I790" s="53"/>
      <c r="L790" s="61"/>
    </row>
    <row r="791" spans="2:12" ht="10.5" customHeight="1">
      <c r="B791" s="438">
        <v>2002</v>
      </c>
      <c r="C791" s="1024">
        <v>99.9</v>
      </c>
      <c r="D791" s="1023">
        <v>98.9</v>
      </c>
      <c r="E791" s="1023">
        <v>93.3</v>
      </c>
      <c r="F791" s="1023">
        <v>89.9</v>
      </c>
      <c r="G791" s="1023">
        <v>96.8</v>
      </c>
      <c r="H791" s="53"/>
      <c r="I791" s="53"/>
    </row>
    <row r="792" spans="2:12" ht="10.5" customHeight="1">
      <c r="B792" s="438">
        <v>2003</v>
      </c>
      <c r="C792" s="1024">
        <v>108.2</v>
      </c>
      <c r="D792" s="1023">
        <v>101.2</v>
      </c>
      <c r="E792" s="1023">
        <v>100</v>
      </c>
      <c r="F792" s="1023">
        <v>99</v>
      </c>
      <c r="G792" s="1023">
        <v>103.4</v>
      </c>
      <c r="H792" s="53"/>
      <c r="I792" s="53"/>
    </row>
    <row r="793" spans="2:12" ht="10.5" customHeight="1">
      <c r="B793" s="438">
        <v>2004</v>
      </c>
      <c r="C793" s="1024">
        <v>105</v>
      </c>
      <c r="D793" s="1023">
        <v>101.7</v>
      </c>
      <c r="E793" s="1023">
        <v>100.3</v>
      </c>
      <c r="F793" s="1023">
        <v>99.4</v>
      </c>
      <c r="G793" s="1023">
        <v>102.3</v>
      </c>
      <c r="H793" s="53"/>
      <c r="I793" s="53"/>
    </row>
    <row r="794" spans="2:12" ht="10.5" customHeight="1">
      <c r="B794" s="438"/>
      <c r="C794" s="1024"/>
      <c r="D794" s="1023"/>
      <c r="E794" s="1023"/>
      <c r="F794" s="1023"/>
      <c r="G794" s="1023"/>
      <c r="H794" s="53"/>
      <c r="I794" s="53"/>
    </row>
    <row r="795" spans="2:12" ht="10.5" customHeight="1">
      <c r="B795" s="438">
        <v>2005</v>
      </c>
      <c r="C795" s="1024">
        <v>100</v>
      </c>
      <c r="D795" s="1024">
        <v>100</v>
      </c>
      <c r="E795" s="1024">
        <v>100</v>
      </c>
      <c r="F795" s="1024">
        <v>100</v>
      </c>
      <c r="G795" s="1024">
        <v>100</v>
      </c>
      <c r="H795" s="53"/>
      <c r="I795" s="53"/>
    </row>
    <row r="796" spans="2:12" ht="10.5" customHeight="1">
      <c r="B796" s="438">
        <v>2006</v>
      </c>
      <c r="C796" s="1024">
        <v>100.2</v>
      </c>
      <c r="D796" s="1024">
        <v>110.6</v>
      </c>
      <c r="E796" s="1024">
        <v>100.1</v>
      </c>
      <c r="F796" s="1024">
        <v>105</v>
      </c>
      <c r="G796" s="1024">
        <v>103.8</v>
      </c>
      <c r="H796" s="53"/>
      <c r="I796" s="53"/>
    </row>
    <row r="797" spans="2:12" ht="10.5" customHeight="1">
      <c r="B797" s="438">
        <v>2007</v>
      </c>
      <c r="C797" s="1024">
        <v>100.4</v>
      </c>
      <c r="D797" s="1024">
        <v>101.9</v>
      </c>
      <c r="E797" s="1024">
        <v>100.1</v>
      </c>
      <c r="F797" s="1024">
        <v>108.4</v>
      </c>
      <c r="G797" s="1024">
        <v>101.6</v>
      </c>
      <c r="H797" s="53"/>
      <c r="I797" s="53"/>
    </row>
    <row r="798" spans="2:12" ht="10.5" customHeight="1">
      <c r="B798" s="438">
        <v>2008</v>
      </c>
      <c r="C798" s="1024">
        <v>115.8</v>
      </c>
      <c r="D798" s="1024">
        <v>113</v>
      </c>
      <c r="E798" s="1024">
        <v>114</v>
      </c>
      <c r="F798" s="1024">
        <v>120.5</v>
      </c>
      <c r="G798" s="1024">
        <v>115</v>
      </c>
      <c r="H798" s="53"/>
      <c r="I798" s="53"/>
    </row>
    <row r="799" spans="2:12" ht="10.5" customHeight="1">
      <c r="B799" s="679">
        <v>2009</v>
      </c>
      <c r="C799" s="1030">
        <v>141.9</v>
      </c>
      <c r="D799" s="1030">
        <v>128.80000000000001</v>
      </c>
      <c r="E799" s="1030">
        <v>130.69999999999999</v>
      </c>
      <c r="F799" s="1030">
        <v>124.4</v>
      </c>
      <c r="G799" s="1030">
        <v>132.69999999999999</v>
      </c>
      <c r="H799" s="53"/>
      <c r="I799" s="53"/>
    </row>
    <row r="800" spans="2:12" ht="10.5" customHeight="1">
      <c r="B800" s="679"/>
      <c r="C800" s="1030"/>
      <c r="D800" s="1030"/>
      <c r="E800" s="1030"/>
      <c r="F800" s="1030"/>
      <c r="G800" s="1030"/>
      <c r="H800" s="53"/>
      <c r="I800" s="53"/>
    </row>
    <row r="801" spans="2:9" ht="10.5" customHeight="1">
      <c r="B801" s="679">
        <v>2010</v>
      </c>
      <c r="C801" s="1030">
        <v>164.8</v>
      </c>
      <c r="D801" s="1030">
        <v>152.9</v>
      </c>
      <c r="E801" s="1030">
        <v>149.69999999999999</v>
      </c>
      <c r="F801" s="1030">
        <v>127.7</v>
      </c>
      <c r="G801" s="1030">
        <v>152.5</v>
      </c>
      <c r="H801" s="53"/>
      <c r="I801" s="53"/>
    </row>
    <row r="802" spans="2:9" ht="10.5" customHeight="1">
      <c r="B802" s="678">
        <v>2011</v>
      </c>
      <c r="C802" s="1030">
        <v>177.5</v>
      </c>
      <c r="D802" s="1030">
        <v>176.5</v>
      </c>
      <c r="E802" s="1030">
        <v>165.3</v>
      </c>
      <c r="F802" s="1030">
        <v>137.30000000000001</v>
      </c>
      <c r="G802" s="1030">
        <v>168.8</v>
      </c>
      <c r="H802" s="53"/>
      <c r="I802" s="53"/>
    </row>
    <row r="803" spans="2:9" ht="10.5" customHeight="1">
      <c r="B803" s="1162" t="s">
        <v>1452</v>
      </c>
      <c r="C803" s="1030">
        <v>188.3</v>
      </c>
      <c r="D803" s="1030">
        <v>203.7</v>
      </c>
      <c r="E803" s="1030">
        <v>185.2</v>
      </c>
      <c r="F803" s="1030">
        <v>150.6</v>
      </c>
      <c r="G803" s="1030">
        <v>187.4</v>
      </c>
      <c r="H803" s="53"/>
      <c r="I803" s="53"/>
    </row>
    <row r="804" spans="2:9" ht="10.5" customHeight="1">
      <c r="B804" s="538" t="s">
        <v>1500</v>
      </c>
      <c r="C804" s="1031">
        <v>208.7</v>
      </c>
      <c r="D804" s="1031">
        <v>216.5</v>
      </c>
      <c r="E804" s="1031">
        <v>196.9</v>
      </c>
      <c r="F804" s="1031">
        <v>161.5</v>
      </c>
      <c r="G804" s="1031">
        <v>201.9</v>
      </c>
      <c r="H804" s="53"/>
      <c r="I804" s="53"/>
    </row>
    <row r="805" spans="2:9" ht="10.5" customHeight="1">
      <c r="B805" s="236" t="s">
        <v>1255</v>
      </c>
      <c r="C805" s="53"/>
      <c r="D805" s="53"/>
      <c r="E805" s="53"/>
      <c r="F805" s="53"/>
      <c r="G805" s="53"/>
      <c r="H805" s="53"/>
      <c r="I805" s="53"/>
    </row>
    <row r="806" spans="2:9" ht="10.5" customHeight="1">
      <c r="B806" s="236" t="s">
        <v>1256</v>
      </c>
      <c r="C806" s="53"/>
      <c r="D806" s="53"/>
      <c r="E806" s="53"/>
      <c r="F806" s="53"/>
      <c r="G806" s="53"/>
      <c r="H806" s="53"/>
      <c r="I806" s="53"/>
    </row>
    <row r="807" spans="2:9" ht="10.5" customHeight="1">
      <c r="B807" s="236" t="s">
        <v>1015</v>
      </c>
      <c r="C807" s="53"/>
      <c r="D807" s="53"/>
      <c r="E807" s="53"/>
      <c r="F807" s="53"/>
      <c r="G807" s="53"/>
      <c r="H807" s="53"/>
      <c r="I807" s="53"/>
    </row>
    <row r="808" spans="2:9" ht="10.5" customHeight="1">
      <c r="B808" s="236" t="s">
        <v>1014</v>
      </c>
      <c r="C808" s="53"/>
      <c r="D808" s="53"/>
      <c r="E808" s="53"/>
      <c r="F808" s="53"/>
      <c r="G808" s="53"/>
      <c r="H808" s="53"/>
      <c r="I808" s="53"/>
    </row>
    <row r="809" spans="2:9" ht="10.5" customHeight="1">
      <c r="B809" s="236" t="s">
        <v>1257</v>
      </c>
      <c r="C809" s="49"/>
      <c r="D809" s="49"/>
      <c r="E809" s="49"/>
      <c r="F809" s="49"/>
      <c r="G809" s="49"/>
      <c r="H809" s="53"/>
      <c r="I809" s="53"/>
    </row>
    <row r="810" spans="2:9" ht="10.5" customHeight="1">
      <c r="B810" s="236" t="s">
        <v>1016</v>
      </c>
      <c r="C810" s="49"/>
      <c r="D810" s="49"/>
      <c r="E810" s="49"/>
      <c r="F810" s="49"/>
      <c r="G810" s="49"/>
      <c r="H810" s="53"/>
      <c r="I810" s="53"/>
    </row>
    <row r="811" spans="2:9" ht="10.5" customHeight="1">
      <c r="B811" s="49"/>
      <c r="C811" s="49"/>
      <c r="D811" s="49"/>
      <c r="E811" s="49"/>
      <c r="F811" s="49"/>
      <c r="G811" s="49"/>
      <c r="H811" s="53"/>
      <c r="I811" s="53"/>
    </row>
    <row r="812" spans="2:9" ht="10.5" customHeight="1">
      <c r="B812" s="49"/>
      <c r="C812" s="49"/>
      <c r="D812" s="49"/>
      <c r="E812" s="49"/>
      <c r="F812" s="49"/>
      <c r="G812" s="49"/>
      <c r="H812" s="53"/>
      <c r="I812" s="53"/>
    </row>
    <row r="813" spans="2:9" ht="10.5" customHeight="1"/>
    <row r="814" spans="2:9" ht="10.5" customHeight="1"/>
    <row r="815" spans="2:9" ht="10.5" customHeight="1"/>
    <row r="816" spans="2:9" ht="10.5" customHeight="1"/>
    <row r="817" spans="2:9" ht="10.5" customHeight="1"/>
    <row r="818" spans="2:9" ht="10.5" customHeight="1"/>
    <row r="819" spans="2:9" ht="10.5" customHeight="1"/>
    <row r="820" spans="2:9" ht="10.5" customHeight="1"/>
    <row r="821" spans="2:9" ht="10.5" customHeight="1"/>
    <row r="822" spans="2:9" ht="10.5" customHeight="1"/>
    <row r="823" spans="2:9" ht="10.5" customHeight="1"/>
    <row r="824" spans="2:9" ht="10.5" customHeight="1">
      <c r="B824" s="49"/>
      <c r="C824" s="49"/>
      <c r="D824" s="49"/>
      <c r="E824" s="49"/>
      <c r="F824" s="49"/>
      <c r="G824" s="49"/>
      <c r="H824" s="53"/>
      <c r="I824" s="53"/>
    </row>
    <row r="825" spans="2:9" ht="10.5" customHeight="1">
      <c r="B825" s="49"/>
      <c r="C825" s="49"/>
      <c r="D825" s="49"/>
      <c r="E825" s="49"/>
      <c r="F825" s="49"/>
      <c r="G825" s="49"/>
      <c r="H825" s="53"/>
      <c r="I825" s="53"/>
    </row>
    <row r="826" spans="2:9" ht="10.5" customHeight="1">
      <c r="B826" s="49"/>
      <c r="C826" s="49"/>
      <c r="D826" s="49"/>
      <c r="E826" s="49"/>
      <c r="F826" s="49"/>
      <c r="G826" s="49"/>
      <c r="H826" s="53"/>
      <c r="I826" s="53"/>
    </row>
    <row r="827" spans="2:9" ht="10.5" customHeight="1">
      <c r="B827" s="49"/>
      <c r="C827" s="49"/>
      <c r="D827" s="49"/>
      <c r="E827" s="49"/>
      <c r="F827" s="49"/>
      <c r="G827" s="49"/>
      <c r="H827" s="53"/>
      <c r="I827" s="53"/>
    </row>
    <row r="828" spans="2:9" ht="10.5" customHeight="1">
      <c r="B828" s="49"/>
      <c r="C828" s="49"/>
      <c r="D828" s="49"/>
      <c r="E828" s="49"/>
      <c r="F828" s="49"/>
      <c r="G828" s="49"/>
      <c r="H828" s="53"/>
      <c r="I828" s="53"/>
    </row>
    <row r="829" spans="2:9" ht="10.5" customHeight="1">
      <c r="B829" s="49"/>
      <c r="C829" s="49"/>
      <c r="D829" s="49"/>
      <c r="E829" s="49"/>
      <c r="F829" s="49"/>
      <c r="G829" s="49"/>
      <c r="H829" s="53"/>
      <c r="I829" s="53"/>
    </row>
    <row r="830" spans="2:9" ht="10.5" customHeight="1">
      <c r="B830" s="49"/>
      <c r="C830" s="49"/>
      <c r="D830" s="49"/>
      <c r="E830" s="49"/>
      <c r="F830" s="49"/>
      <c r="G830" s="49"/>
      <c r="H830" s="53"/>
      <c r="I830" s="53"/>
    </row>
    <row r="831" spans="2:9" ht="10.5" customHeight="1">
      <c r="B831" s="49"/>
      <c r="C831" s="49"/>
      <c r="D831" s="49"/>
      <c r="E831" s="49"/>
      <c r="F831" s="49"/>
      <c r="G831" s="49"/>
      <c r="H831" s="53"/>
      <c r="I831" s="53"/>
    </row>
    <row r="832" spans="2:9" ht="10.5" customHeight="1">
      <c r="B832" s="49"/>
      <c r="C832" s="49"/>
      <c r="D832" s="49"/>
      <c r="E832" s="49"/>
      <c r="F832" s="49"/>
      <c r="G832" s="49"/>
      <c r="H832" s="53"/>
      <c r="I832" s="53"/>
    </row>
    <row r="833" spans="2:9" ht="10.5" customHeight="1">
      <c r="C833" s="53"/>
      <c r="D833" s="53"/>
      <c r="E833" s="53"/>
      <c r="F833" s="53"/>
      <c r="G833" s="53"/>
      <c r="H833" s="159">
        <v>99</v>
      </c>
      <c r="I833" s="53"/>
    </row>
    <row r="834" spans="2:9" ht="10.5" customHeight="1">
      <c r="C834" s="53"/>
      <c r="D834" s="53"/>
      <c r="E834" s="53"/>
      <c r="F834" s="53"/>
      <c r="G834" s="53"/>
      <c r="H834" s="159"/>
      <c r="I834" s="53"/>
    </row>
    <row r="835" spans="2:9">
      <c r="B835" s="62" t="s">
        <v>923</v>
      </c>
      <c r="C835" s="53"/>
      <c r="D835" s="53"/>
      <c r="E835" s="53"/>
      <c r="F835" s="53"/>
      <c r="G835" s="53"/>
      <c r="H835" s="53"/>
      <c r="I835" s="53"/>
    </row>
    <row r="836" spans="2:9" ht="46.5" customHeight="1">
      <c r="B836" s="1450" t="s">
        <v>610</v>
      </c>
      <c r="C836" s="436" t="s">
        <v>1258</v>
      </c>
      <c r="D836" s="436" t="s">
        <v>1259</v>
      </c>
      <c r="E836" s="436" t="s">
        <v>1260</v>
      </c>
      <c r="F836" s="436" t="s">
        <v>1261</v>
      </c>
      <c r="G836" s="436" t="s">
        <v>1262</v>
      </c>
      <c r="H836" s="436" t="s">
        <v>663</v>
      </c>
      <c r="I836" s="436" t="s">
        <v>911</v>
      </c>
    </row>
    <row r="837" spans="2:9">
      <c r="B837" s="1451"/>
      <c r="C837" s="1698" t="s">
        <v>341</v>
      </c>
      <c r="D837" s="1699"/>
      <c r="E837" s="1699"/>
      <c r="F837" s="1699"/>
      <c r="G837" s="1699"/>
      <c r="H837" s="1699"/>
      <c r="I837" s="1700"/>
    </row>
    <row r="838" spans="2:9">
      <c r="B838" s="441" t="s">
        <v>1010</v>
      </c>
      <c r="C838" s="334">
        <v>13</v>
      </c>
      <c r="D838" s="283">
        <v>15</v>
      </c>
      <c r="E838" s="283">
        <v>33</v>
      </c>
      <c r="F838" s="283">
        <v>9</v>
      </c>
      <c r="G838" s="283">
        <v>12</v>
      </c>
      <c r="H838" s="283">
        <v>18</v>
      </c>
      <c r="I838" s="283">
        <f>SUM(C838:H838)</f>
        <v>100</v>
      </c>
    </row>
    <row r="839" spans="2:9" ht="10.5" customHeight="1">
      <c r="B839" s="438">
        <v>1970</v>
      </c>
      <c r="C839" s="1024">
        <v>2.2000000000000002</v>
      </c>
      <c r="D839" s="1023">
        <v>1.2</v>
      </c>
      <c r="E839" s="1023">
        <v>2.7</v>
      </c>
      <c r="F839" s="1023">
        <v>4.7</v>
      </c>
      <c r="G839" s="1023">
        <v>4.8</v>
      </c>
      <c r="H839" s="1023">
        <v>2.2000000000000002</v>
      </c>
      <c r="I839" s="1023">
        <v>2.4</v>
      </c>
    </row>
    <row r="840" spans="2:9" ht="10.5" customHeight="1">
      <c r="B840" s="438">
        <v>1971</v>
      </c>
      <c r="C840" s="1024">
        <v>2.4</v>
      </c>
      <c r="D840" s="1023">
        <v>1.3</v>
      </c>
      <c r="E840" s="1023">
        <v>2.8</v>
      </c>
      <c r="F840" s="1023">
        <v>5</v>
      </c>
      <c r="G840" s="1023">
        <v>4.9000000000000004</v>
      </c>
      <c r="H840" s="1023">
        <v>2.2999999999999998</v>
      </c>
      <c r="I840" s="1023">
        <v>2.5</v>
      </c>
    </row>
    <row r="841" spans="2:9" ht="10.5" customHeight="1">
      <c r="B841" s="438">
        <v>1972</v>
      </c>
      <c r="C841" s="1024">
        <v>2.5</v>
      </c>
      <c r="D841" s="1023">
        <v>1.4</v>
      </c>
      <c r="E841" s="1023">
        <v>2.9</v>
      </c>
      <c r="F841" s="1023">
        <v>5.3</v>
      </c>
      <c r="G841" s="1023">
        <v>5.3</v>
      </c>
      <c r="H841" s="1023">
        <v>2.5</v>
      </c>
      <c r="I841" s="1023">
        <v>2.7</v>
      </c>
    </row>
    <row r="842" spans="2:9" ht="10.5" customHeight="1">
      <c r="B842" s="438">
        <v>1973</v>
      </c>
      <c r="C842" s="1024">
        <v>2.7</v>
      </c>
      <c r="D842" s="1023">
        <v>1.4</v>
      </c>
      <c r="E842" s="1023">
        <v>3.4</v>
      </c>
      <c r="F842" s="1023">
        <v>5.4</v>
      </c>
      <c r="G842" s="1023">
        <v>5.4</v>
      </c>
      <c r="H842" s="1023">
        <v>2.8</v>
      </c>
      <c r="I842" s="1023">
        <v>3</v>
      </c>
    </row>
    <row r="843" spans="2:9" ht="10.5" customHeight="1">
      <c r="B843" s="438">
        <v>1974</v>
      </c>
      <c r="C843" s="1024">
        <v>3.1</v>
      </c>
      <c r="D843" s="1023">
        <v>2.2999999999999998</v>
      </c>
      <c r="E843" s="1023">
        <v>3.7</v>
      </c>
      <c r="F843" s="1023">
        <v>6.5</v>
      </c>
      <c r="G843" s="1023">
        <v>5.9</v>
      </c>
      <c r="H843" s="1023">
        <v>3.1</v>
      </c>
      <c r="I843" s="1023">
        <v>3.5</v>
      </c>
    </row>
    <row r="844" spans="2:9" ht="10.5" customHeight="1">
      <c r="B844" s="438"/>
      <c r="C844" s="1024"/>
      <c r="D844" s="1023"/>
      <c r="E844" s="1023"/>
      <c r="F844" s="1023"/>
      <c r="G844" s="1023"/>
      <c r="H844" s="1023"/>
      <c r="I844" s="1023"/>
    </row>
    <row r="845" spans="2:9" ht="10.5" customHeight="1">
      <c r="B845" s="438">
        <v>1975</v>
      </c>
      <c r="C845" s="1024">
        <v>4.4000000000000004</v>
      </c>
      <c r="D845" s="1023">
        <v>2.7</v>
      </c>
      <c r="E845" s="1023">
        <v>4.0999999999999996</v>
      </c>
      <c r="F845" s="1023">
        <v>8.1</v>
      </c>
      <c r="G845" s="1023">
        <v>7.3</v>
      </c>
      <c r="H845" s="1023">
        <v>3.8</v>
      </c>
      <c r="I845" s="1023">
        <v>4.3</v>
      </c>
    </row>
    <row r="846" spans="2:9" ht="10.5" customHeight="1">
      <c r="B846" s="438">
        <v>1976</v>
      </c>
      <c r="C846" s="1024">
        <v>4.7</v>
      </c>
      <c r="D846" s="1023">
        <v>3.5</v>
      </c>
      <c r="E846" s="1023">
        <v>4.5999999999999996</v>
      </c>
      <c r="F846" s="1023">
        <v>8.6</v>
      </c>
      <c r="G846" s="1023">
        <v>7.9</v>
      </c>
      <c r="H846" s="1023">
        <v>4.3</v>
      </c>
      <c r="I846" s="1023">
        <v>4.9000000000000004</v>
      </c>
    </row>
    <row r="847" spans="2:9" ht="10.5" customHeight="1">
      <c r="B847" s="438">
        <v>1977</v>
      </c>
      <c r="C847" s="1024">
        <v>5.2</v>
      </c>
      <c r="D847" s="1023">
        <v>3.8</v>
      </c>
      <c r="E847" s="1023">
        <v>5.4</v>
      </c>
      <c r="F847" s="1023">
        <v>9</v>
      </c>
      <c r="G847" s="1023">
        <v>8.6</v>
      </c>
      <c r="H847" s="1023">
        <v>4.9000000000000004</v>
      </c>
      <c r="I847" s="1023">
        <v>5.5</v>
      </c>
    </row>
    <row r="848" spans="2:9" ht="10.5" customHeight="1">
      <c r="B848" s="438">
        <v>1978</v>
      </c>
      <c r="C848" s="1024">
        <v>6.1</v>
      </c>
      <c r="D848" s="1023">
        <v>4</v>
      </c>
      <c r="E848" s="1023">
        <v>6.1</v>
      </c>
      <c r="F848" s="1023">
        <v>9.8000000000000007</v>
      </c>
      <c r="G848" s="1023">
        <v>9.5</v>
      </c>
      <c r="H848" s="1023">
        <v>5.6</v>
      </c>
      <c r="I848" s="1023">
        <v>6.2</v>
      </c>
    </row>
    <row r="849" spans="2:9" ht="10.5" customHeight="1">
      <c r="B849" s="438">
        <v>1979</v>
      </c>
      <c r="C849" s="1024">
        <v>7</v>
      </c>
      <c r="D849" s="1023">
        <v>7.4</v>
      </c>
      <c r="E849" s="1023">
        <v>7.2</v>
      </c>
      <c r="F849" s="1023">
        <v>10.199999999999999</v>
      </c>
      <c r="G849" s="1023">
        <v>10.7</v>
      </c>
      <c r="H849" s="1023">
        <v>6.3</v>
      </c>
      <c r="I849" s="1023">
        <v>7.7</v>
      </c>
    </row>
    <row r="850" spans="2:9" ht="10.5" customHeight="1">
      <c r="B850" s="438"/>
      <c r="C850" s="1024"/>
      <c r="D850" s="1023"/>
      <c r="E850" s="1023"/>
      <c r="F850" s="1023"/>
      <c r="G850" s="1023"/>
      <c r="H850" s="1023"/>
      <c r="I850" s="1023"/>
    </row>
    <row r="851" spans="2:9" ht="10.5" customHeight="1">
      <c r="B851" s="438">
        <v>1980</v>
      </c>
      <c r="C851" s="1024">
        <v>8.1</v>
      </c>
      <c r="D851" s="1023">
        <v>9.4</v>
      </c>
      <c r="E851" s="1023">
        <v>8.6999999999999993</v>
      </c>
      <c r="F851" s="1023">
        <v>11.5</v>
      </c>
      <c r="G851" s="1023">
        <v>12.3</v>
      </c>
      <c r="H851" s="1023">
        <v>6.9</v>
      </c>
      <c r="I851" s="1023">
        <v>9.1999999999999993</v>
      </c>
    </row>
    <row r="852" spans="2:9" ht="10.5" customHeight="1">
      <c r="B852" s="438">
        <v>1981</v>
      </c>
      <c r="C852" s="1024">
        <v>8.6999999999999993</v>
      </c>
      <c r="D852" s="1023">
        <v>9.8000000000000007</v>
      </c>
      <c r="E852" s="1023">
        <v>10</v>
      </c>
      <c r="F852" s="1023">
        <v>12.4</v>
      </c>
      <c r="G852" s="1023">
        <v>14.2</v>
      </c>
      <c r="H852" s="1023">
        <v>8.1</v>
      </c>
      <c r="I852" s="1023">
        <v>10.199999999999999</v>
      </c>
    </row>
    <row r="853" spans="2:9" ht="10.5" customHeight="1">
      <c r="B853" s="438">
        <v>1982</v>
      </c>
      <c r="C853" s="1024">
        <v>9.6</v>
      </c>
      <c r="D853" s="1023">
        <v>11.4</v>
      </c>
      <c r="E853" s="1023">
        <v>11.9</v>
      </c>
      <c r="F853" s="1023">
        <v>14.9</v>
      </c>
      <c r="G853" s="1023">
        <v>15.7</v>
      </c>
      <c r="H853" s="1023">
        <v>9.8000000000000007</v>
      </c>
      <c r="I853" s="1023">
        <v>11.8</v>
      </c>
    </row>
    <row r="854" spans="2:9" ht="10.5" customHeight="1">
      <c r="B854" s="438">
        <v>1983</v>
      </c>
      <c r="C854" s="1024">
        <v>10.9</v>
      </c>
      <c r="D854" s="1023">
        <v>11.2</v>
      </c>
      <c r="E854" s="1023">
        <v>14.8</v>
      </c>
      <c r="F854" s="1023">
        <v>16.600000000000001</v>
      </c>
      <c r="G854" s="1023">
        <v>16.899999999999999</v>
      </c>
      <c r="H854" s="1023">
        <v>11.3</v>
      </c>
      <c r="I854" s="1023">
        <v>13.4</v>
      </c>
    </row>
    <row r="855" spans="2:9" ht="10.5" customHeight="1">
      <c r="B855" s="438">
        <v>1984</v>
      </c>
      <c r="C855" s="1024">
        <v>11.9</v>
      </c>
      <c r="D855" s="1023">
        <v>10.5</v>
      </c>
      <c r="E855" s="1023">
        <v>16</v>
      </c>
      <c r="F855" s="1023">
        <v>18.2</v>
      </c>
      <c r="G855" s="1023">
        <v>18.100000000000001</v>
      </c>
      <c r="H855" s="1023">
        <v>11.9</v>
      </c>
      <c r="I855" s="1023">
        <v>14.1</v>
      </c>
    </row>
    <row r="856" spans="2:9" ht="10.5" customHeight="1">
      <c r="B856" s="438"/>
      <c r="C856" s="1024"/>
      <c r="D856" s="1023"/>
      <c r="E856" s="1023"/>
      <c r="F856" s="1023"/>
      <c r="G856" s="1023"/>
      <c r="H856" s="1023"/>
      <c r="I856" s="1023"/>
    </row>
    <row r="857" spans="2:9" ht="10.5" customHeight="1">
      <c r="B857" s="438">
        <v>1985</v>
      </c>
      <c r="C857" s="1024">
        <v>15.8</v>
      </c>
      <c r="D857" s="1023">
        <v>13.3</v>
      </c>
      <c r="E857" s="1023">
        <v>17.5</v>
      </c>
      <c r="F857" s="1023">
        <v>22.7</v>
      </c>
      <c r="G857" s="1023">
        <v>19.2</v>
      </c>
      <c r="H857" s="1023">
        <v>13.5</v>
      </c>
      <c r="I857" s="1023">
        <v>16.600000000000001</v>
      </c>
    </row>
    <row r="858" spans="2:9" ht="10.5" customHeight="1">
      <c r="B858" s="438">
        <v>1986</v>
      </c>
      <c r="C858" s="1024">
        <v>18.3</v>
      </c>
      <c r="D858" s="1023">
        <v>14.3</v>
      </c>
      <c r="E858" s="1023">
        <v>19.399999999999999</v>
      </c>
      <c r="F858" s="1023">
        <v>28.1</v>
      </c>
      <c r="G858" s="1023">
        <v>24.8</v>
      </c>
      <c r="H858" s="1023">
        <v>17</v>
      </c>
      <c r="I858" s="1023">
        <v>19.100000000000001</v>
      </c>
    </row>
    <row r="859" spans="2:9" ht="10.5" customHeight="1">
      <c r="B859" s="438">
        <v>1987</v>
      </c>
      <c r="C859" s="1024">
        <v>18.2</v>
      </c>
      <c r="D859" s="1023">
        <v>13</v>
      </c>
      <c r="E859" s="1023">
        <v>21.3</v>
      </c>
      <c r="F859" s="1023">
        <v>30.3</v>
      </c>
      <c r="G859" s="1023">
        <v>28.6</v>
      </c>
      <c r="H859" s="1023">
        <v>19.100000000000001</v>
      </c>
      <c r="I859" s="1023">
        <v>20</v>
      </c>
    </row>
    <row r="860" spans="2:9" ht="10.5" customHeight="1">
      <c r="B860" s="438">
        <v>1988</v>
      </c>
      <c r="C860" s="1024">
        <v>22.5</v>
      </c>
      <c r="D860" s="1023">
        <v>14</v>
      </c>
      <c r="E860" s="1023">
        <v>22.6</v>
      </c>
      <c r="F860" s="1023">
        <v>32.4</v>
      </c>
      <c r="G860" s="1023">
        <v>34</v>
      </c>
      <c r="H860" s="1023">
        <v>20.8</v>
      </c>
      <c r="I860" s="1023">
        <v>22.3</v>
      </c>
    </row>
    <row r="861" spans="2:9" ht="10.5" customHeight="1">
      <c r="B861" s="438">
        <v>1989</v>
      </c>
      <c r="C861" s="1024">
        <v>26.9</v>
      </c>
      <c r="D861" s="1023">
        <v>18.3</v>
      </c>
      <c r="E861" s="1023">
        <v>26</v>
      </c>
      <c r="F861" s="1023">
        <v>36</v>
      </c>
      <c r="G861" s="1023">
        <v>38.299999999999997</v>
      </c>
      <c r="H861" s="1023">
        <v>26.1</v>
      </c>
      <c r="I861" s="1023">
        <v>26.9</v>
      </c>
    </row>
    <row r="862" spans="2:9" ht="10.5" customHeight="1">
      <c r="B862" s="438"/>
      <c r="C862" s="1024"/>
      <c r="D862" s="1023"/>
      <c r="E862" s="1023"/>
      <c r="F862" s="1023"/>
      <c r="G862" s="1023"/>
      <c r="H862" s="1023"/>
      <c r="I862" s="1023"/>
    </row>
    <row r="863" spans="2:9" ht="10.5" customHeight="1">
      <c r="B863" s="438">
        <v>1990</v>
      </c>
      <c r="C863" s="1024">
        <v>28.9</v>
      </c>
      <c r="D863" s="1023">
        <v>20.9</v>
      </c>
      <c r="E863" s="1023">
        <v>29</v>
      </c>
      <c r="F863" s="1023">
        <v>40.700000000000003</v>
      </c>
      <c r="G863" s="1023">
        <v>44.1</v>
      </c>
      <c r="H863" s="1023">
        <v>29.6</v>
      </c>
      <c r="I863" s="1023">
        <v>30</v>
      </c>
    </row>
    <row r="864" spans="2:9" ht="10.5" customHeight="1">
      <c r="B864" s="438">
        <v>1991</v>
      </c>
      <c r="C864" s="1024">
        <v>31.8</v>
      </c>
      <c r="D864" s="1023">
        <v>25.5</v>
      </c>
      <c r="E864" s="1023">
        <v>32.1</v>
      </c>
      <c r="F864" s="1023">
        <v>47.5</v>
      </c>
      <c r="G864" s="1023">
        <v>46.5</v>
      </c>
      <c r="H864" s="1023">
        <v>32.200000000000003</v>
      </c>
      <c r="I864" s="1023">
        <v>33.799999999999997</v>
      </c>
    </row>
    <row r="865" spans="2:13" ht="10.5" customHeight="1">
      <c r="B865" s="438">
        <v>1992</v>
      </c>
      <c r="C865" s="1024">
        <v>31.6</v>
      </c>
      <c r="D865" s="1023">
        <v>27.7</v>
      </c>
      <c r="E865" s="1023">
        <v>35</v>
      </c>
      <c r="F865" s="1023">
        <v>50.5</v>
      </c>
      <c r="G865" s="1023">
        <v>49</v>
      </c>
      <c r="H865" s="1023">
        <v>34.9</v>
      </c>
      <c r="I865" s="1023">
        <v>36</v>
      </c>
    </row>
    <row r="866" spans="2:13" ht="10.5" customHeight="1">
      <c r="B866" s="438">
        <v>1993</v>
      </c>
      <c r="C866" s="1024">
        <v>34.1</v>
      </c>
      <c r="D866" s="1023">
        <v>30.5</v>
      </c>
      <c r="E866" s="1023">
        <v>39</v>
      </c>
      <c r="F866" s="1023">
        <v>53.4</v>
      </c>
      <c r="G866" s="1023">
        <v>54</v>
      </c>
      <c r="H866" s="1023">
        <v>38.200000000000003</v>
      </c>
      <c r="I866" s="1023">
        <v>39.4</v>
      </c>
    </row>
    <row r="867" spans="2:13" ht="10.5" customHeight="1">
      <c r="B867" s="438">
        <v>1994</v>
      </c>
      <c r="C867" s="1024">
        <v>38</v>
      </c>
      <c r="D867" s="1023">
        <v>33</v>
      </c>
      <c r="E867" s="1023">
        <v>41.1</v>
      </c>
      <c r="F867" s="1023">
        <v>57.2</v>
      </c>
      <c r="G867" s="1023">
        <v>59</v>
      </c>
      <c r="H867" s="1023">
        <v>40.1</v>
      </c>
      <c r="I867" s="1023">
        <v>42.3</v>
      </c>
    </row>
    <row r="868" spans="2:13" ht="10.5" customHeight="1">
      <c r="B868" s="438"/>
      <c r="C868" s="1024"/>
      <c r="D868" s="1023"/>
      <c r="E868" s="1023"/>
      <c r="F868" s="1023"/>
      <c r="G868" s="1023"/>
      <c r="H868" s="1023"/>
      <c r="I868" s="1023"/>
    </row>
    <row r="869" spans="2:13" ht="10.5" customHeight="1">
      <c r="B869" s="438">
        <v>1995</v>
      </c>
      <c r="C869" s="1024">
        <v>44.9</v>
      </c>
      <c r="D869" s="1023">
        <v>34.4</v>
      </c>
      <c r="E869" s="1023">
        <v>44.1</v>
      </c>
      <c r="F869" s="1023">
        <v>61.2</v>
      </c>
      <c r="G869" s="1023">
        <v>66.7</v>
      </c>
      <c r="H869" s="1023">
        <v>42.6</v>
      </c>
      <c r="I869" s="1023">
        <v>46</v>
      </c>
    </row>
    <row r="870" spans="2:13" ht="10.5" customHeight="1">
      <c r="B870" s="438">
        <v>1996</v>
      </c>
      <c r="C870" s="1024">
        <v>48.7</v>
      </c>
      <c r="D870" s="1023">
        <v>42.4</v>
      </c>
      <c r="E870" s="1023">
        <v>50.7</v>
      </c>
      <c r="F870" s="1023">
        <v>70.599999999999994</v>
      </c>
      <c r="G870" s="1023">
        <v>82.8</v>
      </c>
      <c r="H870" s="1023">
        <v>44.7</v>
      </c>
      <c r="I870" s="1023">
        <v>53.1</v>
      </c>
    </row>
    <row r="871" spans="2:13" ht="10.5" customHeight="1">
      <c r="B871" s="438">
        <v>1997</v>
      </c>
      <c r="C871" s="1024">
        <v>54.3</v>
      </c>
      <c r="D871" s="1023">
        <v>49.2</v>
      </c>
      <c r="E871" s="1023">
        <v>55.5</v>
      </c>
      <c r="F871" s="1023">
        <v>86.8</v>
      </c>
      <c r="G871" s="1023">
        <v>86.5</v>
      </c>
      <c r="H871" s="1023">
        <v>49.4</v>
      </c>
      <c r="I871" s="1023">
        <v>57.3</v>
      </c>
    </row>
    <row r="872" spans="2:13" ht="10.5" customHeight="1">
      <c r="B872" s="438">
        <v>1998</v>
      </c>
      <c r="C872" s="1024">
        <v>54.1</v>
      </c>
      <c r="D872" s="1023">
        <v>46.4</v>
      </c>
      <c r="E872" s="1023">
        <v>56.4</v>
      </c>
      <c r="F872" s="1023">
        <v>87.7</v>
      </c>
      <c r="G872" s="1023">
        <v>78.8</v>
      </c>
      <c r="H872" s="1023">
        <v>54.2</v>
      </c>
      <c r="I872" s="1023">
        <v>57.7</v>
      </c>
    </row>
    <row r="873" spans="2:13" ht="10.5" customHeight="1">
      <c r="B873" s="438">
        <v>1999</v>
      </c>
      <c r="C873" s="1024">
        <v>55.4</v>
      </c>
      <c r="D873" s="1023">
        <v>57.6</v>
      </c>
      <c r="E873" s="1023">
        <v>59</v>
      </c>
      <c r="F873" s="1023">
        <v>90.7</v>
      </c>
      <c r="G873" s="1023">
        <v>80.400000000000006</v>
      </c>
      <c r="H873" s="1023">
        <v>57.7</v>
      </c>
      <c r="I873" s="1023">
        <v>60.4</v>
      </c>
    </row>
    <row r="874" spans="2:13" ht="10.5" customHeight="1">
      <c r="B874" s="438"/>
      <c r="C874" s="1024"/>
      <c r="D874" s="1023"/>
      <c r="E874" s="1023"/>
      <c r="F874" s="1023"/>
      <c r="G874" s="1023"/>
      <c r="H874" s="1023"/>
      <c r="I874" s="1023"/>
    </row>
    <row r="875" spans="2:13" ht="10.5" customHeight="1">
      <c r="B875" s="438">
        <v>2000</v>
      </c>
      <c r="C875" s="1024">
        <v>65.3</v>
      </c>
      <c r="D875" s="1023">
        <v>72.2</v>
      </c>
      <c r="E875" s="1023">
        <v>62.3</v>
      </c>
      <c r="F875" s="1023">
        <v>89.3</v>
      </c>
      <c r="G875" s="1023">
        <v>83.7</v>
      </c>
      <c r="H875" s="1023">
        <v>64.8</v>
      </c>
      <c r="I875" s="1023">
        <v>66.900000000000006</v>
      </c>
    </row>
    <row r="876" spans="2:13" ht="10.5" customHeight="1">
      <c r="B876" s="438">
        <v>2001</v>
      </c>
      <c r="C876" s="1024">
        <v>81.3</v>
      </c>
      <c r="D876" s="1023">
        <v>83.3</v>
      </c>
      <c r="E876" s="1023">
        <v>70.900000000000006</v>
      </c>
      <c r="F876" s="1023">
        <v>95.4</v>
      </c>
      <c r="G876" s="1023">
        <v>93.5</v>
      </c>
      <c r="H876" s="1023">
        <v>69.7</v>
      </c>
      <c r="I876" s="1023">
        <v>76.400000000000006</v>
      </c>
    </row>
    <row r="877" spans="2:13" ht="10.5" customHeight="1">
      <c r="B877" s="438">
        <v>2002</v>
      </c>
      <c r="C877" s="1024">
        <v>97.5</v>
      </c>
      <c r="D877" s="1023">
        <v>88.6</v>
      </c>
      <c r="E877" s="1023">
        <v>96.7</v>
      </c>
      <c r="F877" s="1023">
        <v>109.2</v>
      </c>
      <c r="G877" s="1023">
        <v>95.2</v>
      </c>
      <c r="H877" s="1023">
        <v>80.400000000000006</v>
      </c>
      <c r="I877" s="1023">
        <v>91.2</v>
      </c>
    </row>
    <row r="878" spans="2:13" ht="10.5" customHeight="1">
      <c r="B878" s="438">
        <v>2003</v>
      </c>
      <c r="C878" s="1024">
        <v>94.9</v>
      </c>
      <c r="D878" s="1024">
        <v>88.7</v>
      </c>
      <c r="E878" s="1024">
        <v>99.9</v>
      </c>
      <c r="F878" s="1024">
        <v>106.9</v>
      </c>
      <c r="G878" s="1024">
        <v>97.3</v>
      </c>
      <c r="H878" s="1024">
        <v>92.8</v>
      </c>
      <c r="I878" s="1024">
        <v>95.8</v>
      </c>
      <c r="M878" s="61"/>
    </row>
    <row r="879" spans="2:13" ht="10.5" customHeight="1">
      <c r="B879" s="438">
        <v>2004</v>
      </c>
      <c r="C879" s="1024">
        <v>95.3</v>
      </c>
      <c r="D879" s="1024">
        <v>96.3</v>
      </c>
      <c r="E879" s="1024">
        <v>101.9</v>
      </c>
      <c r="F879" s="1024">
        <v>102.7</v>
      </c>
      <c r="G879" s="1024">
        <v>100.4</v>
      </c>
      <c r="H879" s="1024">
        <v>97.1</v>
      </c>
      <c r="I879" s="1024">
        <v>99.2</v>
      </c>
    </row>
    <row r="880" spans="2:13" ht="10.5" customHeight="1">
      <c r="B880" s="438"/>
      <c r="C880" s="1024"/>
      <c r="D880" s="1024"/>
      <c r="E880" s="1024"/>
      <c r="F880" s="1024"/>
      <c r="G880" s="1024"/>
      <c r="H880" s="1024"/>
      <c r="I880" s="1024"/>
    </row>
    <row r="881" spans="2:11" ht="10.5" customHeight="1">
      <c r="B881" s="438">
        <v>2005</v>
      </c>
      <c r="C881" s="1024">
        <v>100</v>
      </c>
      <c r="D881" s="1024">
        <v>100</v>
      </c>
      <c r="E881" s="1024">
        <v>100</v>
      </c>
      <c r="F881" s="1024">
        <v>100</v>
      </c>
      <c r="G881" s="1024">
        <v>100</v>
      </c>
      <c r="H881" s="1024">
        <v>100</v>
      </c>
      <c r="I881" s="1024">
        <v>100</v>
      </c>
    </row>
    <row r="882" spans="2:11" ht="10.5" customHeight="1">
      <c r="B882" s="438">
        <v>2006</v>
      </c>
      <c r="C882" s="1024">
        <v>103</v>
      </c>
      <c r="D882" s="1024">
        <v>108.4</v>
      </c>
      <c r="E882" s="1024">
        <v>109.9</v>
      </c>
      <c r="F882" s="1024">
        <v>105.2</v>
      </c>
      <c r="G882" s="1024">
        <v>109.9</v>
      </c>
      <c r="H882" s="1024">
        <v>107.6</v>
      </c>
      <c r="I882" s="1024">
        <v>107.2</v>
      </c>
    </row>
    <row r="883" spans="2:11" ht="10.5" customHeight="1">
      <c r="B883" s="438">
        <v>2007</v>
      </c>
      <c r="C883" s="1024">
        <v>142.69999999999999</v>
      </c>
      <c r="D883" s="1024">
        <v>125</v>
      </c>
      <c r="E883" s="1024">
        <v>117</v>
      </c>
      <c r="F883" s="1024">
        <v>115.8</v>
      </c>
      <c r="G883" s="1024">
        <v>107.3</v>
      </c>
      <c r="H883" s="1024">
        <v>111.5</v>
      </c>
      <c r="I883" s="1024">
        <v>118.8</v>
      </c>
    </row>
    <row r="884" spans="2:11" ht="10.5" customHeight="1">
      <c r="B884" s="438">
        <v>2008</v>
      </c>
      <c r="C884" s="1024">
        <v>272.7</v>
      </c>
      <c r="D884" s="1024">
        <v>186</v>
      </c>
      <c r="E884" s="1024">
        <v>154</v>
      </c>
      <c r="F884" s="1024">
        <v>136.19999999999999</v>
      </c>
      <c r="G884" s="1024">
        <v>126</v>
      </c>
      <c r="H884" s="1024">
        <v>126.2</v>
      </c>
      <c r="I884" s="1024">
        <v>160.80000000000001</v>
      </c>
    </row>
    <row r="885" spans="2:11" ht="10.5" customHeight="1">
      <c r="B885" s="438">
        <v>2009</v>
      </c>
      <c r="C885" s="1024">
        <v>222.4</v>
      </c>
      <c r="D885" s="1024">
        <v>176.6</v>
      </c>
      <c r="E885" s="1024">
        <v>180.3</v>
      </c>
      <c r="F885" s="1024">
        <v>154.9</v>
      </c>
      <c r="G885" s="1024">
        <v>143.4</v>
      </c>
      <c r="H885" s="1024">
        <v>145.30000000000001</v>
      </c>
      <c r="I885" s="1024">
        <v>172.8</v>
      </c>
    </row>
    <row r="886" spans="2:11" ht="10.5" customHeight="1">
      <c r="B886" s="438"/>
      <c r="C886" s="1024"/>
      <c r="D886" s="1024"/>
      <c r="E886" s="1024"/>
      <c r="F886" s="1024"/>
      <c r="G886" s="1024"/>
      <c r="H886" s="1024"/>
      <c r="I886" s="1024"/>
    </row>
    <row r="887" spans="2:11" ht="10.5" customHeight="1">
      <c r="B887" s="679">
        <v>2010</v>
      </c>
      <c r="C887" s="1030">
        <v>218.6</v>
      </c>
      <c r="D887" s="1030">
        <v>183.8</v>
      </c>
      <c r="E887" s="1030">
        <v>209</v>
      </c>
      <c r="F887" s="1030">
        <v>176.8</v>
      </c>
      <c r="G887" s="1030">
        <v>164.9</v>
      </c>
      <c r="H887" s="1030">
        <v>166.1</v>
      </c>
      <c r="I887" s="1030">
        <v>193.4</v>
      </c>
    </row>
    <row r="888" spans="2:11" ht="10.5" customHeight="1">
      <c r="B888" s="678">
        <v>2011</v>
      </c>
      <c r="C888" s="1030">
        <v>270.10000000000002</v>
      </c>
      <c r="D888" s="1030">
        <v>193.3</v>
      </c>
      <c r="E888" s="1030">
        <v>233.6</v>
      </c>
      <c r="F888" s="1030">
        <v>196</v>
      </c>
      <c r="G888" s="1030">
        <v>187.9</v>
      </c>
      <c r="H888" s="1030">
        <v>189.4</v>
      </c>
      <c r="I888" s="1030">
        <v>217.9</v>
      </c>
      <c r="K888" s="61"/>
    </row>
    <row r="889" spans="2:11" ht="10.5" customHeight="1">
      <c r="B889" s="537" t="s">
        <v>1452</v>
      </c>
      <c r="C889" s="1030">
        <v>308.5</v>
      </c>
      <c r="D889" s="1030">
        <v>224.5</v>
      </c>
      <c r="E889" s="1030">
        <v>269.2</v>
      </c>
      <c r="F889" s="1030">
        <v>220.4</v>
      </c>
      <c r="G889" s="1030">
        <v>223.5</v>
      </c>
      <c r="H889" s="1030">
        <v>208.9</v>
      </c>
      <c r="I889" s="1030">
        <v>250.7</v>
      </c>
    </row>
    <row r="890" spans="2:11" ht="10.5" customHeight="1">
      <c r="B890" s="1165" t="s">
        <v>1500</v>
      </c>
      <c r="C890" s="1031">
        <v>326.7</v>
      </c>
      <c r="D890" s="1031">
        <v>238.8</v>
      </c>
      <c r="E890" s="1031">
        <v>288.39999999999998</v>
      </c>
      <c r="F890" s="1031">
        <v>235.3</v>
      </c>
      <c r="G890" s="1031">
        <v>239.4</v>
      </c>
      <c r="H890" s="1031">
        <v>221.2</v>
      </c>
      <c r="I890" s="1031">
        <v>268.39999999999998</v>
      </c>
    </row>
    <row r="891" spans="2:11" ht="10.5" customHeight="1">
      <c r="B891" s="236" t="s">
        <v>1263</v>
      </c>
    </row>
    <row r="892" spans="2:11" ht="10.5" customHeight="1">
      <c r="B892" s="236" t="s">
        <v>1017</v>
      </c>
    </row>
    <row r="893" spans="2:11" ht="10.5" customHeight="1">
      <c r="B893" s="236" t="s">
        <v>1018</v>
      </c>
    </row>
    <row r="894" spans="2:11" ht="10.5" customHeight="1">
      <c r="B894" s="236" t="s">
        <v>1264</v>
      </c>
      <c r="C894" s="53"/>
      <c r="D894" s="53"/>
      <c r="E894" s="53"/>
      <c r="F894" s="53"/>
      <c r="G894" s="53"/>
      <c r="H894" s="53"/>
      <c r="I894" s="53"/>
    </row>
    <row r="895" spans="2:11" ht="10.5" customHeight="1">
      <c r="B895" s="236" t="s">
        <v>1265</v>
      </c>
    </row>
    <row r="896" spans="2:11" ht="10.5" customHeight="1">
      <c r="B896" s="236" t="s">
        <v>1266</v>
      </c>
    </row>
    <row r="897" spans="2:15" ht="10.5" customHeight="1">
      <c r="B897" s="236" t="s">
        <v>1019</v>
      </c>
    </row>
    <row r="898" spans="2:15" ht="10.5" customHeight="1">
      <c r="B898" s="236" t="s">
        <v>1020</v>
      </c>
    </row>
    <row r="899" spans="2:15" ht="10.5" customHeight="1">
      <c r="B899" s="236" t="s">
        <v>1021</v>
      </c>
      <c r="L899" s="61"/>
    </row>
    <row r="900" spans="2:15" ht="10.5" customHeight="1">
      <c r="B900" s="236" t="s">
        <v>1022</v>
      </c>
    </row>
    <row r="901" spans="2:15" ht="10.5" customHeight="1">
      <c r="B901" s="236" t="s">
        <v>1023</v>
      </c>
    </row>
    <row r="902" spans="2:15" ht="10.5" customHeight="1">
      <c r="B902" s="236" t="s">
        <v>1267</v>
      </c>
    </row>
    <row r="903" spans="2:15" ht="10.5" customHeight="1">
      <c r="B903" s="49"/>
    </row>
    <row r="904" spans="2:15" ht="10.5" customHeight="1">
      <c r="B904" s="49"/>
    </row>
    <row r="905" spans="2:15" ht="10.5" customHeight="1">
      <c r="B905" s="49"/>
    </row>
    <row r="906" spans="2:15" ht="10.5" customHeight="1">
      <c r="B906" s="49"/>
    </row>
    <row r="907" spans="2:15" ht="10.5" customHeight="1">
      <c r="H907" s="159">
        <v>100</v>
      </c>
    </row>
    <row r="908" spans="2:15" ht="10.5" customHeight="1">
      <c r="H908" s="159"/>
    </row>
    <row r="909" spans="2:15" ht="12.75">
      <c r="B909"/>
      <c r="C909"/>
      <c r="D909"/>
      <c r="E909"/>
      <c r="F909"/>
      <c r="G909"/>
      <c r="H909"/>
      <c r="I909"/>
      <c r="J909"/>
      <c r="K909"/>
      <c r="L909"/>
      <c r="M909"/>
      <c r="N909"/>
      <c r="O909"/>
    </row>
    <row r="910" spans="2:15" ht="12" customHeight="1">
      <c r="B910" s="98" t="s">
        <v>873</v>
      </c>
      <c r="C910" s="61"/>
      <c r="D910" s="61"/>
      <c r="E910" s="61"/>
      <c r="F910" s="61"/>
      <c r="G910" s="61"/>
      <c r="H910" s="61"/>
    </row>
    <row r="911" spans="2:15" ht="24" customHeight="1">
      <c r="B911" s="445" t="s">
        <v>610</v>
      </c>
      <c r="C911" s="1418" t="s">
        <v>435</v>
      </c>
      <c r="D911" s="1420"/>
      <c r="E911" s="1418" t="s">
        <v>905</v>
      </c>
      <c r="F911" s="1420"/>
      <c r="G911" s="1418" t="s">
        <v>755</v>
      </c>
      <c r="H911" s="1420"/>
      <c r="I911" s="1418" t="s">
        <v>436</v>
      </c>
      <c r="J911" s="1420"/>
      <c r="K911" s="1418" t="s">
        <v>437</v>
      </c>
      <c r="L911" s="1420"/>
    </row>
    <row r="912" spans="2:15" ht="11.25" customHeight="1">
      <c r="B912" s="446" t="s">
        <v>1010</v>
      </c>
      <c r="C912" s="1482">
        <v>38.5</v>
      </c>
      <c r="D912" s="1484"/>
      <c r="E912" s="1482">
        <v>19.899999999999999</v>
      </c>
      <c r="F912" s="1484"/>
      <c r="G912" s="1482">
        <v>41.6</v>
      </c>
      <c r="H912" s="1484"/>
      <c r="I912" s="1482">
        <f>SUM(C912:H912)</f>
        <v>100</v>
      </c>
      <c r="J912" s="1484"/>
      <c r="K912" s="1482" t="s">
        <v>341</v>
      </c>
      <c r="L912" s="1484"/>
    </row>
    <row r="913" spans="2:12" ht="10.5" customHeight="1">
      <c r="B913" s="336">
        <v>1975</v>
      </c>
      <c r="C913" s="447"/>
      <c r="D913" s="1033">
        <v>7.77</v>
      </c>
      <c r="E913" s="1034"/>
      <c r="F913" s="1033">
        <v>8.5</v>
      </c>
      <c r="G913" s="1034"/>
      <c r="H913" s="1033">
        <v>11.43</v>
      </c>
      <c r="I913" s="1035"/>
      <c r="J913" s="1033">
        <v>9.44</v>
      </c>
      <c r="K913" s="1035"/>
      <c r="L913" s="1033">
        <v>84.6</v>
      </c>
    </row>
    <row r="914" spans="2:12" ht="10.5" customHeight="1">
      <c r="B914" s="336">
        <v>1976</v>
      </c>
      <c r="C914" s="448"/>
      <c r="D914" s="1036">
        <v>8.31</v>
      </c>
      <c r="E914" s="1037"/>
      <c r="F914" s="1036">
        <v>9.25</v>
      </c>
      <c r="G914" s="1037"/>
      <c r="H914" s="1036">
        <v>12.1</v>
      </c>
      <c r="I914" s="1038"/>
      <c r="J914" s="1036">
        <v>10.07</v>
      </c>
      <c r="K914" s="1038"/>
      <c r="L914" s="1036">
        <v>89.77</v>
      </c>
    </row>
    <row r="915" spans="2:12" ht="10.5" customHeight="1">
      <c r="B915" s="336">
        <v>1977</v>
      </c>
      <c r="C915" s="448"/>
      <c r="D915" s="1036">
        <v>8.4700000000000006</v>
      </c>
      <c r="E915" s="1037"/>
      <c r="F915" s="1036">
        <v>9.25</v>
      </c>
      <c r="G915" s="1037"/>
      <c r="H915" s="1036">
        <v>12.5</v>
      </c>
      <c r="I915" s="1038"/>
      <c r="J915" s="1036">
        <v>10.3</v>
      </c>
      <c r="K915" s="1038"/>
      <c r="L915" s="1036">
        <v>91.81</v>
      </c>
    </row>
    <row r="916" spans="2:12" ht="10.5" customHeight="1">
      <c r="B916" s="336">
        <v>1978</v>
      </c>
      <c r="C916" s="448"/>
      <c r="D916" s="1036">
        <v>9.06</v>
      </c>
      <c r="E916" s="1037"/>
      <c r="F916" s="1036">
        <v>10.25</v>
      </c>
      <c r="G916" s="1037"/>
      <c r="H916" s="1036">
        <v>12.19</v>
      </c>
      <c r="I916" s="1038"/>
      <c r="J916" s="1036">
        <v>10.6</v>
      </c>
      <c r="K916" s="1038"/>
      <c r="L916" s="1036">
        <v>94.45</v>
      </c>
    </row>
    <row r="917" spans="2:12" ht="10.5" customHeight="1">
      <c r="B917" s="336">
        <v>1979</v>
      </c>
      <c r="C917" s="448"/>
      <c r="D917" s="1036">
        <v>8.0500000000000007</v>
      </c>
      <c r="E917" s="1037"/>
      <c r="F917" s="1036">
        <v>9.5</v>
      </c>
      <c r="G917" s="1037"/>
      <c r="H917" s="1036">
        <v>9.81</v>
      </c>
      <c r="I917" s="1038"/>
      <c r="J917" s="1036">
        <v>9.07</v>
      </c>
      <c r="K917" s="1038"/>
      <c r="L917" s="1036">
        <v>80.83</v>
      </c>
    </row>
    <row r="918" spans="2:12" ht="10.5" customHeight="1">
      <c r="B918" s="336"/>
      <c r="C918" s="448"/>
      <c r="D918" s="1036"/>
      <c r="E918" s="1037"/>
      <c r="F918" s="1036"/>
      <c r="G918" s="1037"/>
      <c r="H918" s="1036"/>
      <c r="I918" s="1038"/>
      <c r="J918" s="1036"/>
      <c r="K918" s="1038"/>
      <c r="L918" s="1036"/>
    </row>
    <row r="919" spans="2:12" ht="10.5" customHeight="1">
      <c r="B919" s="336">
        <v>1980</v>
      </c>
      <c r="C919" s="448"/>
      <c r="D919" s="1036">
        <v>7.67</v>
      </c>
      <c r="E919" s="1037"/>
      <c r="F919" s="1036">
        <v>9.2100000000000009</v>
      </c>
      <c r="G919" s="1037"/>
      <c r="H919" s="1036">
        <v>9.66</v>
      </c>
      <c r="I919" s="1038"/>
      <c r="J919" s="1036">
        <v>8.8000000000000007</v>
      </c>
      <c r="K919" s="1038"/>
      <c r="L919" s="1036">
        <v>78.459999999999994</v>
      </c>
    </row>
    <row r="920" spans="2:12" ht="10.5" customHeight="1">
      <c r="B920" s="336">
        <v>1981</v>
      </c>
      <c r="C920" s="448"/>
      <c r="D920" s="1036">
        <v>8.93</v>
      </c>
      <c r="E920" s="1037"/>
      <c r="F920" s="1036">
        <v>11.31</v>
      </c>
      <c r="G920" s="1037"/>
      <c r="H920" s="1036">
        <v>13.57</v>
      </c>
      <c r="I920" s="1038"/>
      <c r="J920" s="1036">
        <v>11.34</v>
      </c>
      <c r="K920" s="1038"/>
      <c r="L920" s="1036">
        <v>101.02</v>
      </c>
    </row>
    <row r="921" spans="2:12" ht="10.5" customHeight="1">
      <c r="B921" s="336">
        <v>1982</v>
      </c>
      <c r="C921" s="448"/>
      <c r="D921" s="1036">
        <v>10.48</v>
      </c>
      <c r="E921" s="1037"/>
      <c r="F921" s="1036">
        <v>16.170000000000002</v>
      </c>
      <c r="G921" s="1037"/>
      <c r="H921" s="1036">
        <v>18.07</v>
      </c>
      <c r="I921" s="1038"/>
      <c r="J921" s="1036">
        <v>14.77</v>
      </c>
      <c r="K921" s="1038"/>
      <c r="L921" s="1036">
        <v>131.6</v>
      </c>
    </row>
    <row r="922" spans="2:12" ht="10.5" customHeight="1">
      <c r="B922" s="336">
        <v>1983</v>
      </c>
      <c r="C922" s="448"/>
      <c r="D922" s="1036">
        <v>9.6</v>
      </c>
      <c r="E922" s="1037"/>
      <c r="F922" s="1036">
        <v>14.57</v>
      </c>
      <c r="G922" s="1037"/>
      <c r="H922" s="1036">
        <v>16.55</v>
      </c>
      <c r="I922" s="1038"/>
      <c r="J922" s="1036">
        <v>13.48</v>
      </c>
      <c r="K922" s="1038"/>
      <c r="L922" s="1036">
        <v>120.1</v>
      </c>
    </row>
    <row r="923" spans="2:12" ht="10.5" customHeight="1">
      <c r="B923" s="336">
        <v>1984</v>
      </c>
      <c r="C923" s="448"/>
      <c r="D923" s="1036">
        <v>11.34</v>
      </c>
      <c r="E923" s="1037"/>
      <c r="F923" s="1036">
        <v>15.24</v>
      </c>
      <c r="G923" s="1037"/>
      <c r="H923" s="1036">
        <v>22.09</v>
      </c>
      <c r="I923" s="1038"/>
      <c r="J923" s="1036">
        <v>16.59</v>
      </c>
      <c r="K923" s="1038"/>
      <c r="L923" s="1036">
        <v>147.82</v>
      </c>
    </row>
    <row r="924" spans="2:12" ht="10.5" customHeight="1">
      <c r="B924" s="336"/>
      <c r="C924" s="448"/>
      <c r="D924" s="1036"/>
      <c r="E924" s="1037"/>
      <c r="F924" s="1036"/>
      <c r="G924" s="1037"/>
      <c r="H924" s="1036"/>
      <c r="I924" s="1038"/>
      <c r="J924" s="1036"/>
      <c r="K924" s="1038"/>
      <c r="L924" s="1036"/>
    </row>
    <row r="925" spans="2:12" ht="10.5" customHeight="1">
      <c r="B925" s="336">
        <v>1985</v>
      </c>
      <c r="C925" s="448"/>
      <c r="D925" s="1036">
        <v>14.5</v>
      </c>
      <c r="E925" s="1037"/>
      <c r="F925" s="1036">
        <v>14.52</v>
      </c>
      <c r="G925" s="1037"/>
      <c r="H925" s="1036">
        <v>21.75</v>
      </c>
      <c r="I925" s="1038"/>
      <c r="J925" s="1036">
        <v>17.52</v>
      </c>
      <c r="K925" s="1038"/>
      <c r="L925" s="1036">
        <v>156.12</v>
      </c>
    </row>
    <row r="926" spans="2:12" ht="10.5" customHeight="1">
      <c r="B926" s="336">
        <v>1986</v>
      </c>
      <c r="C926" s="448"/>
      <c r="D926" s="1036">
        <v>13.25</v>
      </c>
      <c r="E926" s="1037"/>
      <c r="F926" s="1036">
        <v>9.73</v>
      </c>
      <c r="G926" s="1037"/>
      <c r="H926" s="1036">
        <v>21.75</v>
      </c>
      <c r="I926" s="1038"/>
      <c r="J926" s="1036">
        <v>16.8</v>
      </c>
      <c r="K926" s="1038"/>
      <c r="L926" s="1036">
        <v>116.21</v>
      </c>
    </row>
    <row r="927" spans="2:12" ht="10.5" customHeight="1">
      <c r="B927" s="336">
        <v>1987</v>
      </c>
      <c r="C927" s="448"/>
      <c r="D927" s="1036">
        <v>12.42</v>
      </c>
      <c r="E927" s="1037"/>
      <c r="F927" s="1036">
        <v>13.18</v>
      </c>
      <c r="G927" s="1037"/>
      <c r="H927" s="1036">
        <v>21.75</v>
      </c>
      <c r="I927" s="1038"/>
      <c r="J927" s="1036">
        <v>16.45</v>
      </c>
      <c r="K927" s="1038"/>
      <c r="L927" s="1036">
        <v>117.94</v>
      </c>
    </row>
    <row r="928" spans="2:12" ht="10.5" customHeight="1">
      <c r="B928" s="336">
        <v>1988</v>
      </c>
      <c r="C928" s="448"/>
      <c r="D928" s="1036">
        <v>14.15</v>
      </c>
      <c r="E928" s="1037"/>
      <c r="F928" s="1036">
        <v>15.62</v>
      </c>
      <c r="G928" s="1037"/>
      <c r="H928" s="1036">
        <v>21.75</v>
      </c>
      <c r="I928" s="1038"/>
      <c r="J928" s="1036">
        <v>17.600000000000001</v>
      </c>
      <c r="K928" s="1038"/>
      <c r="L928" s="1036">
        <v>132.68</v>
      </c>
    </row>
    <row r="929" spans="2:12" ht="10.5" customHeight="1">
      <c r="B929" s="336">
        <v>1989</v>
      </c>
      <c r="C929" s="448"/>
      <c r="D929" s="1036">
        <v>16.88</v>
      </c>
      <c r="E929" s="1037"/>
      <c r="F929" s="1036">
        <v>18.7</v>
      </c>
      <c r="G929" s="1037"/>
      <c r="H929" s="1036">
        <v>21.75</v>
      </c>
      <c r="I929" s="1038"/>
      <c r="J929" s="1036">
        <v>19.27</v>
      </c>
      <c r="K929" s="1038"/>
      <c r="L929" s="1036">
        <v>164.13</v>
      </c>
    </row>
    <row r="930" spans="2:12" ht="10.5" customHeight="1">
      <c r="B930" s="336"/>
      <c r="C930" s="448"/>
      <c r="D930" s="1036"/>
      <c r="E930" s="1037"/>
      <c r="F930" s="1036"/>
      <c r="G930" s="1037"/>
      <c r="H930" s="1036"/>
      <c r="I930" s="1038"/>
      <c r="J930" s="1036"/>
      <c r="K930" s="1038"/>
      <c r="L930" s="1036"/>
    </row>
    <row r="931" spans="2:12" ht="10.5" customHeight="1">
      <c r="B931" s="336">
        <v>1990</v>
      </c>
      <c r="C931" s="448"/>
      <c r="D931" s="1036">
        <v>18.25</v>
      </c>
      <c r="E931" s="1037"/>
      <c r="F931" s="1036">
        <v>18.75</v>
      </c>
      <c r="G931" s="1037"/>
      <c r="H931" s="1036">
        <v>21</v>
      </c>
      <c r="I931" s="1038"/>
      <c r="J931" s="1036">
        <v>19.489999999999998</v>
      </c>
      <c r="K931" s="1038"/>
      <c r="L931" s="1036">
        <v>173.72</v>
      </c>
    </row>
    <row r="932" spans="2:12" ht="10.5" customHeight="1">
      <c r="B932" s="336">
        <v>1991</v>
      </c>
      <c r="C932" s="448"/>
      <c r="D932" s="1036">
        <v>18.25</v>
      </c>
      <c r="E932" s="1037"/>
      <c r="F932" s="1036">
        <v>18.75</v>
      </c>
      <c r="G932" s="1037"/>
      <c r="H932" s="1036">
        <v>20.309999999999999</v>
      </c>
      <c r="I932" s="1038"/>
      <c r="J932" s="1036">
        <v>19.21</v>
      </c>
      <c r="K932" s="1038"/>
      <c r="L932" s="1036">
        <v>171.16</v>
      </c>
    </row>
    <row r="933" spans="2:12" ht="10.5" customHeight="1">
      <c r="B933" s="336">
        <v>1992</v>
      </c>
      <c r="C933" s="448"/>
      <c r="D933" s="1036">
        <v>17.61</v>
      </c>
      <c r="E933" s="1037"/>
      <c r="F933" s="1036">
        <v>18.54</v>
      </c>
      <c r="G933" s="1037"/>
      <c r="H933" s="1036">
        <v>19.010000000000002</v>
      </c>
      <c r="I933" s="1038"/>
      <c r="J933" s="1036">
        <v>18.38</v>
      </c>
      <c r="K933" s="1038"/>
      <c r="L933" s="1036">
        <v>163.79</v>
      </c>
    </row>
    <row r="934" spans="2:12" ht="10.5" customHeight="1">
      <c r="B934" s="336">
        <v>1993</v>
      </c>
      <c r="C934" s="448"/>
      <c r="D934" s="1036">
        <v>15.55</v>
      </c>
      <c r="E934" s="1037"/>
      <c r="F934" s="1036">
        <v>16.809999999999999</v>
      </c>
      <c r="G934" s="1037"/>
      <c r="H934" s="1036">
        <v>16.22</v>
      </c>
      <c r="I934" s="1038"/>
      <c r="J934" s="1036">
        <v>16.079999999999998</v>
      </c>
      <c r="K934" s="1038"/>
      <c r="L934" s="1036">
        <v>143.28</v>
      </c>
    </row>
    <row r="935" spans="2:12" ht="10.5" customHeight="1">
      <c r="B935" s="336">
        <v>1994</v>
      </c>
      <c r="C935" s="448"/>
      <c r="D935" s="1036">
        <v>15.12</v>
      </c>
      <c r="E935" s="1037"/>
      <c r="F935" s="1036">
        <v>15.86</v>
      </c>
      <c r="G935" s="1037"/>
      <c r="H935" s="1036">
        <v>15.51</v>
      </c>
      <c r="I935" s="1038"/>
      <c r="J935" s="1036">
        <v>15.43</v>
      </c>
      <c r="K935" s="1038"/>
      <c r="L935" s="1036">
        <v>137.5</v>
      </c>
    </row>
    <row r="936" spans="2:12" ht="10.5" customHeight="1">
      <c r="B936" s="336"/>
      <c r="C936" s="448"/>
      <c r="D936" s="1036"/>
      <c r="E936" s="1037"/>
      <c r="F936" s="1036"/>
      <c r="G936" s="1037"/>
      <c r="H936" s="1036"/>
      <c r="I936" s="1038"/>
      <c r="J936" s="1036"/>
      <c r="K936" s="1038"/>
      <c r="L936" s="1036"/>
    </row>
    <row r="937" spans="2:12" ht="10.5" customHeight="1">
      <c r="B937" s="336">
        <v>1995</v>
      </c>
      <c r="C937" s="448"/>
      <c r="D937" s="1036">
        <v>16.579999999999998</v>
      </c>
      <c r="E937" s="1037"/>
      <c r="F937" s="1036">
        <v>18.04</v>
      </c>
      <c r="G937" s="1037"/>
      <c r="H937" s="1036">
        <v>17.809999999999999</v>
      </c>
      <c r="I937" s="1038"/>
      <c r="J937" s="1036">
        <v>17.38</v>
      </c>
      <c r="K937" s="1038"/>
      <c r="L937" s="1036">
        <v>154.87</v>
      </c>
    </row>
    <row r="938" spans="2:12" ht="10.5" customHeight="1">
      <c r="B938" s="336">
        <v>1996</v>
      </c>
      <c r="C938" s="448"/>
      <c r="D938" s="1036">
        <v>15</v>
      </c>
      <c r="E938" s="1037"/>
      <c r="F938" s="1036">
        <v>19.41</v>
      </c>
      <c r="G938" s="1037"/>
      <c r="H938" s="1036">
        <v>19.34</v>
      </c>
      <c r="I938" s="1038"/>
      <c r="J938" s="1036">
        <v>17.68</v>
      </c>
      <c r="K938" s="1038"/>
      <c r="L938" s="1036">
        <v>157.57</v>
      </c>
    </row>
    <row r="939" spans="2:12" ht="10.5" customHeight="1">
      <c r="B939" s="336">
        <v>1997</v>
      </c>
      <c r="C939" s="448"/>
      <c r="D939" s="1036">
        <v>14.97</v>
      </c>
      <c r="E939" s="1037"/>
      <c r="F939" s="1036">
        <v>20.2</v>
      </c>
      <c r="G939" s="1037"/>
      <c r="H939" s="1036">
        <v>20.13</v>
      </c>
      <c r="I939" s="1038"/>
      <c r="J939" s="1036">
        <v>18.16</v>
      </c>
      <c r="K939" s="1038"/>
      <c r="L939" s="1036">
        <v>161.80000000000001</v>
      </c>
    </row>
    <row r="940" spans="2:12" ht="10.5" customHeight="1">
      <c r="B940" s="336">
        <v>1998</v>
      </c>
      <c r="C940" s="448"/>
      <c r="D940" s="1036">
        <v>17.14</v>
      </c>
      <c r="E940" s="1037"/>
      <c r="F940" s="1036">
        <v>21.44</v>
      </c>
      <c r="G940" s="1037"/>
      <c r="H940" s="1036">
        <v>21.58</v>
      </c>
      <c r="I940" s="1038"/>
      <c r="J940" s="1036">
        <v>19.84</v>
      </c>
      <c r="K940" s="1038"/>
      <c r="L940" s="1036">
        <v>176.8</v>
      </c>
    </row>
    <row r="941" spans="2:12" ht="10.5" customHeight="1">
      <c r="B941" s="336">
        <v>1999</v>
      </c>
      <c r="C941" s="448"/>
      <c r="D941" s="1036">
        <v>15.88</v>
      </c>
      <c r="E941" s="1037"/>
      <c r="F941" s="1036">
        <v>18.12</v>
      </c>
      <c r="G941" s="1037"/>
      <c r="H941" s="1036">
        <v>17.940000000000001</v>
      </c>
      <c r="I941" s="1038"/>
      <c r="J941" s="1036">
        <v>17.18</v>
      </c>
      <c r="K941" s="1038"/>
      <c r="L941" s="1036">
        <v>153.12</v>
      </c>
    </row>
    <row r="942" spans="2:12" ht="10.5" customHeight="1">
      <c r="B942" s="336"/>
      <c r="C942" s="448"/>
      <c r="D942" s="1036"/>
      <c r="E942" s="1037"/>
      <c r="F942" s="1036"/>
      <c r="G942" s="1037"/>
      <c r="H942" s="1036"/>
      <c r="I942" s="1038"/>
      <c r="J942" s="1036"/>
      <c r="K942" s="1038"/>
      <c r="L942" s="1036"/>
    </row>
    <row r="943" spans="2:12" ht="10.5" customHeight="1">
      <c r="B943" s="336">
        <v>2000</v>
      </c>
      <c r="C943" s="448"/>
      <c r="D943" s="1036">
        <v>13.64</v>
      </c>
      <c r="E943" s="1037"/>
      <c r="F943" s="1036">
        <v>14.59</v>
      </c>
      <c r="G943" s="1037"/>
      <c r="H943" s="1036">
        <v>14.71</v>
      </c>
      <c r="I943" s="1038"/>
      <c r="J943" s="1036">
        <v>14.27</v>
      </c>
      <c r="K943" s="1038"/>
      <c r="L943" s="1036">
        <v>127.21</v>
      </c>
    </row>
    <row r="944" spans="2:12" ht="10.5" customHeight="1">
      <c r="B944" s="336">
        <v>2001</v>
      </c>
      <c r="C944" s="448"/>
      <c r="D944" s="1036">
        <v>12.98</v>
      </c>
      <c r="E944" s="1037"/>
      <c r="F944" s="1036">
        <v>14</v>
      </c>
      <c r="G944" s="1037"/>
      <c r="H944" s="1036">
        <v>13.86</v>
      </c>
      <c r="I944" s="1038"/>
      <c r="J944" s="1036">
        <v>13.55</v>
      </c>
      <c r="K944" s="1038"/>
      <c r="L944" s="1036">
        <v>120.72</v>
      </c>
    </row>
    <row r="945" spans="2:15" ht="10.5" customHeight="1">
      <c r="B945" s="336">
        <v>2002</v>
      </c>
      <c r="C945" s="448"/>
      <c r="D945" s="1036">
        <v>14.97</v>
      </c>
      <c r="E945" s="1037"/>
      <c r="F945" s="1036">
        <v>15.48</v>
      </c>
      <c r="G945" s="1037"/>
      <c r="H945" s="1036">
        <v>15.6</v>
      </c>
      <c r="I945" s="1038"/>
      <c r="J945" s="1036">
        <v>15.33</v>
      </c>
      <c r="K945" s="1038"/>
      <c r="L945" s="559">
        <v>136.65</v>
      </c>
    </row>
    <row r="946" spans="2:15" ht="10.5" customHeight="1">
      <c r="B946" s="336">
        <v>2003</v>
      </c>
      <c r="C946" s="448"/>
      <c r="D946" s="1036">
        <v>14.75</v>
      </c>
      <c r="E946" s="1037"/>
      <c r="F946" s="1036">
        <v>15.21</v>
      </c>
      <c r="G946" s="1037"/>
      <c r="H946" s="1036">
        <v>15.16</v>
      </c>
      <c r="I946" s="1038"/>
      <c r="J946" s="1036">
        <v>15.01</v>
      </c>
      <c r="K946" s="1038"/>
      <c r="L946" s="1036">
        <v>133.78</v>
      </c>
    </row>
    <row r="947" spans="2:15" ht="10.5" customHeight="1">
      <c r="B947" s="336">
        <v>2004</v>
      </c>
      <c r="C947" s="448"/>
      <c r="D947" s="1036">
        <v>13.52</v>
      </c>
      <c r="E947" s="1037"/>
      <c r="F947" s="1036">
        <v>10.69</v>
      </c>
      <c r="G947" s="1037"/>
      <c r="H947" s="1036">
        <v>11.01</v>
      </c>
      <c r="I947" s="1038"/>
      <c r="J947" s="1036">
        <v>11.91</v>
      </c>
      <c r="K947" s="1038"/>
      <c r="L947" s="1036">
        <v>106.16</v>
      </c>
    </row>
    <row r="948" spans="2:15" ht="10.5" customHeight="1">
      <c r="B948" s="336"/>
      <c r="C948" s="448"/>
      <c r="D948" s="1036"/>
      <c r="E948" s="1037"/>
      <c r="F948" s="1036"/>
      <c r="G948" s="1037"/>
      <c r="H948" s="1036"/>
      <c r="I948" s="1038"/>
      <c r="J948" s="1036"/>
      <c r="K948" s="1038"/>
      <c r="L948" s="1036"/>
    </row>
    <row r="949" spans="2:15" ht="10.5" customHeight="1">
      <c r="B949" s="336">
        <v>2005</v>
      </c>
      <c r="C949" s="448"/>
      <c r="D949" s="1036">
        <v>12.25</v>
      </c>
      <c r="E949" s="1037"/>
      <c r="F949" s="1036">
        <v>10.74</v>
      </c>
      <c r="G949" s="1037"/>
      <c r="H949" s="1036">
        <v>10.5</v>
      </c>
      <c r="I949" s="1038"/>
      <c r="J949" s="1036">
        <v>11.22</v>
      </c>
      <c r="K949" s="1038"/>
      <c r="L949" s="1036">
        <v>100</v>
      </c>
    </row>
    <row r="950" spans="2:15" ht="10.5" customHeight="1">
      <c r="B950" s="336">
        <v>2006</v>
      </c>
      <c r="C950" s="448"/>
      <c r="D950" s="1036">
        <v>11.39</v>
      </c>
      <c r="E950" s="1037"/>
      <c r="F950" s="1036">
        <v>10.92</v>
      </c>
      <c r="G950" s="1037"/>
      <c r="H950" s="1036">
        <v>11.01</v>
      </c>
      <c r="I950" s="1038"/>
      <c r="J950" s="1036">
        <v>11.14</v>
      </c>
      <c r="K950" s="1038"/>
      <c r="L950" s="1036">
        <v>99.26</v>
      </c>
    </row>
    <row r="951" spans="2:15" ht="10.5" customHeight="1">
      <c r="B951" s="336">
        <v>2007</v>
      </c>
      <c r="C951" s="449"/>
      <c r="D951" s="559">
        <v>12.14</v>
      </c>
      <c r="E951" s="1039"/>
      <c r="F951" s="559">
        <v>13.02</v>
      </c>
      <c r="G951" s="1039"/>
      <c r="H951" s="559">
        <v>12.87</v>
      </c>
      <c r="I951" s="905"/>
      <c r="J951" s="559">
        <v>12.62</v>
      </c>
      <c r="K951" s="905"/>
      <c r="L951" s="559">
        <v>112.44</v>
      </c>
    </row>
    <row r="952" spans="2:15" ht="10.5" customHeight="1">
      <c r="B952" s="336">
        <v>2008</v>
      </c>
      <c r="C952" s="448"/>
      <c r="D952" s="1036">
        <v>13.83</v>
      </c>
      <c r="E952" s="1037"/>
      <c r="F952" s="1036">
        <v>14.59</v>
      </c>
      <c r="G952" s="1037"/>
      <c r="H952" s="1036">
        <v>14.84</v>
      </c>
      <c r="I952" s="1038"/>
      <c r="J952" s="1036">
        <v>14.4</v>
      </c>
      <c r="K952" s="1038"/>
      <c r="L952" s="1036">
        <v>128.31</v>
      </c>
    </row>
    <row r="953" spans="2:15" ht="10.5" customHeight="1">
      <c r="B953" s="336">
        <v>2009</v>
      </c>
      <c r="C953" s="448"/>
      <c r="D953" s="1036">
        <v>14.85</v>
      </c>
      <c r="E953" s="1037"/>
      <c r="F953" s="1036">
        <v>16.05</v>
      </c>
      <c r="G953" s="1037"/>
      <c r="H953" s="1036">
        <v>16.09</v>
      </c>
      <c r="I953" s="1038"/>
      <c r="J953" s="1036">
        <v>15.6</v>
      </c>
      <c r="K953" s="1038"/>
      <c r="L953" s="1036">
        <v>139.03</v>
      </c>
    </row>
    <row r="954" spans="2:15" ht="10.5" customHeight="1">
      <c r="B954" s="336"/>
      <c r="C954" s="448"/>
      <c r="D954" s="1036"/>
      <c r="E954" s="1037"/>
      <c r="F954" s="1036"/>
      <c r="G954" s="1037"/>
      <c r="H954" s="1036"/>
      <c r="I954" s="1038"/>
      <c r="J954" s="1036"/>
      <c r="K954" s="1038"/>
      <c r="L954" s="1036"/>
      <c r="O954" s="61"/>
    </row>
    <row r="955" spans="2:15" ht="10.5" customHeight="1">
      <c r="B955" s="336">
        <v>2010</v>
      </c>
      <c r="C955" s="448"/>
      <c r="D955" s="1040">
        <v>9.17</v>
      </c>
      <c r="E955" s="1041"/>
      <c r="F955" s="1040">
        <v>9.27</v>
      </c>
      <c r="G955" s="1041"/>
      <c r="H955" s="1040">
        <v>9.7200000000000006</v>
      </c>
      <c r="I955" s="1037"/>
      <c r="J955" s="1040">
        <v>9.42</v>
      </c>
      <c r="K955" s="1037"/>
      <c r="L955" s="1040">
        <v>83.95</v>
      </c>
    </row>
    <row r="956" spans="2:15" ht="10.5" customHeight="1">
      <c r="B956" s="344">
        <v>2011</v>
      </c>
      <c r="C956" s="448"/>
      <c r="D956" s="1040">
        <v>7.88</v>
      </c>
      <c r="E956" s="1041"/>
      <c r="F956" s="1040">
        <v>8.93</v>
      </c>
      <c r="G956" s="1041"/>
      <c r="H956" s="1040">
        <v>8.98</v>
      </c>
      <c r="I956" s="1037"/>
      <c r="J956" s="1040">
        <v>8.5500000000000007</v>
      </c>
      <c r="K956" s="1037"/>
      <c r="L956" s="1040">
        <v>76.180000000000007</v>
      </c>
    </row>
    <row r="957" spans="2:15" ht="10.5" customHeight="1">
      <c r="B957" s="344" t="s">
        <v>1452</v>
      </c>
      <c r="C957" s="448"/>
      <c r="D957" s="1040">
        <v>8.16</v>
      </c>
      <c r="E957" s="1171"/>
      <c r="F957" s="1040">
        <v>9.24</v>
      </c>
      <c r="G957" s="1041"/>
      <c r="H957" s="1040">
        <v>8.91</v>
      </c>
      <c r="I957" s="1037"/>
      <c r="J957" s="1040">
        <v>8.69</v>
      </c>
      <c r="K957" s="1174"/>
      <c r="L957" s="1040">
        <v>77.430000000000007</v>
      </c>
    </row>
    <row r="958" spans="2:15" ht="10.5" customHeight="1">
      <c r="B958" s="347" t="s">
        <v>1500</v>
      </c>
      <c r="C958" s="450"/>
      <c r="D958" s="1042">
        <v>8.1300000000000008</v>
      </c>
      <c r="E958" s="1043"/>
      <c r="F958" s="1042">
        <v>8.41</v>
      </c>
      <c r="G958" s="1172"/>
      <c r="H958" s="1042">
        <v>8.41</v>
      </c>
      <c r="I958" s="1173"/>
      <c r="J958" s="1042">
        <v>8.3000000000000007</v>
      </c>
      <c r="K958" s="1044"/>
      <c r="L958" s="1042">
        <v>73.989999999999995</v>
      </c>
    </row>
    <row r="959" spans="2:15" ht="10.5" customHeight="1">
      <c r="B959"/>
      <c r="C959"/>
      <c r="D959"/>
      <c r="E959"/>
      <c r="F959"/>
      <c r="G959"/>
      <c r="H959"/>
      <c r="I959"/>
      <c r="J959"/>
      <c r="K959"/>
      <c r="L959"/>
      <c r="M959"/>
      <c r="N959"/>
      <c r="O959"/>
    </row>
    <row r="960" spans="2:15" ht="10.5" customHeight="1">
      <c r="B960"/>
      <c r="C960"/>
      <c r="D960"/>
      <c r="E960"/>
      <c r="F960"/>
      <c r="G960"/>
      <c r="H960"/>
      <c r="I960"/>
      <c r="J960"/>
      <c r="K960"/>
      <c r="L960"/>
      <c r="M960"/>
      <c r="N960"/>
      <c r="O960"/>
    </row>
    <row r="961" spans="2:15" ht="10.5" customHeight="1">
      <c r="B961"/>
      <c r="C961"/>
      <c r="D961"/>
      <c r="E961"/>
      <c r="F961"/>
      <c r="G961"/>
      <c r="H961"/>
      <c r="I961"/>
      <c r="J961"/>
      <c r="K961"/>
      <c r="L961"/>
      <c r="M961"/>
      <c r="N961"/>
      <c r="O961"/>
    </row>
    <row r="962" spans="2:15" ht="10.5" customHeight="1">
      <c r="B962"/>
      <c r="C962"/>
      <c r="D962" s="726"/>
      <c r="E962" s="726"/>
      <c r="F962" s="726"/>
      <c r="G962" s="726"/>
      <c r="H962" s="726"/>
      <c r="I962"/>
      <c r="J962"/>
      <c r="K962"/>
      <c r="L962"/>
      <c r="M962"/>
      <c r="N962"/>
      <c r="O962"/>
    </row>
    <row r="963" spans="2:15" ht="10.5" customHeight="1">
      <c r="B963"/>
      <c r="C963"/>
      <c r="D963" s="726"/>
      <c r="E963" s="726"/>
      <c r="F963" s="726"/>
      <c r="G963" s="726"/>
      <c r="H963" s="726"/>
      <c r="I963"/>
      <c r="J963"/>
      <c r="K963"/>
      <c r="L963"/>
      <c r="M963"/>
      <c r="N963"/>
      <c r="O963"/>
    </row>
    <row r="964" spans="2:15" ht="10.5" customHeight="1">
      <c r="B964"/>
      <c r="C964"/>
      <c r="D964" s="726"/>
      <c r="E964" s="726"/>
      <c r="F964" s="726"/>
      <c r="G964" s="726"/>
      <c r="H964" s="726"/>
      <c r="I964"/>
      <c r="J964"/>
      <c r="K964"/>
      <c r="L964"/>
      <c r="M964"/>
      <c r="N964"/>
      <c r="O964"/>
    </row>
    <row r="965" spans="2:15" ht="10.5" customHeight="1">
      <c r="B965"/>
      <c r="C965"/>
      <c r="D965"/>
      <c r="E965"/>
      <c r="F965"/>
      <c r="G965"/>
      <c r="H965"/>
      <c r="I965"/>
      <c r="J965"/>
      <c r="K965"/>
      <c r="L965"/>
      <c r="M965"/>
      <c r="N965"/>
      <c r="O965"/>
    </row>
    <row r="966" spans="2:15" ht="10.5" customHeight="1">
      <c r="B966"/>
      <c r="C966"/>
      <c r="D966"/>
      <c r="E966"/>
      <c r="F966"/>
      <c r="G966"/>
      <c r="H966"/>
      <c r="I966"/>
      <c r="J966"/>
      <c r="K966"/>
      <c r="L966"/>
      <c r="M966"/>
      <c r="N966"/>
      <c r="O966"/>
    </row>
    <row r="967" spans="2:15" ht="10.5" customHeight="1">
      <c r="B967"/>
      <c r="C967"/>
      <c r="D967"/>
      <c r="E967"/>
      <c r="F967"/>
      <c r="G967"/>
      <c r="H967"/>
      <c r="I967"/>
      <c r="J967"/>
      <c r="K967"/>
      <c r="L967"/>
      <c r="M967"/>
      <c r="N967"/>
      <c r="O967"/>
    </row>
    <row r="968" spans="2:15" ht="10.5" customHeight="1">
      <c r="B968"/>
      <c r="C968"/>
      <c r="D968"/>
      <c r="E968"/>
      <c r="F968"/>
      <c r="G968"/>
      <c r="H968"/>
      <c r="I968"/>
      <c r="J968"/>
      <c r="K968"/>
      <c r="L968"/>
      <c r="M968"/>
      <c r="N968"/>
      <c r="O968"/>
    </row>
    <row r="969" spans="2:15" ht="10.5" customHeight="1">
      <c r="B969"/>
      <c r="C969"/>
      <c r="D969"/>
      <c r="E969"/>
      <c r="F969"/>
      <c r="G969"/>
      <c r="H969"/>
      <c r="I969"/>
      <c r="J969"/>
      <c r="K969"/>
      <c r="L969"/>
      <c r="M969"/>
      <c r="N969"/>
      <c r="O969"/>
    </row>
    <row r="970" spans="2:15" ht="10.5" customHeight="1"/>
    <row r="971" spans="2:15" ht="10.5" customHeight="1"/>
    <row r="972" spans="2:15" ht="10.5" customHeight="1">
      <c r="H972" s="159">
        <v>101</v>
      </c>
    </row>
    <row r="973" spans="2:15" ht="10.5" customHeight="1">
      <c r="H973" s="159"/>
    </row>
    <row r="974" spans="2:15" ht="10.5" customHeight="1">
      <c r="B974" s="48" t="s">
        <v>491</v>
      </c>
      <c r="H974" s="159"/>
    </row>
  </sheetData>
  <customSheetViews>
    <customSheetView guid="{F4AE1968-DA35-43D0-B456-FBD0ABC8A377}" showPageBreaks="1" view="pageBreakPreview" showRuler="0" topLeftCell="A703">
      <selection activeCell="E685" sqref="E685"/>
      <rowBreaks count="13" manualBreakCount="13">
        <brk id="45" max="16383" man="1"/>
        <brk id="89" max="16383" man="1"/>
        <brk id="142" max="16383" man="1"/>
        <brk id="197" max="16383" man="1"/>
        <brk id="251" max="16383" man="1"/>
        <brk id="303" max="16383" man="1"/>
        <brk id="358" max="16383" man="1"/>
        <brk id="410" max="16383" man="1"/>
        <brk id="461" max="16383" man="1"/>
        <brk id="515" max="16383" man="1"/>
        <brk id="571" max="16383" man="1"/>
        <brk id="633" max="16383" man="1"/>
        <brk id="695" max="16383" man="1"/>
      </rowBreaks>
      <pageMargins left="0.55118110236220474" right="0.55118110236220474" top="0.59055118110236227" bottom="0.55118110236220474" header="0.51181102362204722" footer="0.51181102362204722"/>
      <pageSetup paperSize="9" scale="85" orientation="portrait" r:id="rId1"/>
      <headerFooter alignWithMargins="0"/>
    </customSheetView>
  </customSheetViews>
  <mergeCells count="37">
    <mergeCell ref="C3:H3"/>
    <mergeCell ref="B76:B77"/>
    <mergeCell ref="C77:H77"/>
    <mergeCell ref="B152:B153"/>
    <mergeCell ref="C153:F153"/>
    <mergeCell ref="B2:B3"/>
    <mergeCell ref="B228:B229"/>
    <mergeCell ref="C229:K229"/>
    <mergeCell ref="C528:E528"/>
    <mergeCell ref="B306:B307"/>
    <mergeCell ref="C307:F307"/>
    <mergeCell ref="B453:B454"/>
    <mergeCell ref="F528:F529"/>
    <mergeCell ref="G528:G529"/>
    <mergeCell ref="C383:N383"/>
    <mergeCell ref="B382:B383"/>
    <mergeCell ref="C530:G530"/>
    <mergeCell ref="C454:G454"/>
    <mergeCell ref="B528:B530"/>
    <mergeCell ref="B750:B751"/>
    <mergeCell ref="C751:G751"/>
    <mergeCell ref="B836:B837"/>
    <mergeCell ref="C837:I837"/>
    <mergeCell ref="B682:B683"/>
    <mergeCell ref="C683:F683"/>
    <mergeCell ref="C607:H607"/>
    <mergeCell ref="B606:B607"/>
    <mergeCell ref="K911:L911"/>
    <mergeCell ref="K912:L912"/>
    <mergeCell ref="I912:J912"/>
    <mergeCell ref="E911:F911"/>
    <mergeCell ref="E912:F912"/>
    <mergeCell ref="C912:D912"/>
    <mergeCell ref="G911:H911"/>
    <mergeCell ref="G912:H912"/>
    <mergeCell ref="C911:D911"/>
    <mergeCell ref="I911:J911"/>
  </mergeCells>
  <phoneticPr fontId="0" type="noConversion"/>
  <pageMargins left="0.55118110236220474" right="0.55118110236220474" top="0.59055118110236227" bottom="0.55118110236220474" header="0.51181102362204722" footer="0.51181102362204722"/>
  <pageSetup paperSize="9" scale="60" orientation="portrait" r:id="rId2"/>
  <headerFooter alignWithMargins="0"/>
  <rowBreaks count="12" manualBreakCount="12">
    <brk id="74" max="16383" man="1"/>
    <brk id="150" max="16383" man="1"/>
    <brk id="226" max="16383" man="1"/>
    <brk id="304" max="16383" man="1"/>
    <brk id="380" max="16383" man="1"/>
    <brk id="451" max="16383" man="1"/>
    <brk id="526" max="16383" man="1"/>
    <brk id="604" max="16383" man="1"/>
    <brk id="680" max="16383" man="1"/>
    <brk id="747" max="16383" man="1"/>
    <brk id="834" max="16383" man="1"/>
    <brk id="90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 (i-vii)</vt:lpstr>
      <vt:lpstr>Land &amp; Pop. (1-6)</vt:lpstr>
      <vt:lpstr>Field Crops (7-33)</vt:lpstr>
      <vt:lpstr>Hort (34-57)</vt:lpstr>
      <vt:lpstr>Animal (58-73)</vt:lpstr>
      <vt:lpstr>Value (74-80)</vt:lpstr>
      <vt:lpstr>Capital (81-83)</vt:lpstr>
      <vt:lpstr>Internat. (84-88)</vt:lpstr>
      <vt:lpstr>Indices (89-101)</vt:lpstr>
      <vt:lpstr>Consump. (102-103)</vt:lpstr>
    </vt:vector>
  </TitlesOfParts>
  <Company>DEPT   OF   AGRICULTURE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JapieK</dc:creator>
  <cp:lastModifiedBy>JapieK</cp:lastModifiedBy>
  <cp:lastPrinted>2014-04-01T05:58:34Z</cp:lastPrinted>
  <dcterms:created xsi:type="dcterms:W3CDTF">2002-01-31T07:34:29Z</dcterms:created>
  <dcterms:modified xsi:type="dcterms:W3CDTF">2014-08-06T09:29:51Z</dcterms:modified>
</cp:coreProperties>
</file>