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3600" windowWidth="15330" windowHeight="3510" tabRatio="601" activeTab="1"/>
  </bookViews>
  <sheets>
    <sheet name="Intro (i-vii)" sheetId="1" r:id="rId1"/>
    <sheet name="Land &amp; Pop. (1-6)" sheetId="2" r:id="rId2"/>
    <sheet name="Field Crops (7-33)" sheetId="3" r:id="rId3"/>
    <sheet name="Hort (34-57)" sheetId="4" r:id="rId4"/>
    <sheet name="Animal (58-73)" sheetId="5" r:id="rId5"/>
    <sheet name="Value (74-80)" sheetId="6" r:id="rId6"/>
    <sheet name="Capital (81-83)" sheetId="7" r:id="rId7"/>
    <sheet name="Internat. (84-88)" sheetId="8" r:id="rId8"/>
    <sheet name="Indices (89-101)" sheetId="9" r:id="rId9"/>
    <sheet name="Consump. (102-103)" sheetId="10" r:id="rId10"/>
  </sheets>
  <definedNames>
    <definedName name="Z_F4AE1968_DA35_43D0_B456_FBD0ABC8A377_.wvu.PrintArea" localSheetId="2" hidden="1">'Field Crops (7-33)'!$A$1:$U$2147</definedName>
    <definedName name="Z_F4AE1968_DA35_43D0_B456_FBD0ABC8A377_.wvu.PrintArea" localSheetId="5" hidden="1">'Value (74-80)'!$A$1:$R$396</definedName>
  </definedNames>
  <calcPr calcId="145621"/>
  <customWorkbookViews>
    <customWorkbookView name="japiek - Personal View" guid="{F4AE1968-DA35-43D0-B456-FBD0ABC8A377}" mergeInterval="0" personalView="1" maximized="1" windowWidth="1276" windowHeight="800" tabRatio="601" activeSheetId="2"/>
  </customWorkbookViews>
</workbook>
</file>

<file path=xl/calcChain.xml><?xml version="1.0" encoding="utf-8"?>
<calcChain xmlns="http://schemas.openxmlformats.org/spreadsheetml/2006/main">
  <c r="K127" i="5" l="1"/>
  <c r="G397" i="5"/>
  <c r="G396" i="5"/>
  <c r="K126" i="5"/>
  <c r="J105" i="2"/>
  <c r="L1424" i="3"/>
  <c r="L1423" i="3"/>
  <c r="J1252" i="3"/>
  <c r="J1250" i="3"/>
  <c r="H1095" i="3"/>
  <c r="H1094" i="3"/>
  <c r="H1093" i="3"/>
  <c r="L1027" i="3"/>
  <c r="L1026" i="3"/>
  <c r="G935" i="3"/>
  <c r="G934" i="3"/>
  <c r="G933" i="3"/>
  <c r="L870" i="3"/>
  <c r="L869" i="3"/>
  <c r="J783" i="3"/>
  <c r="J782" i="3"/>
  <c r="L712" i="3"/>
  <c r="L711" i="3"/>
  <c r="L709" i="3"/>
  <c r="L551" i="3"/>
  <c r="L550" i="3"/>
  <c r="L464" i="3"/>
  <c r="L462" i="3"/>
  <c r="L461" i="3"/>
  <c r="L220" i="3"/>
  <c r="L219" i="3"/>
  <c r="L218" i="3"/>
  <c r="I105" i="2"/>
  <c r="C56" i="2"/>
  <c r="C55" i="2"/>
  <c r="T149" i="8"/>
  <c r="U84" i="8"/>
  <c r="T84" i="8"/>
  <c r="J172" i="7"/>
  <c r="J171" i="7"/>
  <c r="H108" i="7"/>
  <c r="H107" i="7"/>
  <c r="H106" i="7"/>
  <c r="H105" i="7"/>
  <c r="H104" i="7"/>
  <c r="H102" i="7"/>
  <c r="H101" i="7"/>
  <c r="H100" i="7"/>
  <c r="H99" i="7"/>
  <c r="H98" i="7"/>
  <c r="H96" i="7"/>
  <c r="I56" i="7"/>
  <c r="I55" i="7"/>
  <c r="I54" i="7"/>
  <c r="I53" i="7"/>
  <c r="I52" i="7"/>
  <c r="F313" i="6"/>
  <c r="F312" i="6"/>
  <c r="F311" i="6"/>
  <c r="F310" i="6"/>
  <c r="F308" i="6"/>
  <c r="F307" i="6"/>
  <c r="F306" i="6"/>
  <c r="F305" i="6"/>
  <c r="F304" i="6"/>
  <c r="F302" i="6"/>
  <c r="J247" i="6"/>
  <c r="J246" i="6"/>
  <c r="I809" i="5"/>
  <c r="I808" i="5"/>
  <c r="E599" i="5"/>
  <c r="E598" i="5"/>
  <c r="E597" i="5"/>
  <c r="E596" i="5"/>
  <c r="E528" i="5"/>
  <c r="E527" i="5"/>
  <c r="E526" i="5"/>
  <c r="E525" i="5"/>
  <c r="M44" i="4"/>
  <c r="M43" i="4"/>
  <c r="M102" i="4"/>
  <c r="M101" i="4"/>
  <c r="O157" i="4"/>
  <c r="O156" i="4"/>
  <c r="O155" i="4"/>
  <c r="M213" i="4"/>
  <c r="M212" i="4"/>
  <c r="M268" i="4"/>
  <c r="M267" i="4"/>
  <c r="M323" i="4"/>
  <c r="M322" i="4"/>
  <c r="P1328" i="4"/>
  <c r="P1327" i="4"/>
  <c r="P1326" i="4"/>
  <c r="P1325" i="4"/>
  <c r="P370" i="6"/>
  <c r="O370" i="6"/>
  <c r="N370" i="6"/>
  <c r="M370" i="6"/>
  <c r="L370" i="6"/>
  <c r="K370" i="6"/>
  <c r="J370" i="6"/>
  <c r="I370" i="6"/>
  <c r="H370" i="6"/>
  <c r="G370" i="6"/>
  <c r="P358" i="6"/>
  <c r="O358" i="6"/>
  <c r="N358" i="6"/>
  <c r="M358" i="6"/>
  <c r="M371" i="6" s="1"/>
  <c r="L358" i="6"/>
  <c r="K358" i="6"/>
  <c r="J358" i="6"/>
  <c r="I358" i="6"/>
  <c r="I371" i="6" s="1"/>
  <c r="H358" i="6"/>
  <c r="G358" i="6"/>
  <c r="P345" i="6"/>
  <c r="P371" i="6" s="1"/>
  <c r="O345" i="6"/>
  <c r="O371" i="6" s="1"/>
  <c r="N345" i="6"/>
  <c r="M345" i="6"/>
  <c r="L345" i="6"/>
  <c r="L371" i="6" s="1"/>
  <c r="K345" i="6"/>
  <c r="K371" i="6" s="1"/>
  <c r="J345" i="6"/>
  <c r="J371" i="6" s="1"/>
  <c r="I345" i="6"/>
  <c r="H345" i="6"/>
  <c r="H371" i="6" s="1"/>
  <c r="G345" i="6"/>
  <c r="G371" i="6" s="1"/>
  <c r="R179" i="8"/>
  <c r="R118" i="8"/>
  <c r="L687" i="3"/>
  <c r="L688" i="3"/>
  <c r="L689" i="3"/>
  <c r="L690" i="3"/>
  <c r="N371" i="6" l="1"/>
  <c r="J1234" i="3"/>
  <c r="J1235" i="3"/>
  <c r="J1236" i="3"/>
  <c r="J1237" i="3"/>
  <c r="J1238" i="3"/>
  <c r="J1240" i="3"/>
  <c r="J1241" i="3"/>
  <c r="J1242" i="3"/>
  <c r="J1243" i="3"/>
  <c r="J1244" i="3"/>
  <c r="J1246" i="3"/>
  <c r="J1247" i="3"/>
  <c r="J1248" i="3"/>
  <c r="J1249" i="3"/>
  <c r="J53" i="10" l="1"/>
  <c r="J49" i="10"/>
  <c r="J48" i="10"/>
  <c r="H50" i="8"/>
  <c r="Q179" i="8"/>
  <c r="S149" i="8"/>
  <c r="G395" i="5"/>
  <c r="K445" i="4"/>
  <c r="K444" i="4"/>
  <c r="M321" i="4"/>
  <c r="M266" i="4"/>
  <c r="M211" i="4"/>
  <c r="M100" i="4"/>
  <c r="M42" i="4"/>
  <c r="L1422" i="3"/>
  <c r="L1421" i="3"/>
  <c r="L1420" i="3"/>
  <c r="L1024" i="3"/>
  <c r="L1023" i="3"/>
  <c r="L1022" i="3"/>
  <c r="L867" i="3"/>
  <c r="L866" i="3"/>
  <c r="L865" i="3"/>
  <c r="J781" i="3"/>
  <c r="J780" i="3"/>
  <c r="L708" i="3"/>
  <c r="L707" i="3"/>
  <c r="L548" i="3"/>
  <c r="L547" i="3"/>
  <c r="L217" i="3"/>
  <c r="Q118" i="8"/>
  <c r="P118" i="8"/>
  <c r="S84" i="8"/>
  <c r="K125" i="5"/>
  <c r="K124" i="5"/>
  <c r="K123" i="5"/>
  <c r="K121" i="5"/>
  <c r="I807" i="5" l="1"/>
  <c r="I806" i="5"/>
  <c r="I805" i="5"/>
  <c r="I803" i="5"/>
  <c r="I802" i="5"/>
  <c r="I801" i="5"/>
  <c r="I800" i="5"/>
  <c r="I799" i="5"/>
  <c r="I797" i="5"/>
  <c r="I796" i="5"/>
  <c r="I795" i="5"/>
  <c r="I794" i="5"/>
  <c r="I793" i="5"/>
  <c r="I791" i="5"/>
  <c r="I790" i="5"/>
  <c r="I789" i="5"/>
  <c r="I788" i="5"/>
  <c r="I787" i="5"/>
  <c r="I785" i="5"/>
  <c r="I784" i="5"/>
  <c r="I783" i="5"/>
  <c r="I782" i="5"/>
  <c r="I781" i="5"/>
  <c r="I779" i="5"/>
  <c r="I778" i="5"/>
  <c r="I777" i="5"/>
  <c r="I776" i="5"/>
  <c r="I775" i="5"/>
  <c r="I773" i="5"/>
  <c r="I772" i="5"/>
  <c r="I771" i="5"/>
  <c r="I770" i="5"/>
  <c r="I769" i="5"/>
  <c r="H105" i="2"/>
  <c r="G105" i="2"/>
  <c r="F105" i="2"/>
  <c r="E105" i="2"/>
  <c r="D105" i="2"/>
  <c r="J245" i="6"/>
  <c r="I2044" i="3"/>
  <c r="J170" i="7"/>
  <c r="H76" i="7" l="1"/>
  <c r="P1295" i="4"/>
  <c r="H49" i="8"/>
  <c r="H48" i="8"/>
  <c r="O151" i="4"/>
  <c r="O150" i="4"/>
  <c r="H95" i="7"/>
  <c r="H94" i="7"/>
  <c r="H93" i="7"/>
  <c r="H92" i="7"/>
  <c r="H90" i="7"/>
  <c r="H89" i="7"/>
  <c r="H88" i="7"/>
  <c r="H87" i="7"/>
  <c r="H86" i="7"/>
  <c r="H84" i="7"/>
  <c r="H83" i="7"/>
  <c r="H82" i="7"/>
  <c r="H81" i="7"/>
  <c r="H80" i="7"/>
  <c r="H78" i="7"/>
  <c r="H77" i="7"/>
  <c r="H75" i="7"/>
  <c r="H74" i="7"/>
  <c r="H72" i="7"/>
  <c r="H71" i="7"/>
  <c r="H70" i="7"/>
  <c r="H69" i="7"/>
  <c r="H68" i="7"/>
  <c r="G394" i="5" l="1"/>
  <c r="M320" i="4"/>
  <c r="M318" i="4"/>
  <c r="M317" i="4"/>
  <c r="M316" i="4"/>
  <c r="M315" i="4"/>
  <c r="M265" i="4"/>
  <c r="M210" i="4"/>
  <c r="O153" i="4"/>
  <c r="O152" i="4"/>
  <c r="O149" i="4"/>
  <c r="O147" i="4"/>
  <c r="O146" i="4"/>
  <c r="M99" i="4"/>
  <c r="M97" i="4"/>
  <c r="M96" i="4"/>
  <c r="M95" i="4"/>
  <c r="M94" i="4"/>
  <c r="M93" i="4"/>
  <c r="M41" i="4" l="1"/>
  <c r="M39" i="4"/>
  <c r="M38" i="4"/>
  <c r="M37" i="4"/>
  <c r="M36" i="4"/>
  <c r="M35" i="4"/>
  <c r="M33" i="4"/>
  <c r="I2043" i="3"/>
  <c r="H1092" i="3" l="1"/>
  <c r="G932" i="3" l="1"/>
  <c r="L460" i="3"/>
  <c r="I89" i="2"/>
  <c r="I88" i="2"/>
  <c r="I87" i="2"/>
  <c r="I86" i="2"/>
  <c r="I85" i="2"/>
  <c r="I84" i="2"/>
  <c r="I83" i="2"/>
  <c r="I82" i="2"/>
  <c r="I81" i="2"/>
  <c r="D90" i="2"/>
  <c r="E90" i="2"/>
  <c r="F90" i="2"/>
  <c r="G90" i="2"/>
  <c r="H90" i="2"/>
  <c r="I90" i="2" l="1"/>
  <c r="J244" i="6" l="1"/>
  <c r="J169" i="7"/>
  <c r="P179" i="8"/>
  <c r="R149" i="8"/>
  <c r="O118" i="8"/>
  <c r="F370" i="6"/>
  <c r="E370" i="6"/>
  <c r="D370" i="6"/>
  <c r="F358" i="6"/>
  <c r="E358" i="6"/>
  <c r="D358" i="6"/>
  <c r="F345" i="6"/>
  <c r="F371" i="6" s="1"/>
  <c r="E345" i="6"/>
  <c r="D345" i="6"/>
  <c r="L546" i="3"/>
  <c r="L215" i="3"/>
  <c r="E371" i="6" l="1"/>
  <c r="D371" i="6"/>
  <c r="E215" i="2"/>
  <c r="E216" i="2"/>
  <c r="E217" i="2"/>
  <c r="E210" i="2"/>
  <c r="E211" i="2"/>
  <c r="E212" i="2"/>
  <c r="E213" i="2"/>
  <c r="E205" i="2"/>
  <c r="E206" i="2"/>
  <c r="E207" i="2"/>
  <c r="E208" i="2"/>
  <c r="E200" i="2"/>
  <c r="E201" i="2"/>
  <c r="E202" i="2"/>
  <c r="E203" i="2"/>
  <c r="E195" i="2"/>
  <c r="E196" i="2"/>
  <c r="E190" i="2"/>
  <c r="E191" i="2"/>
  <c r="E192" i="2"/>
  <c r="E193" i="2"/>
  <c r="E185" i="2"/>
  <c r="E186" i="2"/>
  <c r="E187" i="2"/>
  <c r="E188" i="2"/>
  <c r="E180" i="2"/>
  <c r="E181" i="2"/>
  <c r="E182" i="2"/>
  <c r="E183" i="2"/>
  <c r="E175" i="2"/>
  <c r="E176" i="2"/>
  <c r="E177" i="2"/>
  <c r="E178" i="2"/>
  <c r="E170" i="2"/>
  <c r="E171" i="2"/>
  <c r="E172" i="2"/>
  <c r="E173" i="2"/>
  <c r="E165" i="2"/>
  <c r="E166" i="2"/>
  <c r="E167" i="2"/>
  <c r="E168" i="2"/>
  <c r="E160" i="2" l="1"/>
  <c r="E161" i="2"/>
  <c r="E162" i="2"/>
  <c r="E163" i="2"/>
  <c r="E155" i="2"/>
  <c r="E156" i="2"/>
  <c r="E157" i="2"/>
  <c r="E158" i="2"/>
  <c r="E150" i="2"/>
  <c r="E151" i="2"/>
  <c r="E152" i="2"/>
  <c r="E153" i="2"/>
  <c r="C54" i="2"/>
  <c r="F301" i="6" l="1"/>
  <c r="F300" i="6"/>
  <c r="F299" i="6"/>
  <c r="F298" i="6"/>
  <c r="F296" i="6"/>
  <c r="F295" i="6"/>
  <c r="F294" i="6"/>
  <c r="F293" i="6"/>
  <c r="F292" i="6"/>
  <c r="F290" i="6"/>
  <c r="F289" i="6"/>
  <c r="F288" i="6"/>
  <c r="F287" i="6"/>
  <c r="F286" i="6"/>
  <c r="F284" i="6"/>
  <c r="F283" i="6"/>
  <c r="F282" i="6"/>
  <c r="F281" i="6"/>
  <c r="F280" i="6"/>
  <c r="F278" i="6"/>
  <c r="F277" i="6"/>
  <c r="F276" i="6"/>
  <c r="F275" i="6"/>
  <c r="F274" i="6"/>
  <c r="F272" i="6"/>
  <c r="F271" i="6"/>
  <c r="F270" i="6"/>
  <c r="F269" i="6"/>
  <c r="F268" i="6"/>
  <c r="F266" i="6"/>
  <c r="F265" i="6"/>
  <c r="F264" i="6"/>
  <c r="F263" i="6"/>
  <c r="F262" i="6"/>
  <c r="I50" i="7"/>
  <c r="I49" i="7"/>
  <c r="I48" i="7"/>
  <c r="I47" i="7"/>
  <c r="I46" i="7"/>
  <c r="I44" i="7"/>
  <c r="I43" i="7"/>
  <c r="I42" i="7"/>
  <c r="I41" i="7"/>
  <c r="I40" i="7"/>
  <c r="I38" i="7"/>
  <c r="I37" i="7"/>
  <c r="I36" i="7"/>
  <c r="I35" i="7"/>
  <c r="I34" i="7"/>
  <c r="I32" i="7"/>
  <c r="I31" i="7"/>
  <c r="I30" i="7"/>
  <c r="I29" i="7"/>
  <c r="I28" i="7"/>
  <c r="I26" i="7"/>
  <c r="I25" i="7"/>
  <c r="I24" i="7"/>
  <c r="I23" i="7"/>
  <c r="I22" i="7"/>
  <c r="I20" i="7"/>
  <c r="I19" i="7"/>
  <c r="I18" i="7"/>
  <c r="I17" i="7"/>
  <c r="I16" i="7"/>
  <c r="I14" i="7"/>
  <c r="I13" i="7"/>
  <c r="I12" i="7"/>
  <c r="I11" i="7"/>
  <c r="I10" i="7"/>
  <c r="I8" i="7"/>
  <c r="I7" i="7"/>
  <c r="I6" i="7"/>
  <c r="I5" i="7"/>
  <c r="I4" i="7"/>
  <c r="G419" i="9"/>
  <c r="O179" i="8"/>
  <c r="N179" i="8"/>
  <c r="M179" i="8"/>
  <c r="L179" i="8"/>
  <c r="Q149" i="8"/>
  <c r="P149" i="8"/>
  <c r="O149" i="8"/>
  <c r="N149" i="8"/>
  <c r="N118" i="8"/>
  <c r="M118" i="8"/>
  <c r="L118" i="8"/>
  <c r="R84" i="8"/>
  <c r="Q84" i="8"/>
  <c r="P84" i="8"/>
  <c r="O84" i="8"/>
  <c r="H46" i="8"/>
  <c r="H45" i="8"/>
  <c r="J168" i="7"/>
  <c r="J166" i="7"/>
  <c r="J165" i="7"/>
  <c r="J164" i="7"/>
  <c r="J163" i="7"/>
  <c r="J162" i="7"/>
  <c r="E594" i="5"/>
  <c r="E593" i="5"/>
  <c r="E592" i="5"/>
  <c r="E523" i="5"/>
  <c r="E522" i="5"/>
  <c r="E521" i="5"/>
  <c r="E520" i="5"/>
  <c r="G393" i="5"/>
  <c r="G391" i="5"/>
  <c r="G390" i="5"/>
  <c r="G388" i="5"/>
  <c r="P1323" i="4"/>
  <c r="P1322" i="4"/>
  <c r="P1321" i="4"/>
  <c r="P1320" i="4"/>
  <c r="P1319" i="4"/>
  <c r="P1317" i="4"/>
  <c r="P1316" i="4"/>
  <c r="I2041" i="3"/>
  <c r="I2040" i="3"/>
  <c r="I2039" i="3"/>
  <c r="I2038" i="3"/>
  <c r="I2037" i="3"/>
  <c r="I2035" i="3"/>
  <c r="I2034" i="3"/>
  <c r="I2033" i="3"/>
  <c r="I2032" i="3"/>
  <c r="I2031" i="3"/>
  <c r="H1071" i="3"/>
  <c r="L1021" i="3"/>
  <c r="L1020" i="3"/>
  <c r="L1018" i="3"/>
  <c r="L1017" i="3"/>
  <c r="G931" i="3"/>
  <c r="G929" i="3"/>
  <c r="G928" i="3"/>
  <c r="G927" i="3"/>
  <c r="G926" i="3"/>
  <c r="G925" i="3"/>
  <c r="G919" i="3"/>
  <c r="G920" i="3"/>
  <c r="G917" i="3"/>
  <c r="G916" i="3"/>
  <c r="G915" i="3"/>
  <c r="G914" i="3"/>
  <c r="G913" i="3"/>
  <c r="G911" i="3"/>
  <c r="L864" i="3"/>
  <c r="L863" i="3"/>
  <c r="L861" i="3"/>
  <c r="L860" i="3"/>
  <c r="J779" i="3"/>
  <c r="J777" i="3"/>
  <c r="J776" i="3"/>
  <c r="J775" i="3"/>
  <c r="J774" i="3"/>
  <c r="J773" i="3"/>
  <c r="J771" i="3"/>
  <c r="J770" i="3"/>
  <c r="J769" i="3"/>
  <c r="J768" i="3"/>
  <c r="J767" i="3"/>
  <c r="J765" i="3"/>
  <c r="J764" i="3"/>
  <c r="J763" i="3"/>
  <c r="J762" i="3"/>
  <c r="J761" i="3"/>
  <c r="J759" i="3"/>
  <c r="J758" i="3"/>
  <c r="J757" i="3"/>
  <c r="J756" i="3"/>
  <c r="J755" i="3"/>
  <c r="G779" i="3"/>
  <c r="G777" i="3"/>
  <c r="G776" i="3"/>
  <c r="G775" i="3"/>
  <c r="G774" i="3"/>
  <c r="G773" i="3"/>
  <c r="G771" i="3"/>
  <c r="G770" i="3"/>
  <c r="G769" i="3"/>
  <c r="G768" i="3"/>
  <c r="G767" i="3"/>
  <c r="G762" i="3"/>
  <c r="G761" i="3"/>
  <c r="G759" i="3"/>
  <c r="L706" i="3"/>
  <c r="L705" i="3"/>
  <c r="L703" i="3"/>
  <c r="L702" i="3"/>
  <c r="L545" i="3"/>
  <c r="L544" i="3"/>
  <c r="L542" i="3"/>
  <c r="L541" i="3"/>
  <c r="M365" i="2"/>
  <c r="M339" i="2"/>
  <c r="M338" i="2"/>
  <c r="M334" i="2"/>
  <c r="C53" i="2"/>
  <c r="C51" i="2"/>
  <c r="C50" i="2"/>
  <c r="C49" i="2"/>
  <c r="C48" i="2"/>
  <c r="C47" i="2"/>
  <c r="C45" i="2"/>
  <c r="C44" i="2"/>
  <c r="C43" i="2"/>
  <c r="I810" i="9"/>
  <c r="G672" i="9"/>
  <c r="F156" i="9"/>
  <c r="F79" i="9"/>
  <c r="M208" i="4" l="1"/>
  <c r="M207" i="4"/>
  <c r="M206" i="4"/>
  <c r="M205" i="4"/>
  <c r="L459" i="3" l="1"/>
  <c r="L458" i="3"/>
  <c r="L456" i="3"/>
  <c r="L455" i="3"/>
  <c r="L449" i="3"/>
  <c r="L447" i="3"/>
  <c r="L446" i="3"/>
  <c r="L444" i="3"/>
  <c r="L443" i="3"/>
  <c r="C251" i="2"/>
  <c r="L1418" i="3"/>
  <c r="L1417" i="3"/>
  <c r="L1416" i="3"/>
  <c r="L1415" i="3"/>
  <c r="J41" i="10"/>
  <c r="J39" i="10"/>
  <c r="J37" i="10"/>
  <c r="J31" i="10"/>
  <c r="J30" i="10"/>
  <c r="J27" i="10"/>
  <c r="M27" i="10" s="1"/>
  <c r="J26" i="10"/>
  <c r="M26" i="10" s="1"/>
  <c r="J25" i="10"/>
  <c r="M25" i="10" s="1"/>
  <c r="J243" i="6"/>
  <c r="N1358" i="4"/>
  <c r="M1358" i="4"/>
  <c r="L1358" i="4"/>
  <c r="K1358" i="4"/>
  <c r="K691" i="4"/>
  <c r="K442" i="4"/>
  <c r="M263" i="4"/>
  <c r="M262" i="4"/>
  <c r="M261" i="4"/>
  <c r="M260" i="4"/>
  <c r="H1091" i="3"/>
  <c r="L214" i="3"/>
  <c r="L213" i="3"/>
  <c r="L212" i="3"/>
  <c r="L211" i="3"/>
  <c r="L209" i="3"/>
  <c r="L208" i="3"/>
  <c r="L207" i="3"/>
  <c r="L206" i="3"/>
  <c r="L205" i="3"/>
  <c r="L203" i="3"/>
  <c r="L202" i="3"/>
  <c r="L201" i="3"/>
  <c r="L200" i="3"/>
  <c r="L199" i="3"/>
  <c r="L197" i="3"/>
  <c r="L196" i="3"/>
  <c r="L195" i="3"/>
  <c r="L194" i="3"/>
  <c r="L193" i="3"/>
  <c r="L191" i="3"/>
  <c r="L190" i="3"/>
  <c r="L189" i="3"/>
  <c r="L188" i="3"/>
  <c r="L187" i="3"/>
  <c r="M330" i="2"/>
  <c r="H1089" i="3"/>
  <c r="H1088" i="3"/>
  <c r="H1087" i="3"/>
  <c r="H1086" i="3"/>
  <c r="H1085" i="3"/>
  <c r="H1083" i="3"/>
  <c r="H1082" i="3"/>
  <c r="H1081" i="3"/>
  <c r="H1080" i="3"/>
  <c r="H1079" i="3"/>
  <c r="H1077" i="3"/>
  <c r="H1076" i="3"/>
  <c r="H1075" i="3"/>
  <c r="H1074" i="3"/>
  <c r="H1073" i="3"/>
  <c r="G182" i="3"/>
  <c r="G180" i="3"/>
  <c r="G179" i="3"/>
  <c r="G178" i="3"/>
  <c r="G177" i="3"/>
  <c r="G176" i="3"/>
  <c r="K441" i="4"/>
  <c r="K440" i="4"/>
  <c r="K439" i="4"/>
  <c r="K438" i="4"/>
  <c r="K436" i="4"/>
  <c r="K435" i="4"/>
  <c r="F373" i="4"/>
  <c r="F372" i="4"/>
  <c r="M314" i="4"/>
  <c r="M312" i="4"/>
  <c r="M311" i="4"/>
  <c r="M310" i="4"/>
  <c r="M309" i="4"/>
  <c r="M259" i="4"/>
  <c r="M257" i="4"/>
  <c r="M204" i="4"/>
  <c r="M202" i="4"/>
  <c r="M91" i="4"/>
  <c r="J241" i="6"/>
  <c r="E591" i="5"/>
  <c r="J238" i="6"/>
  <c r="H44" i="8"/>
  <c r="K120" i="5"/>
  <c r="J160" i="7"/>
  <c r="J159" i="7"/>
  <c r="J158" i="7"/>
  <c r="J240" i="6"/>
  <c r="J237" i="6"/>
  <c r="J235" i="6"/>
  <c r="J232" i="6"/>
  <c r="J231" i="6"/>
  <c r="J228" i="6"/>
  <c r="J227" i="6"/>
  <c r="J221" i="6"/>
  <c r="J220" i="6"/>
  <c r="J219" i="6"/>
  <c r="J214" i="6"/>
  <c r="J213" i="6"/>
  <c r="J211" i="6"/>
  <c r="J210" i="6"/>
  <c r="J208" i="6"/>
  <c r="J207" i="6"/>
  <c r="J205" i="6"/>
  <c r="J204" i="6"/>
  <c r="J202" i="6"/>
  <c r="J201" i="6"/>
  <c r="J198" i="6"/>
  <c r="J197" i="6"/>
  <c r="J195" i="6"/>
  <c r="E434" i="5"/>
  <c r="E433" i="5"/>
  <c r="E432" i="5"/>
  <c r="E430" i="5"/>
  <c r="E429" i="5"/>
  <c r="E428" i="5"/>
  <c r="E427" i="5"/>
  <c r="E426" i="5"/>
  <c r="E424" i="5"/>
  <c r="E423" i="5"/>
  <c r="E422" i="5"/>
  <c r="E421" i="5"/>
  <c r="E420" i="5"/>
  <c r="E418" i="5"/>
  <c r="E417" i="5"/>
  <c r="E416" i="5"/>
  <c r="E415" i="5"/>
  <c r="E414" i="5"/>
  <c r="G389" i="5"/>
  <c r="G387" i="5"/>
  <c r="K119" i="5"/>
  <c r="P1304" i="4"/>
  <c r="P1303" i="4"/>
  <c r="K434" i="4"/>
  <c r="K433" i="4"/>
  <c r="K432" i="4"/>
  <c r="K430" i="4"/>
  <c r="K429" i="4"/>
  <c r="K428" i="4"/>
  <c r="K427" i="4"/>
  <c r="K426" i="4"/>
  <c r="K424" i="4"/>
  <c r="K423" i="4"/>
  <c r="K422" i="4"/>
  <c r="K421" i="4"/>
  <c r="K420" i="4"/>
  <c r="F371" i="4"/>
  <c r="F370" i="4"/>
  <c r="F368" i="4"/>
  <c r="F367" i="4"/>
  <c r="F366" i="4"/>
  <c r="F365" i="4"/>
  <c r="F364" i="4"/>
  <c r="F362" i="4"/>
  <c r="F361" i="4"/>
  <c r="F360" i="4"/>
  <c r="F359" i="4"/>
  <c r="F358" i="4"/>
  <c r="F356" i="4"/>
  <c r="F355" i="4"/>
  <c r="F354" i="4"/>
  <c r="F353" i="4"/>
  <c r="F352" i="4"/>
  <c r="F350" i="4"/>
  <c r="F349" i="4"/>
  <c r="F348" i="4"/>
  <c r="F347" i="4"/>
  <c r="F346" i="4"/>
  <c r="F344" i="4"/>
  <c r="F343" i="4"/>
  <c r="F342" i="4"/>
  <c r="F341" i="4"/>
  <c r="F340" i="4"/>
  <c r="M308" i="4"/>
  <c r="M306" i="4"/>
  <c r="M256" i="4"/>
  <c r="M255" i="4"/>
  <c r="M254" i="4"/>
  <c r="M253" i="4"/>
  <c r="M251" i="4"/>
  <c r="M201" i="4"/>
  <c r="M200" i="4"/>
  <c r="M199" i="4"/>
  <c r="M198" i="4"/>
  <c r="O145" i="4"/>
  <c r="O144" i="4"/>
  <c r="O143" i="4"/>
  <c r="M90" i="4"/>
  <c r="M89" i="4"/>
  <c r="M88" i="4"/>
  <c r="M87" i="4"/>
  <c r="M85" i="4"/>
  <c r="M84" i="4"/>
  <c r="M32" i="4"/>
  <c r="M31" i="4"/>
  <c r="M30" i="4"/>
  <c r="M29" i="4"/>
  <c r="M149" i="8"/>
  <c r="L149" i="8"/>
  <c r="J149" i="8"/>
  <c r="H43" i="8"/>
  <c r="H42" i="8"/>
  <c r="H40" i="8"/>
  <c r="H39" i="8"/>
  <c r="H38" i="8"/>
  <c r="H37" i="8"/>
  <c r="J24" i="10"/>
  <c r="M24" i="10" s="1"/>
  <c r="J23" i="10"/>
  <c r="M23" i="10" s="1"/>
  <c r="J21" i="10"/>
  <c r="M21" i="10" s="1"/>
  <c r="J20" i="10"/>
  <c r="M20" i="10" s="1"/>
  <c r="J19" i="10"/>
  <c r="M19" i="10" s="1"/>
  <c r="J18" i="10"/>
  <c r="M18" i="10" s="1"/>
  <c r="J17" i="10"/>
  <c r="M17" i="10" s="1"/>
  <c r="J15" i="10"/>
  <c r="M15" i="10" s="1"/>
  <c r="J7" i="10"/>
  <c r="M7" i="10" s="1"/>
  <c r="J8" i="10"/>
  <c r="J5" i="10"/>
  <c r="N84" i="8"/>
  <c r="K118" i="8"/>
  <c r="K179" i="8"/>
  <c r="E519" i="5"/>
  <c r="E517" i="5"/>
  <c r="E516" i="5"/>
  <c r="E515" i="5"/>
  <c r="E514" i="5"/>
  <c r="E513" i="5"/>
  <c r="E511" i="5"/>
  <c r="E510" i="5"/>
  <c r="E509" i="5"/>
  <c r="E508" i="5"/>
  <c r="E507" i="5"/>
  <c r="E505" i="5"/>
  <c r="E504" i="5"/>
  <c r="E503" i="5"/>
  <c r="E502" i="5"/>
  <c r="E501" i="5"/>
  <c r="E499" i="5"/>
  <c r="E498" i="5"/>
  <c r="E497" i="5"/>
  <c r="E496" i="5"/>
  <c r="E495" i="5"/>
  <c r="E493" i="5"/>
  <c r="E492" i="5"/>
  <c r="E491" i="5"/>
  <c r="E490" i="5"/>
  <c r="E489" i="5"/>
  <c r="E487" i="5"/>
  <c r="E486" i="5"/>
  <c r="E485" i="5"/>
  <c r="E484" i="5"/>
  <c r="E483" i="5"/>
  <c r="H1070" i="3"/>
  <c r="H1069" i="3"/>
  <c r="H1068" i="3"/>
  <c r="H1067" i="3"/>
  <c r="H1065" i="3"/>
  <c r="H1064" i="3"/>
  <c r="H1063" i="3"/>
  <c r="H1062" i="3"/>
  <c r="H1061" i="3"/>
  <c r="H1059" i="3"/>
  <c r="H1058" i="3"/>
  <c r="H1057" i="3"/>
  <c r="H1056" i="3"/>
  <c r="J731" i="3"/>
  <c r="J732" i="3"/>
  <c r="J733" i="3"/>
  <c r="J734" i="3"/>
  <c r="J735" i="3"/>
  <c r="J737" i="3"/>
  <c r="J738" i="3"/>
  <c r="J739" i="3"/>
  <c r="J740" i="3"/>
  <c r="J741" i="3"/>
  <c r="J743" i="3"/>
  <c r="J744" i="3"/>
  <c r="J745" i="3"/>
  <c r="J746" i="3"/>
  <c r="J747" i="3"/>
  <c r="J750" i="3"/>
  <c r="J751" i="3"/>
  <c r="J752" i="3"/>
  <c r="J753" i="3"/>
  <c r="G731" i="3"/>
  <c r="G732" i="3"/>
  <c r="G733" i="3"/>
  <c r="G734" i="3"/>
  <c r="G735" i="3"/>
  <c r="G737" i="3"/>
  <c r="G738" i="3"/>
  <c r="G739" i="3"/>
  <c r="G740" i="3"/>
  <c r="G741" i="3"/>
  <c r="G743" i="3"/>
  <c r="G744" i="3"/>
  <c r="G745" i="3"/>
  <c r="G746" i="3"/>
  <c r="G747" i="3"/>
  <c r="G749" i="3"/>
  <c r="G750" i="3"/>
  <c r="G751" i="3"/>
  <c r="G752" i="3"/>
  <c r="G753" i="3"/>
  <c r="G755" i="3"/>
  <c r="G756" i="3"/>
  <c r="G757" i="3"/>
  <c r="G758" i="3"/>
  <c r="G763" i="3"/>
  <c r="G764" i="3"/>
  <c r="G765" i="3"/>
  <c r="E554" i="5"/>
  <c r="E555" i="5"/>
  <c r="E556" i="5"/>
  <c r="E557" i="5"/>
  <c r="E558" i="5"/>
  <c r="E560" i="5"/>
  <c r="E561" i="5"/>
  <c r="E562" i="5"/>
  <c r="E563" i="5"/>
  <c r="E564" i="5"/>
  <c r="E566" i="5"/>
  <c r="E567" i="5"/>
  <c r="E568" i="5"/>
  <c r="E569" i="5"/>
  <c r="E570" i="5"/>
  <c r="E572" i="5"/>
  <c r="E573" i="5"/>
  <c r="E574" i="5"/>
  <c r="E575" i="5"/>
  <c r="E576" i="5"/>
  <c r="E578" i="5"/>
  <c r="E579" i="5"/>
  <c r="E580" i="5"/>
  <c r="E581" i="5"/>
  <c r="E582" i="5"/>
  <c r="E584" i="5"/>
  <c r="E585" i="5"/>
  <c r="E586" i="5"/>
  <c r="E587" i="5"/>
  <c r="E588" i="5"/>
  <c r="E590" i="5"/>
  <c r="E597" i="3"/>
  <c r="E572" i="3"/>
  <c r="E573" i="3"/>
  <c r="E574" i="3"/>
  <c r="E576" i="3"/>
  <c r="E577" i="3"/>
  <c r="E578" i="3"/>
  <c r="E579" i="3"/>
  <c r="E580" i="3"/>
  <c r="E582" i="3"/>
  <c r="E583" i="3"/>
  <c r="E584" i="3"/>
  <c r="E585" i="3"/>
  <c r="E586" i="3"/>
  <c r="E588" i="3"/>
  <c r="E589" i="3"/>
  <c r="E590" i="3"/>
  <c r="E591" i="3"/>
  <c r="E592" i="3"/>
  <c r="E594" i="3"/>
  <c r="E595" i="3"/>
  <c r="E596" i="3"/>
  <c r="E598" i="3"/>
  <c r="E600" i="3"/>
  <c r="E601" i="3"/>
  <c r="E602" i="3"/>
  <c r="E603" i="3"/>
  <c r="E604" i="3"/>
  <c r="E606" i="3"/>
  <c r="E607" i="3"/>
  <c r="E608" i="3"/>
  <c r="E609" i="3"/>
  <c r="E610" i="3"/>
  <c r="L526" i="3"/>
  <c r="L527" i="3"/>
  <c r="L528" i="3"/>
  <c r="L529" i="3"/>
  <c r="L530" i="3"/>
  <c r="L532" i="3"/>
  <c r="L533" i="3"/>
  <c r="L534" i="3"/>
  <c r="L535" i="3"/>
  <c r="L536" i="3"/>
  <c r="L538" i="3"/>
  <c r="L539" i="3"/>
  <c r="L540" i="3"/>
  <c r="L454" i="3"/>
  <c r="L453" i="3"/>
  <c r="L452" i="3"/>
  <c r="L450" i="3"/>
  <c r="L448" i="3"/>
  <c r="L440" i="3"/>
  <c r="L441" i="3"/>
  <c r="L442" i="3"/>
  <c r="G309" i="2"/>
  <c r="E309" i="2"/>
  <c r="D309" i="2"/>
  <c r="J6" i="10"/>
  <c r="M6" i="10" s="1"/>
  <c r="J9" i="10"/>
  <c r="J11" i="10"/>
  <c r="M11" i="10" s="1"/>
  <c r="J12" i="10"/>
  <c r="M12" i="10" s="1"/>
  <c r="J13" i="10"/>
  <c r="M13" i="10" s="1"/>
  <c r="J14" i="10"/>
  <c r="M14" i="10" s="1"/>
  <c r="M5" i="10"/>
  <c r="M8" i="10"/>
  <c r="M9" i="10"/>
  <c r="J179" i="8"/>
  <c r="I179" i="8"/>
  <c r="H179" i="8"/>
  <c r="G179" i="8"/>
  <c r="F179" i="8"/>
  <c r="E179" i="8"/>
  <c r="D179" i="8"/>
  <c r="K149" i="8"/>
  <c r="I149" i="8"/>
  <c r="H149" i="8"/>
  <c r="G149" i="8"/>
  <c r="F149" i="8"/>
  <c r="J118" i="8"/>
  <c r="I118" i="8"/>
  <c r="H118" i="8"/>
  <c r="G118" i="8"/>
  <c r="F118" i="8"/>
  <c r="E118" i="8"/>
  <c r="D118" i="8"/>
  <c r="M84" i="8"/>
  <c r="L84" i="8"/>
  <c r="K84" i="8"/>
  <c r="J84" i="8"/>
  <c r="I84" i="8"/>
  <c r="H84" i="8"/>
  <c r="G84" i="8"/>
  <c r="J132" i="7"/>
  <c r="J133" i="7"/>
  <c r="J134" i="7"/>
  <c r="J135" i="7"/>
  <c r="J136" i="7"/>
  <c r="J138" i="7"/>
  <c r="J139" i="7"/>
  <c r="J140" i="7"/>
  <c r="J141" i="7"/>
  <c r="J142" i="7"/>
  <c r="J144" i="7"/>
  <c r="J145" i="7"/>
  <c r="J146" i="7"/>
  <c r="J147" i="7"/>
  <c r="J148" i="7"/>
  <c r="J150" i="7"/>
  <c r="J151" i="7"/>
  <c r="J152" i="7"/>
  <c r="J153" i="7"/>
  <c r="J154" i="7"/>
  <c r="J156" i="7"/>
  <c r="J157" i="7"/>
  <c r="J347" i="5"/>
  <c r="J348" i="5"/>
  <c r="J349" i="5"/>
  <c r="J351" i="5"/>
  <c r="J352" i="5"/>
  <c r="J353" i="5"/>
  <c r="J354" i="5"/>
  <c r="J355" i="5"/>
  <c r="J357" i="5"/>
  <c r="J358" i="5"/>
  <c r="J359" i="5"/>
  <c r="J360" i="5"/>
  <c r="J361" i="5"/>
  <c r="J363" i="5"/>
  <c r="J364" i="5"/>
  <c r="J365" i="5"/>
  <c r="G345" i="5"/>
  <c r="G346" i="5"/>
  <c r="G347" i="5"/>
  <c r="G348" i="5"/>
  <c r="G349" i="5"/>
  <c r="G351" i="5"/>
  <c r="G352" i="5"/>
  <c r="G353" i="5"/>
  <c r="G354" i="5"/>
  <c r="G355" i="5"/>
  <c r="G357" i="5"/>
  <c r="G358" i="5"/>
  <c r="G359" i="5"/>
  <c r="G360" i="5"/>
  <c r="G361" i="5"/>
  <c r="G363" i="5"/>
  <c r="G364" i="5"/>
  <c r="G365" i="5"/>
  <c r="G366" i="5"/>
  <c r="G367" i="5"/>
  <c r="G369" i="5"/>
  <c r="G370" i="5"/>
  <c r="G371" i="5"/>
  <c r="G372" i="5"/>
  <c r="G373" i="5"/>
  <c r="G375" i="5"/>
  <c r="G376" i="5"/>
  <c r="G377" i="5"/>
  <c r="G378" i="5"/>
  <c r="G379" i="5"/>
  <c r="G381" i="5"/>
  <c r="G382" i="5"/>
  <c r="G383" i="5"/>
  <c r="G384" i="5"/>
  <c r="G385" i="5"/>
  <c r="K75" i="5"/>
  <c r="K76" i="5"/>
  <c r="K77" i="5"/>
  <c r="K78" i="5"/>
  <c r="K79" i="5"/>
  <c r="K81" i="5"/>
  <c r="K82" i="5"/>
  <c r="K83" i="5"/>
  <c r="K84" i="5"/>
  <c r="K85" i="5"/>
  <c r="K87" i="5"/>
  <c r="K88" i="5"/>
  <c r="K89" i="5"/>
  <c r="K90" i="5"/>
  <c r="K91" i="5"/>
  <c r="K93" i="5"/>
  <c r="K94" i="5"/>
  <c r="K95" i="5"/>
  <c r="K96" i="5"/>
  <c r="K97" i="5"/>
  <c r="K99" i="5"/>
  <c r="K100" i="5"/>
  <c r="K101" i="5"/>
  <c r="K102" i="5"/>
  <c r="K103" i="5"/>
  <c r="K105" i="5"/>
  <c r="K106" i="5"/>
  <c r="K107" i="5"/>
  <c r="K108" i="5"/>
  <c r="K109" i="5"/>
  <c r="K111" i="5"/>
  <c r="K112" i="5"/>
  <c r="K113" i="5"/>
  <c r="K114" i="5"/>
  <c r="K115" i="5"/>
  <c r="K117" i="5"/>
  <c r="K118" i="5"/>
  <c r="J1358" i="4"/>
  <c r="I1358" i="4"/>
  <c r="P1296" i="4"/>
  <c r="P1297" i="4"/>
  <c r="P1298" i="4"/>
  <c r="P1299" i="4"/>
  <c r="P1301" i="4"/>
  <c r="P1302" i="4"/>
  <c r="P1305" i="4"/>
  <c r="P1307" i="4"/>
  <c r="P1308" i="4"/>
  <c r="P1309" i="4"/>
  <c r="P1310" i="4"/>
  <c r="P1311" i="4"/>
  <c r="P1313" i="4"/>
  <c r="P1314" i="4"/>
  <c r="P1315" i="4"/>
  <c r="K667" i="4"/>
  <c r="K668" i="4"/>
  <c r="K669" i="4"/>
  <c r="K670" i="4"/>
  <c r="K671" i="4"/>
  <c r="K673" i="4"/>
  <c r="K674" i="4"/>
  <c r="K675" i="4"/>
  <c r="K676" i="4"/>
  <c r="K677" i="4"/>
  <c r="K679" i="4"/>
  <c r="K680" i="4"/>
  <c r="K681" i="4"/>
  <c r="K682" i="4"/>
  <c r="K685" i="4"/>
  <c r="K408" i="4"/>
  <c r="K409" i="4"/>
  <c r="K410" i="4"/>
  <c r="K411" i="4"/>
  <c r="K412" i="4"/>
  <c r="K414" i="4"/>
  <c r="K415" i="4"/>
  <c r="K416" i="4"/>
  <c r="K417" i="4"/>
  <c r="K418" i="4"/>
  <c r="M284" i="4"/>
  <c r="M285" i="4"/>
  <c r="M286" i="4"/>
  <c r="M287" i="4"/>
  <c r="M288" i="4"/>
  <c r="M290" i="4"/>
  <c r="M291" i="4"/>
  <c r="M292" i="4"/>
  <c r="M293" i="4"/>
  <c r="M294" i="4"/>
  <c r="M296" i="4"/>
  <c r="M297" i="4"/>
  <c r="M298" i="4"/>
  <c r="M299" i="4"/>
  <c r="M300" i="4"/>
  <c r="M302" i="4"/>
  <c r="M303" i="4"/>
  <c r="M304" i="4"/>
  <c r="M305" i="4"/>
  <c r="M229" i="4"/>
  <c r="M230" i="4"/>
  <c r="M231" i="4"/>
  <c r="M232" i="4"/>
  <c r="M233" i="4"/>
  <c r="M235" i="4"/>
  <c r="M236" i="4"/>
  <c r="M237" i="4"/>
  <c r="M238" i="4"/>
  <c r="M239" i="4"/>
  <c r="M241" i="4"/>
  <c r="M242" i="4"/>
  <c r="M243" i="4"/>
  <c r="M244" i="4"/>
  <c r="M245" i="4"/>
  <c r="M247" i="4"/>
  <c r="M248" i="4"/>
  <c r="M249" i="4"/>
  <c r="M250" i="4"/>
  <c r="L1414" i="3"/>
  <c r="H1055" i="3"/>
  <c r="H1053" i="3"/>
  <c r="H1052" i="3"/>
  <c r="H1051" i="3"/>
  <c r="H1050" i="3"/>
  <c r="L1016" i="3"/>
  <c r="L1015" i="3"/>
  <c r="G923" i="3"/>
  <c r="G922" i="3"/>
  <c r="G921" i="3"/>
  <c r="L859" i="3"/>
  <c r="L858" i="3"/>
  <c r="L701" i="3"/>
  <c r="L700" i="3"/>
  <c r="G164" i="3"/>
  <c r="G165" i="3"/>
  <c r="G166" i="3"/>
  <c r="G167" i="3"/>
  <c r="G168" i="3"/>
  <c r="G170" i="3"/>
  <c r="G171" i="3"/>
  <c r="G172" i="3"/>
  <c r="G173" i="3"/>
  <c r="G174" i="3"/>
  <c r="G408" i="3"/>
  <c r="G409" i="3"/>
  <c r="G410" i="3"/>
  <c r="G411" i="3"/>
  <c r="G412" i="3"/>
  <c r="G414" i="3"/>
  <c r="G415" i="3"/>
  <c r="G416" i="3"/>
  <c r="G417" i="3"/>
  <c r="G418" i="3"/>
  <c r="G420" i="3"/>
  <c r="G421" i="3"/>
  <c r="G422" i="3"/>
  <c r="G423" i="3"/>
  <c r="G424" i="3"/>
  <c r="G426" i="3"/>
  <c r="G427" i="3"/>
  <c r="G428" i="3"/>
  <c r="G429" i="3"/>
  <c r="G430" i="3"/>
  <c r="G432" i="3"/>
  <c r="G433" i="3"/>
  <c r="G434" i="3"/>
  <c r="G435" i="3"/>
  <c r="G889" i="3"/>
  <c r="G890" i="3"/>
  <c r="G891" i="3"/>
  <c r="G892" i="3"/>
  <c r="G893" i="3"/>
  <c r="G895" i="3"/>
  <c r="G896" i="3"/>
  <c r="G897" i="3"/>
  <c r="G898" i="3"/>
  <c r="G899" i="3"/>
  <c r="G901" i="3"/>
  <c r="G902" i="3"/>
  <c r="G903" i="3"/>
  <c r="G904" i="3"/>
  <c r="G905" i="3"/>
  <c r="G907" i="3"/>
  <c r="G908" i="3"/>
  <c r="G909" i="3"/>
  <c r="G910" i="3"/>
  <c r="M196" i="4"/>
  <c r="O141" i="4"/>
  <c r="N309" i="2"/>
  <c r="O309" i="2" s="1"/>
  <c r="N299" i="2"/>
  <c r="D299" i="2"/>
  <c r="N290" i="2"/>
  <c r="O290" i="2" s="1"/>
  <c r="N292" i="2"/>
  <c r="N293" i="2"/>
  <c r="N294" i="2"/>
  <c r="O294" i="2" s="1"/>
  <c r="N295" i="2"/>
  <c r="O295" i="2" s="1"/>
  <c r="N296" i="2"/>
  <c r="O296" i="2" s="1"/>
  <c r="N297" i="2"/>
  <c r="O297" i="2" s="1"/>
  <c r="D289" i="2"/>
  <c r="O317" i="2"/>
  <c r="O316" i="2"/>
  <c r="O315" i="2"/>
  <c r="O314" i="2"/>
  <c r="O313" i="2"/>
  <c r="O310" i="2"/>
  <c r="O306" i="2"/>
  <c r="O305" i="2"/>
  <c r="O304" i="2"/>
  <c r="O303" i="2"/>
  <c r="O302" i="2"/>
  <c r="O293" i="2"/>
  <c r="P298" i="2"/>
  <c r="Q298" i="2" s="1"/>
  <c r="P297" i="2"/>
  <c r="P296" i="2"/>
  <c r="Q296" i="2" s="1"/>
  <c r="P295" i="2"/>
  <c r="P294" i="2"/>
  <c r="Q294" i="2" s="1"/>
  <c r="P293" i="2"/>
  <c r="Q293" i="2" s="1"/>
  <c r="P292" i="2"/>
  <c r="Q292" i="2" s="1"/>
  <c r="P291" i="2"/>
  <c r="Q291" i="2" s="1"/>
  <c r="P290" i="2"/>
  <c r="Q290" i="2" s="1"/>
  <c r="L298" i="2"/>
  <c r="L297" i="2"/>
  <c r="M297" i="2" s="1"/>
  <c r="L296" i="2"/>
  <c r="M296" i="2" s="1"/>
  <c r="L295" i="2"/>
  <c r="M295" i="2" s="1"/>
  <c r="L294" i="2"/>
  <c r="M294" i="2" s="1"/>
  <c r="L293" i="2"/>
  <c r="M293" i="2" s="1"/>
  <c r="L292" i="2"/>
  <c r="L291" i="2"/>
  <c r="M291" i="2" s="1"/>
  <c r="L290" i="2"/>
  <c r="J298" i="2"/>
  <c r="K298" i="2" s="1"/>
  <c r="J297" i="2"/>
  <c r="K297" i="2" s="1"/>
  <c r="J296" i="2"/>
  <c r="K296" i="2" s="1"/>
  <c r="J295" i="2"/>
  <c r="J294" i="2"/>
  <c r="K294" i="2" s="1"/>
  <c r="J293" i="2"/>
  <c r="J292" i="2"/>
  <c r="K292" i="2" s="1"/>
  <c r="J291" i="2"/>
  <c r="J290" i="2"/>
  <c r="G298" i="2"/>
  <c r="G297" i="2"/>
  <c r="H297" i="2" s="1"/>
  <c r="G296" i="2"/>
  <c r="G295" i="2"/>
  <c r="H295" i="2" s="1"/>
  <c r="G294" i="2"/>
  <c r="G293" i="2"/>
  <c r="H293" i="2" s="1"/>
  <c r="G292" i="2"/>
  <c r="G291" i="2"/>
  <c r="H291" i="2" s="1"/>
  <c r="G290" i="2"/>
  <c r="P309" i="2"/>
  <c r="Q309" i="2" s="1"/>
  <c r="P299" i="2"/>
  <c r="Q318" i="2"/>
  <c r="Q317" i="2"/>
  <c r="Q316" i="2"/>
  <c r="Q315" i="2"/>
  <c r="Q314" i="2"/>
  <c r="Q313" i="2"/>
  <c r="Q312" i="2"/>
  <c r="Q311" i="2"/>
  <c r="Q310" i="2"/>
  <c r="Q308" i="2"/>
  <c r="Q306" i="2"/>
  <c r="Q305" i="2"/>
  <c r="Q304" i="2"/>
  <c r="Q303" i="2"/>
  <c r="Q302" i="2"/>
  <c r="Q297" i="2"/>
  <c r="Q295" i="2"/>
  <c r="L309" i="2"/>
  <c r="M309" i="2" s="1"/>
  <c r="L299" i="2"/>
  <c r="M299" i="2" s="1"/>
  <c r="M318" i="2"/>
  <c r="M317" i="2"/>
  <c r="M316" i="2"/>
  <c r="M315" i="2"/>
  <c r="M314" i="2"/>
  <c r="M313" i="2"/>
  <c r="M312" i="2"/>
  <c r="M311" i="2"/>
  <c r="M310" i="2"/>
  <c r="M308" i="2"/>
  <c r="M306" i="2"/>
  <c r="M305" i="2"/>
  <c r="M304" i="2"/>
  <c r="M303" i="2"/>
  <c r="M302" i="2"/>
  <c r="M298" i="2"/>
  <c r="M292" i="2"/>
  <c r="M290" i="2"/>
  <c r="J309" i="2"/>
  <c r="K309" i="2" s="1"/>
  <c r="K318" i="2"/>
  <c r="K317" i="2"/>
  <c r="K316" i="2"/>
  <c r="K315" i="2"/>
  <c r="K314" i="2"/>
  <c r="K313" i="2"/>
  <c r="K312" i="2"/>
  <c r="K311" i="2"/>
  <c r="K310" i="2"/>
  <c r="J299" i="2"/>
  <c r="K299" i="2" s="1"/>
  <c r="K308" i="2"/>
  <c r="K306" i="2"/>
  <c r="K305" i="2"/>
  <c r="K304" i="2"/>
  <c r="K303" i="2"/>
  <c r="K302" i="2"/>
  <c r="K295" i="2"/>
  <c r="K293" i="2"/>
  <c r="K291" i="2"/>
  <c r="G299" i="2"/>
  <c r="H299" i="2" s="1"/>
  <c r="E299" i="2"/>
  <c r="I309" i="2"/>
  <c r="H309" i="2"/>
  <c r="H318" i="2"/>
  <c r="H317" i="2"/>
  <c r="H316" i="2"/>
  <c r="H315" i="2"/>
  <c r="H314" i="2"/>
  <c r="H313" i="2"/>
  <c r="H312" i="2"/>
  <c r="H311" i="2"/>
  <c r="H310" i="2"/>
  <c r="H308" i="2"/>
  <c r="H306" i="2"/>
  <c r="H305" i="2"/>
  <c r="H304" i="2"/>
  <c r="H303" i="2"/>
  <c r="H302" i="2"/>
  <c r="H289" i="2"/>
  <c r="H298" i="2"/>
  <c r="H296" i="2"/>
  <c r="H294" i="2"/>
  <c r="H292" i="2"/>
  <c r="H290" i="2"/>
  <c r="F318" i="2"/>
  <c r="F317" i="2"/>
  <c r="F316" i="2"/>
  <c r="F315" i="2"/>
  <c r="F314" i="2"/>
  <c r="F313" i="2"/>
  <c r="F312" i="2"/>
  <c r="F311" i="2"/>
  <c r="F310" i="2"/>
  <c r="F299" i="2"/>
  <c r="F308" i="2"/>
  <c r="F306" i="2"/>
  <c r="F305" i="2"/>
  <c r="F304" i="2"/>
  <c r="F303" i="2"/>
  <c r="F302" i="2"/>
  <c r="E290" i="2"/>
  <c r="F290" i="2" s="1"/>
  <c r="E291" i="2"/>
  <c r="F291" i="2" s="1"/>
  <c r="E292" i="2"/>
  <c r="F292" i="2" s="1"/>
  <c r="E293" i="2"/>
  <c r="F293" i="2" s="1"/>
  <c r="E294" i="2"/>
  <c r="F294" i="2" s="1"/>
  <c r="E295" i="2"/>
  <c r="F295" i="2" s="1"/>
  <c r="E296" i="2"/>
  <c r="F296" i="2" s="1"/>
  <c r="E297" i="2"/>
  <c r="F297" i="2" s="1"/>
  <c r="E298" i="2"/>
  <c r="F298" i="2" s="1"/>
  <c r="H6" i="8"/>
  <c r="H7" i="8"/>
  <c r="H8" i="8"/>
  <c r="H9" i="8"/>
  <c r="H10" i="8"/>
  <c r="H12" i="8"/>
  <c r="H13" i="8"/>
  <c r="H14" i="8"/>
  <c r="H15" i="8"/>
  <c r="H16" i="8"/>
  <c r="H18" i="8"/>
  <c r="H19" i="8"/>
  <c r="H20" i="8"/>
  <c r="H21" i="8"/>
  <c r="H22" i="8"/>
  <c r="H24" i="8"/>
  <c r="H25" i="8"/>
  <c r="H26" i="8"/>
  <c r="H27" i="8"/>
  <c r="H28" i="8"/>
  <c r="H30" i="8"/>
  <c r="H31" i="8"/>
  <c r="H32" i="8"/>
  <c r="H33" i="8"/>
  <c r="H34" i="8"/>
  <c r="H36" i="8"/>
  <c r="M5" i="4"/>
  <c r="M6" i="4"/>
  <c r="M7" i="4"/>
  <c r="M8" i="4"/>
  <c r="M9" i="4"/>
  <c r="M11" i="4"/>
  <c r="M12" i="4"/>
  <c r="M13" i="4"/>
  <c r="M14" i="4"/>
  <c r="M15" i="4"/>
  <c r="M17" i="4"/>
  <c r="M18" i="4"/>
  <c r="M19" i="4"/>
  <c r="M20" i="4"/>
  <c r="M21" i="4"/>
  <c r="M23" i="4"/>
  <c r="M24" i="4"/>
  <c r="M25" i="4"/>
  <c r="M26" i="4"/>
  <c r="M27" i="4"/>
  <c r="M63" i="4"/>
  <c r="M64" i="4"/>
  <c r="M65" i="4"/>
  <c r="M66" i="4"/>
  <c r="M67" i="4"/>
  <c r="M69" i="4"/>
  <c r="M70" i="4"/>
  <c r="M71" i="4"/>
  <c r="M72" i="4"/>
  <c r="M73" i="4"/>
  <c r="M75" i="4"/>
  <c r="M76" i="4"/>
  <c r="M77" i="4"/>
  <c r="M78" i="4"/>
  <c r="M79" i="4"/>
  <c r="M81" i="4"/>
  <c r="M82" i="4"/>
  <c r="M83" i="4"/>
  <c r="O119" i="4"/>
  <c r="O120" i="4"/>
  <c r="O121" i="4"/>
  <c r="O122" i="4"/>
  <c r="O123" i="4"/>
  <c r="O125" i="4"/>
  <c r="O126" i="4"/>
  <c r="O127" i="4"/>
  <c r="O128" i="4"/>
  <c r="O129" i="4"/>
  <c r="O131" i="4"/>
  <c r="O132" i="4"/>
  <c r="O133" i="4"/>
  <c r="O134" i="4"/>
  <c r="O135" i="4"/>
  <c r="O137" i="4"/>
  <c r="O138" i="4"/>
  <c r="O139" i="4"/>
  <c r="O140" i="4"/>
  <c r="M174" i="4"/>
  <c r="M175" i="4"/>
  <c r="M176" i="4"/>
  <c r="M177" i="4"/>
  <c r="M178" i="4"/>
  <c r="M180" i="4"/>
  <c r="M181" i="4"/>
  <c r="M182" i="4"/>
  <c r="M183" i="4"/>
  <c r="M184" i="4"/>
  <c r="M186" i="4"/>
  <c r="M187" i="4"/>
  <c r="M188" i="4"/>
  <c r="M189" i="4"/>
  <c r="M190" i="4"/>
  <c r="M192" i="4"/>
  <c r="M193" i="4"/>
  <c r="M194" i="4"/>
  <c r="M195" i="4"/>
  <c r="D1358" i="4"/>
  <c r="E1358" i="4"/>
  <c r="F1358" i="4"/>
  <c r="G1358" i="4"/>
  <c r="H1358" i="4"/>
  <c r="L691" i="3"/>
  <c r="L693" i="3"/>
  <c r="L694" i="3"/>
  <c r="L695" i="3"/>
  <c r="L696" i="3"/>
  <c r="L697" i="3"/>
  <c r="L699" i="3"/>
  <c r="L845" i="3"/>
  <c r="L846" i="3"/>
  <c r="L847" i="3"/>
  <c r="L848" i="3"/>
  <c r="L849" i="3"/>
  <c r="L851" i="3"/>
  <c r="L852" i="3"/>
  <c r="L853" i="3"/>
  <c r="L854" i="3"/>
  <c r="L855" i="3"/>
  <c r="L857" i="3"/>
  <c r="L1002" i="3"/>
  <c r="L1003" i="3"/>
  <c r="L1004" i="3"/>
  <c r="L1005" i="3"/>
  <c r="L1006" i="3"/>
  <c r="L1008" i="3"/>
  <c r="L1009" i="3"/>
  <c r="L1010" i="3"/>
  <c r="L1011" i="3"/>
  <c r="L1012" i="3"/>
  <c r="L1014" i="3"/>
  <c r="L1402" i="3"/>
  <c r="L1403" i="3"/>
  <c r="L1404" i="3"/>
  <c r="L1405" i="3"/>
  <c r="L1406" i="3"/>
  <c r="L1408" i="3"/>
  <c r="L1409" i="3"/>
  <c r="L1410" i="3"/>
  <c r="L1411" i="3"/>
  <c r="L1412" i="3"/>
  <c r="I1995" i="3"/>
  <c r="I1996" i="3"/>
  <c r="I1997" i="3"/>
  <c r="I1998" i="3"/>
  <c r="I1999" i="3"/>
  <c r="I2001" i="3"/>
  <c r="I2002" i="3"/>
  <c r="I2003" i="3"/>
  <c r="I2004" i="3"/>
  <c r="I2005" i="3"/>
  <c r="I2007" i="3"/>
  <c r="I2008" i="3"/>
  <c r="I2009" i="3"/>
  <c r="I2010" i="3"/>
  <c r="I2011" i="3"/>
  <c r="I2013" i="3"/>
  <c r="I2014" i="3"/>
  <c r="I2015" i="3"/>
  <c r="I2016" i="3"/>
  <c r="I2017" i="3"/>
  <c r="I2019" i="3"/>
  <c r="I2020" i="3"/>
  <c r="I2021" i="3"/>
  <c r="I2022" i="3"/>
  <c r="I2023" i="3"/>
  <c r="I2025" i="3"/>
  <c r="I2026" i="3"/>
  <c r="I2027" i="3"/>
  <c r="I2028" i="3"/>
  <c r="I2029" i="3"/>
  <c r="C5" i="2"/>
  <c r="C6" i="2"/>
  <c r="C7" i="2"/>
  <c r="C8" i="2"/>
  <c r="C9" i="2"/>
  <c r="C11" i="2"/>
  <c r="C12" i="2"/>
  <c r="C13" i="2"/>
  <c r="C14" i="2"/>
  <c r="C15" i="2"/>
  <c r="C17" i="2"/>
  <c r="C18" i="2"/>
  <c r="C19" i="2"/>
  <c r="C20" i="2"/>
  <c r="C21" i="2"/>
  <c r="C23" i="2"/>
  <c r="C24" i="2"/>
  <c r="C25" i="2"/>
  <c r="C26" i="2"/>
  <c r="C27" i="2"/>
  <c r="C29" i="2"/>
  <c r="C30" i="2"/>
  <c r="C31" i="2"/>
  <c r="C32" i="2"/>
  <c r="C33" i="2"/>
  <c r="C35" i="2"/>
  <c r="C36" i="2"/>
  <c r="C37" i="2"/>
  <c r="C38" i="2"/>
  <c r="C39" i="2"/>
  <c r="C41" i="2"/>
  <c r="C42" i="2"/>
  <c r="E218" i="2"/>
  <c r="C233" i="2"/>
  <c r="C234" i="2"/>
  <c r="C236" i="2"/>
  <c r="C237" i="2"/>
  <c r="C238" i="2"/>
  <c r="C239" i="2"/>
  <c r="C240" i="2"/>
  <c r="C241" i="2"/>
  <c r="C242" i="2"/>
  <c r="C243" i="2"/>
  <c r="C244" i="2"/>
  <c r="C245" i="2"/>
  <c r="C246" i="2"/>
  <c r="C247" i="2"/>
  <c r="C248" i="2"/>
  <c r="C249" i="2"/>
  <c r="C250" i="2"/>
  <c r="M343" i="2"/>
  <c r="M344" i="2"/>
  <c r="M346" i="2"/>
  <c r="M347" i="2"/>
  <c r="M349" i="2"/>
  <c r="M350" i="2"/>
  <c r="M352" i="2"/>
  <c r="M353" i="2"/>
  <c r="M355" i="2"/>
  <c r="M356" i="2"/>
  <c r="M358" i="2"/>
  <c r="M359" i="2"/>
  <c r="M362" i="2"/>
  <c r="E289" i="2"/>
  <c r="F289" i="2" s="1"/>
  <c r="L289" i="2" l="1"/>
  <c r="M289" i="2" s="1"/>
  <c r="Q299" i="2"/>
  <c r="P289" i="2"/>
  <c r="Q289" i="2" s="1"/>
  <c r="F309" i="2"/>
  <c r="N289" i="2"/>
  <c r="O289" i="2" s="1"/>
  <c r="O299" i="2"/>
  <c r="J289" i="2"/>
  <c r="K289" i="2" s="1"/>
  <c r="K290" i="2"/>
</calcChain>
</file>

<file path=xl/sharedStrings.xml><?xml version="1.0" encoding="utf-8"?>
<sst xmlns="http://schemas.openxmlformats.org/spreadsheetml/2006/main" count="7791" uniqueCount="1565">
  <si>
    <t>i</t>
  </si>
  <si>
    <t>ii</t>
  </si>
  <si>
    <t>iii</t>
  </si>
  <si>
    <t>ℓ</t>
  </si>
  <si>
    <t>iv</t>
  </si>
  <si>
    <t>Indices of the volume of agricultural production (split-years)</t>
  </si>
  <si>
    <r>
      <t>Per capita</t>
    </r>
    <r>
      <rPr>
        <sz val="9"/>
        <rFont val="Arial"/>
        <family val="2"/>
      </rPr>
      <t xml:space="preserve"> consumption of various agricultural products</t>
    </r>
  </si>
  <si>
    <t>Price indices of intermediate goods and services</t>
  </si>
  <si>
    <t>Table 37 – Pears: production, sales on markets, exports, purchases for processing, prices realised, gross values and total value of production</t>
  </si>
  <si>
    <t>Table 38 – Peaches: production, sales on markets, exports, purchases for processing, prices realised, gross values and total value of production</t>
  </si>
  <si>
    <t>Table 39 – Plums: production, sales on markets, exports, purchases for processing, prices realised, gross values and total value of production</t>
  </si>
  <si>
    <t>Table 40 – Prunes, cherries and quinces: production and gross values</t>
  </si>
  <si>
    <t>Table 41 – Figs: production, sales on markets, purchases for processing, prices realised, gross values and total value of production</t>
  </si>
  <si>
    <t>Table 42 – Strawberries and other berries: production, gross value, sales on markets and purchases for processing</t>
  </si>
  <si>
    <t>Table 43 – Watermelons, melons and other summer fruit: production, gross value and sales on markets</t>
  </si>
  <si>
    <t>Table 45 – Wine: production and average prices</t>
  </si>
  <si>
    <t>Table 46 – Avocados and bananas: production, gross value, sales on markets and exports</t>
  </si>
  <si>
    <t>Table 47 – Granadillas and litchis: production, gross value, sales on markets and purchases for processing</t>
  </si>
  <si>
    <t>Table 48 – Guavas and loquats: production, gross value, sales on markets and purchases for processing</t>
  </si>
  <si>
    <t>Table 50 – Pineapples: production, gross value, sales on markets, purchases for processing and exports</t>
  </si>
  <si>
    <t>Table 53 – Grapefruit: production, gross value, sales on markets, exports and purchases for processing</t>
  </si>
  <si>
    <t>Table 54 – Naartjes: production, gross value, sales on markets and exports</t>
  </si>
  <si>
    <t>Table 44 – Dried fruit: production and average producer prices</t>
  </si>
  <si>
    <t>Table 55 – Vegetables: production</t>
  </si>
  <si>
    <t>Table 58 – Cattle: numbers, numbers slaughtered and average price of beef</t>
  </si>
  <si>
    <t>Table 62 – Pig numbers, number slaughtered and average price, production and consumption of pork</t>
  </si>
  <si>
    <t>Table 63 – Sheep and goat numbers: breed composition in the RSA</t>
  </si>
  <si>
    <t>Table 64 – Sheep, lambs and goats: slaughterings at abattoirs, auction prices on the hook, production and consumption</t>
  </si>
  <si>
    <t>Table 68 – Livestock numbers and livestock losses: commercial producers</t>
  </si>
  <si>
    <t>Source:  SA Wine Industry Information and Systems (SAWIS)</t>
  </si>
  <si>
    <t xml:space="preserve">Before 1997, Sorghum Board </t>
  </si>
  <si>
    <t>Table 80 – Gross value of certain major vegetables</t>
  </si>
  <si>
    <t>Table 79 – Gross value of individual products</t>
  </si>
  <si>
    <t>Table 74 – Value of certain intermediate production goods purchased</t>
  </si>
  <si>
    <t>Table 78 – Gross value of agricultural production</t>
  </si>
  <si>
    <t>Producer deliveries</t>
  </si>
  <si>
    <t>SA processed</t>
  </si>
  <si>
    <t xml:space="preserve">Total </t>
  </si>
  <si>
    <t>Oil and oilcake</t>
  </si>
  <si>
    <t>Stock slaughtered</t>
  </si>
  <si>
    <t>All items</t>
  </si>
  <si>
    <t>Food</t>
  </si>
  <si>
    <t>Meat</t>
  </si>
  <si>
    <t>Grain products</t>
  </si>
  <si>
    <t>Milk, cheese and eggs</t>
  </si>
  <si>
    <t>Source: Statistics SA</t>
  </si>
  <si>
    <t>Deliveries</t>
  </si>
  <si>
    <t>Small quantities</t>
  </si>
  <si>
    <t>Large quantities</t>
  </si>
  <si>
    <t>Average f.a.e. prices</t>
  </si>
  <si>
    <t>Potatoes</t>
  </si>
  <si>
    <t>Tomatoes</t>
  </si>
  <si>
    <t>Pumpkins</t>
  </si>
  <si>
    <t>Onions</t>
  </si>
  <si>
    <t>Sweet potatoes</t>
  </si>
  <si>
    <t>Green peas</t>
  </si>
  <si>
    <t>Beetroot</t>
  </si>
  <si>
    <t>Cauliflower</t>
  </si>
  <si>
    <t>Cabbage and red cabbage</t>
  </si>
  <si>
    <t>Carrots</t>
  </si>
  <si>
    <t>Green beans</t>
  </si>
  <si>
    <t>Other</t>
  </si>
  <si>
    <t>Product</t>
  </si>
  <si>
    <t>Cabbages</t>
  </si>
  <si>
    <t>Table 67 – Production of sheep and goat skins and karakul pelts</t>
  </si>
  <si>
    <t>Average auction prices</t>
  </si>
  <si>
    <t xml:space="preserve">#    </t>
  </si>
  <si>
    <t>Dried root</t>
  </si>
  <si>
    <t>Selling prices</t>
  </si>
  <si>
    <t>Gr I</t>
  </si>
  <si>
    <t>Gr II</t>
  </si>
  <si>
    <t>ha</t>
  </si>
  <si>
    <t>Commercial Agriculture</t>
  </si>
  <si>
    <t>Mangoes</t>
  </si>
  <si>
    <t>Year October to September</t>
  </si>
  <si>
    <t>Apples, dried</t>
  </si>
  <si>
    <t>Apples, fresh</t>
  </si>
  <si>
    <t>Plums, dried</t>
  </si>
  <si>
    <t>Plums, fresh</t>
  </si>
  <si>
    <t>Marketing year: May to April</t>
  </si>
  <si>
    <t>Private persons</t>
  </si>
  <si>
    <t>Other debt</t>
  </si>
  <si>
    <t>As at 31 December</t>
  </si>
  <si>
    <t>Angora</t>
  </si>
  <si>
    <t>Number</t>
  </si>
  <si>
    <t>Kind</t>
  </si>
  <si>
    <t>Sheep</t>
  </si>
  <si>
    <t>Goats</t>
  </si>
  <si>
    <t>Saudi Arabia</t>
  </si>
  <si>
    <t>Italy</t>
  </si>
  <si>
    <t>Kenya</t>
  </si>
  <si>
    <t>Angola</t>
  </si>
  <si>
    <t>of origin</t>
  </si>
  <si>
    <t>Gem squashes</t>
  </si>
  <si>
    <t>Hubbard squashes</t>
  </si>
  <si>
    <t>Cucumbers</t>
  </si>
  <si>
    <t>Lettuce</t>
  </si>
  <si>
    <t>Green mealies</t>
  </si>
  <si>
    <t>Marrows</t>
  </si>
  <si>
    <t>Turnips</t>
  </si>
  <si>
    <t>Pigs</t>
  </si>
  <si>
    <t>Ostriches</t>
  </si>
  <si>
    <t>Poultry</t>
  </si>
  <si>
    <t>Losses</t>
  </si>
  <si>
    <t>Cigars, cheroots, cigarillos and cigarettes</t>
  </si>
  <si>
    <t>Food preparations</t>
  </si>
  <si>
    <t>value and total value of production</t>
  </si>
  <si>
    <t>Table</t>
  </si>
  <si>
    <t xml:space="preserve">CONTENTS                                                    </t>
  </si>
  <si>
    <t>Developing Agriculture in former homelands</t>
  </si>
  <si>
    <t>Farmland as % of total area</t>
  </si>
  <si>
    <t>Potentially arable land as % of total area</t>
  </si>
  <si>
    <t>Grazing land as % of total area</t>
  </si>
  <si>
    <t>Nature conservation as % of total area</t>
  </si>
  <si>
    <t>Forestry as % of total area</t>
  </si>
  <si>
    <t>Other land as % of total area</t>
  </si>
  <si>
    <t xml:space="preserve">Undenatured ethyl alcohol </t>
  </si>
  <si>
    <t>Year October-September</t>
  </si>
  <si>
    <t>Prior to 1993/94, Dairy Board</t>
  </si>
  <si>
    <t>Table 81 – Gross capital formation in agriculture</t>
  </si>
  <si>
    <t>Year January to December</t>
  </si>
  <si>
    <t>of destination</t>
  </si>
  <si>
    <t>2.1</t>
  </si>
  <si>
    <t>4.1</t>
  </si>
  <si>
    <t>Average f.a.e. price</t>
  </si>
  <si>
    <t>quantity processed</t>
  </si>
  <si>
    <t>Crops &amp; orchards</t>
  </si>
  <si>
    <t>Total farming debt</t>
  </si>
  <si>
    <t xml:space="preserve">Weighted annual interest rates and interest rate index with respect to the Land Bank, </t>
  </si>
  <si>
    <t>Value of imports and exports – total and for agriculture</t>
  </si>
  <si>
    <t xml:space="preserve">Western </t>
  </si>
  <si>
    <t xml:space="preserve">Northern </t>
  </si>
  <si>
    <t xml:space="preserve">KwaZulu- </t>
  </si>
  <si>
    <t xml:space="preserve">Free </t>
  </si>
  <si>
    <t>State</t>
  </si>
  <si>
    <t xml:space="preserve">Eastern </t>
  </si>
  <si>
    <t xml:space="preserve">North </t>
  </si>
  <si>
    <t>West</t>
  </si>
  <si>
    <t>Consumption</t>
  </si>
  <si>
    <t>Source: Mid-year estimates by Statistics South Africa, News release P0302</t>
  </si>
  <si>
    <t>Census figures:</t>
  </si>
  <si>
    <t xml:space="preserve">2006/07 </t>
  </si>
  <si>
    <t>Sep. '07</t>
  </si>
  <si>
    <t>Unspecified</t>
  </si>
  <si>
    <t>Total population</t>
  </si>
  <si>
    <t>preparations</t>
  </si>
  <si>
    <t>Peptones, other protein substances and hide powder</t>
  </si>
  <si>
    <t>Exports</t>
  </si>
  <si>
    <t>Total</t>
  </si>
  <si>
    <t>1970/71</t>
  </si>
  <si>
    <t>1971/72</t>
  </si>
  <si>
    <t>1972/73</t>
  </si>
  <si>
    <t>1973/74</t>
  </si>
  <si>
    <t>1974/75</t>
  </si>
  <si>
    <t>1975/76</t>
  </si>
  <si>
    <t>1976/77</t>
  </si>
  <si>
    <t>1977/78</t>
  </si>
  <si>
    <t>Province</t>
  </si>
  <si>
    <t>Population group</t>
  </si>
  <si>
    <t>Tree fruit</t>
  </si>
  <si>
    <t>Producer prices</t>
  </si>
  <si>
    <t>Raisins</t>
  </si>
  <si>
    <t>Unbleached sultanas</t>
  </si>
  <si>
    <t>From 1998/99, Dried Fruit Technical Services</t>
  </si>
  <si>
    <t>Peanut butter and direct edible market</t>
  </si>
  <si>
    <t xml:space="preserve">1999/00 </t>
  </si>
  <si>
    <t>Processed for human consumption</t>
  </si>
  <si>
    <t>Quantity of important vegetables sold on the major fresh produce markets</t>
  </si>
  <si>
    <t xml:space="preserve">Population of South Africa by population group                                                                                                                    </t>
  </si>
  <si>
    <r>
      <t>1 000 cm</t>
    </r>
    <r>
      <rPr>
        <vertAlign val="superscript"/>
        <sz val="10"/>
        <rFont val="Arial"/>
        <family val="2"/>
      </rPr>
      <t>3</t>
    </r>
  </si>
  <si>
    <r>
      <t>1 cu metre (m</t>
    </r>
    <r>
      <rPr>
        <vertAlign val="superscript"/>
        <sz val="10"/>
        <rFont val="Arial"/>
        <family val="2"/>
      </rPr>
      <t>3</t>
    </r>
    <r>
      <rPr>
        <sz val="10"/>
        <rFont val="Arial"/>
        <family val="2"/>
      </rPr>
      <t>)</t>
    </r>
  </si>
  <si>
    <r>
      <t>1 000 dm</t>
    </r>
    <r>
      <rPr>
        <vertAlign val="superscript"/>
        <sz val="10"/>
        <rFont val="Arial"/>
        <family val="2"/>
      </rPr>
      <t>3</t>
    </r>
  </si>
  <si>
    <r>
      <t>1 dm</t>
    </r>
    <r>
      <rPr>
        <vertAlign val="superscript"/>
        <sz val="10"/>
        <rFont val="Arial"/>
        <family val="2"/>
      </rPr>
      <t>3</t>
    </r>
  </si>
  <si>
    <r>
      <t>0,7646 m</t>
    </r>
    <r>
      <rPr>
        <vertAlign val="superscript"/>
        <sz val="10"/>
        <rFont val="Arial"/>
        <family val="2"/>
      </rPr>
      <t>3</t>
    </r>
  </si>
  <si>
    <t>c/kg</t>
  </si>
  <si>
    <t>1 000</t>
  </si>
  <si>
    <t>Calendar year</t>
  </si>
  <si>
    <t>Indices of consumer prices</t>
  </si>
  <si>
    <t>Price indices of farming requisites</t>
  </si>
  <si>
    <t>Price indices of machinery and implements</t>
  </si>
  <si>
    <t>Milk</t>
  </si>
  <si>
    <t>Production of vegetables</t>
  </si>
  <si>
    <t>Table 72 – Prices of fresh milk and eggs</t>
  </si>
  <si>
    <t>Fresh milk</t>
  </si>
  <si>
    <t>Eggs</t>
  </si>
  <si>
    <t>10 October 1996</t>
  </si>
  <si>
    <t>(excluding TBVC states)</t>
  </si>
  <si>
    <t>North West</t>
  </si>
  <si>
    <t>Mpumalanga</t>
  </si>
  <si>
    <t>KwaZulu-Natal</t>
  </si>
  <si>
    <t>Crushed groundnuts</t>
  </si>
  <si>
    <t>Condensed milk and milk powder</t>
  </si>
  <si>
    <t>1999</t>
  </si>
  <si>
    <t>Table 73 – Consumption of dairy products</t>
  </si>
  <si>
    <t xml:space="preserve">SA Dairy Foundation </t>
  </si>
  <si>
    <t>Maize</t>
  </si>
  <si>
    <t>Wheat</t>
  </si>
  <si>
    <t>Grain sorghum</t>
  </si>
  <si>
    <t>Barley</t>
  </si>
  <si>
    <t>Oats</t>
  </si>
  <si>
    <t>Sugar</t>
  </si>
  <si>
    <t>Dry beans</t>
  </si>
  <si>
    <t xml:space="preserve">  </t>
  </si>
  <si>
    <t>Maize: area planted, production, producer prices, producer price index and gross value</t>
  </si>
  <si>
    <t>Maize: deliveries, selling prices, consumption, exports and average export realisation</t>
  </si>
  <si>
    <t>Maize: production per province</t>
  </si>
  <si>
    <t>Wheat: area planted, production, producer prices, producer price index and gross value</t>
  </si>
  <si>
    <t>Wheat: deliveries, selling prices, consumption and exports</t>
  </si>
  <si>
    <t>Wheat: production per province</t>
  </si>
  <si>
    <t>Grain sorghum: area planted, floor and producer prices, producer price index and gross value</t>
  </si>
  <si>
    <t>Grain sorghum: deliveries, consumption, exports and average export realisation</t>
  </si>
  <si>
    <t>Groundnuts: area planted, production, producer prices, producer price index and gross value</t>
  </si>
  <si>
    <t>Groundnuts: sales by producers, local sales and exports</t>
  </si>
  <si>
    <t>Sunflower seed: area planted, production, producer prices, producer price index and gross value</t>
  </si>
  <si>
    <t>Sunflower seed: sales by producers, local sales and exports</t>
  </si>
  <si>
    <t>Soya beans: area planted, production, producer prices, producer price index and gross value</t>
  </si>
  <si>
    <t>Soya beans: deliveries by producers, processing and exports</t>
  </si>
  <si>
    <t xml:space="preserve">Oats: area planted, production, producer prices and price index, gross value, deliveries and </t>
  </si>
  <si>
    <t xml:space="preserve">Barley: area planted, production, producer prices and price index, gross value, deliveries and </t>
  </si>
  <si>
    <t>Dry beans: area planted, production and producer prices</t>
  </si>
  <si>
    <t>Dry beans: gross value, price index, marketing, consumption, imports and exports</t>
  </si>
  <si>
    <t>Cowpeas, dry peas and lentils: production and gross value</t>
  </si>
  <si>
    <t xml:space="preserve">Sugar cane: area planted, production, producer prices, producer price index and gross value, </t>
  </si>
  <si>
    <t>Chicory: area planted, production, producer prices, gross value, selling prices and consumption</t>
  </si>
  <si>
    <t>Cotton: area planted, production, producer price, price index and gross value</t>
  </si>
  <si>
    <t>Wattle bark: production, producer price, gross value and exports</t>
  </si>
  <si>
    <t xml:space="preserve">Lucerne and other hay: area planted to lucerne; producer price of lucerne hay; and production </t>
  </si>
  <si>
    <t>Tobacco: area planted and production of leaf tobacco</t>
  </si>
  <si>
    <t>Tobacco: production, average producer price, gross value, price index and selling prices</t>
  </si>
  <si>
    <t>Source: Agricultural censuses and 1996 survey by Statistics SA</t>
  </si>
  <si>
    <t>TOTAL ANIMAL PRODUCTS</t>
  </si>
  <si>
    <t>Table 4.1 – Employment in the agric, hunting, forestry and fishing industry</t>
  </si>
  <si>
    <t>Value of wool sales at auctions and average auction prices</t>
  </si>
  <si>
    <t>Wool sales at auctions and mohair production</t>
  </si>
  <si>
    <t>Source: Dry Bean Producers' Organisation</t>
  </si>
  <si>
    <t>Table 28 – Chicory: area planted, production, producer price, gross value, selling prices and consumption</t>
  </si>
  <si>
    <t>Soya-beans</t>
  </si>
  <si>
    <t xml:space="preserve">Agriculture, hunting, </t>
  </si>
  <si>
    <t>forestry and fishing</t>
  </si>
  <si>
    <t>CONVERSION FACTORS</t>
  </si>
  <si>
    <r>
      <t>1.</t>
    </r>
    <r>
      <rPr>
        <b/>
        <sz val="7"/>
        <rFont val="Times New Roman"/>
        <family val="1"/>
      </rPr>
      <t xml:space="preserve">      </t>
    </r>
    <r>
      <rPr>
        <b/>
        <sz val="10"/>
        <rFont val="Arial"/>
        <family val="2"/>
      </rPr>
      <t>Length</t>
    </r>
  </si>
  <si>
    <t>1 cm</t>
  </si>
  <si>
    <t>1 metre (m)</t>
  </si>
  <si>
    <t>1 kilometre (km)</t>
  </si>
  <si>
    <t>1 inch</t>
  </si>
  <si>
    <t>1 yard</t>
  </si>
  <si>
    <t>1 mile</t>
  </si>
  <si>
    <t>100 cm</t>
  </si>
  <si>
    <t>1 000 m</t>
  </si>
  <si>
    <t>36 inches</t>
  </si>
  <si>
    <t>1 760 yards</t>
  </si>
  <si>
    <t>0,3937 in</t>
  </si>
  <si>
    <t>1,0936 yds</t>
  </si>
  <si>
    <t>0,6214 mile</t>
  </si>
  <si>
    <t>2,5400 cm</t>
  </si>
  <si>
    <t>0,9144 m</t>
  </si>
  <si>
    <t>1,6093 km</t>
  </si>
  <si>
    <r>
      <t>2.</t>
    </r>
    <r>
      <rPr>
        <b/>
        <sz val="7"/>
        <rFont val="Times New Roman"/>
        <family val="1"/>
      </rPr>
      <t xml:space="preserve">      </t>
    </r>
    <r>
      <rPr>
        <b/>
        <sz val="10"/>
        <rFont val="Arial"/>
        <family val="2"/>
      </rPr>
      <t>Area</t>
    </r>
  </si>
  <si>
    <t>1 hectare (ha)</t>
  </si>
  <si>
    <t>Prunes</t>
  </si>
  <si>
    <t>Cherries</t>
  </si>
  <si>
    <t>Quinces</t>
  </si>
  <si>
    <t>Small white beans</t>
  </si>
  <si>
    <t>Sugar beans</t>
  </si>
  <si>
    <t>Yellow</t>
  </si>
  <si>
    <t>Brown</t>
  </si>
  <si>
    <t>Chicory SA Ltd.</t>
  </si>
  <si>
    <t>Until 1992/93, Chicory Board</t>
  </si>
  <si>
    <t>Kg per year</t>
  </si>
  <si>
    <t>Strawberries</t>
  </si>
  <si>
    <t>1 sq yard</t>
  </si>
  <si>
    <t>1 acre</t>
  </si>
  <si>
    <t>9 sq feet</t>
  </si>
  <si>
    <t>4 840 sq yards</t>
  </si>
  <si>
    <t>Table 69 – Meat and eggs: production of white meat and eggs, consumption of white and red meat and eggs</t>
  </si>
  <si>
    <t>1,1960 sq yards</t>
  </si>
  <si>
    <t>2,4711 acres</t>
  </si>
  <si>
    <t>0,3861 sq miles</t>
  </si>
  <si>
    <t>Source: Statistics SA: Agricultural Censuses and Surveys</t>
  </si>
  <si>
    <t>Production year</t>
  </si>
  <si>
    <t>Gross value</t>
  </si>
  <si>
    <t>Basic</t>
  </si>
  <si>
    <t>Net</t>
  </si>
  <si>
    <t>1 000 ha</t>
  </si>
  <si>
    <t>1 000 t</t>
  </si>
  <si>
    <t xml:space="preserve">Economically active population for 1985, 1991, 1996 and 2001                                                                                </t>
  </si>
  <si>
    <t>2002/03</t>
  </si>
  <si>
    <t>1999/00</t>
  </si>
  <si>
    <t>Seed and feed</t>
  </si>
  <si>
    <t>Maize Board until April 1997</t>
  </si>
  <si>
    <t>Cape</t>
  </si>
  <si>
    <t>Natal</t>
  </si>
  <si>
    <t>Transvaal</t>
  </si>
  <si>
    <t>Mpuma-</t>
  </si>
  <si>
    <t>langa</t>
  </si>
  <si>
    <t>Gross litres</t>
  </si>
  <si>
    <t>Butter</t>
  </si>
  <si>
    <t>Cheese</t>
  </si>
  <si>
    <t>Condensed milk</t>
  </si>
  <si>
    <t>Whole milk powder</t>
  </si>
  <si>
    <t>Skimmed milk powder</t>
  </si>
  <si>
    <t>Creamery butter</t>
  </si>
  <si>
    <t>Factory cheese</t>
  </si>
  <si>
    <t>Total production</t>
  </si>
  <si>
    <t>Large white kidney beans</t>
  </si>
  <si>
    <t>Raw skins of sheep and lambs</t>
  </si>
  <si>
    <t>Sugar confectionary</t>
  </si>
  <si>
    <t>Other meat and edible meat offal</t>
  </si>
  <si>
    <t xml:space="preserve">Cape Wools SA </t>
  </si>
  <si>
    <t>Raw hides and skins of bovine</t>
  </si>
  <si>
    <t>Country of destination</t>
  </si>
  <si>
    <t>United Kingdom</t>
  </si>
  <si>
    <t>Netherlands</t>
  </si>
  <si>
    <t>Belgium</t>
  </si>
  <si>
    <t>Japan</t>
  </si>
  <si>
    <t>Mozambique</t>
  </si>
  <si>
    <t>United States</t>
  </si>
  <si>
    <t>Germany</t>
  </si>
  <si>
    <t>Sunflower- and cotton-seed oil</t>
  </si>
  <si>
    <t>Meat and edible offal of poultry</t>
  </si>
  <si>
    <t>Palm oil</t>
  </si>
  <si>
    <t>Preparations used in animal feeding</t>
  </si>
  <si>
    <t>Coffee</t>
  </si>
  <si>
    <t>Malt</t>
  </si>
  <si>
    <t>Milk and cream</t>
  </si>
  <si>
    <t>Meat of sheep or goats</t>
  </si>
  <si>
    <t>Dried leguminous vegetables</t>
  </si>
  <si>
    <t>Country of origin</t>
  </si>
  <si>
    <t>1995/96</t>
  </si>
  <si>
    <t>1996/97</t>
  </si>
  <si>
    <t>1997/98</t>
  </si>
  <si>
    <t>1998/99</t>
  </si>
  <si>
    <t>2000/01</t>
  </si>
  <si>
    <t>2001/02</t>
  </si>
  <si>
    <t>statistics not available</t>
  </si>
  <si>
    <t>nil or negligible</t>
  </si>
  <si>
    <t>not applicable</t>
  </si>
  <si>
    <t>White</t>
  </si>
  <si>
    <t>Sep. '08</t>
  </si>
  <si>
    <t>Sep. '09</t>
  </si>
  <si>
    <t>2010/11</t>
  </si>
  <si>
    <t>2009/09</t>
  </si>
  <si>
    <t>Mush-rooms</t>
  </si>
  <si>
    <t>2011/12</t>
  </si>
  <si>
    <t>Table 21 - Oats: area planted, production, producer prices and price index, gross value, deliveries and quantity processed</t>
  </si>
  <si>
    <t>Producer price of undried root</t>
  </si>
  <si>
    <t xml:space="preserve">2007/08 </t>
  </si>
  <si>
    <t xml:space="preserve">2008/09 </t>
  </si>
  <si>
    <t>Department of Agriculture, Forestry and Fisheries</t>
  </si>
  <si>
    <t>Tel. +27 12 319 7141</t>
  </si>
  <si>
    <t>E-mail: SheilaF@daff.gov.za</t>
  </si>
  <si>
    <t>Coloured</t>
  </si>
  <si>
    <t>Black</t>
  </si>
  <si>
    <t>Cape Wools SA</t>
  </si>
  <si>
    <t>Manufac-turing</t>
  </si>
  <si>
    <t>Kilometers to miles</t>
  </si>
  <si>
    <t>Ounces to grammes</t>
  </si>
  <si>
    <t>Kilogrammes to pounds</t>
  </si>
  <si>
    <t>10,76</t>
  </si>
  <si>
    <t>0,3937</t>
  </si>
  <si>
    <t>0,6214</t>
  </si>
  <si>
    <t>28,35</t>
  </si>
  <si>
    <t>ABBREVIATIONS</t>
  </si>
  <si>
    <t>c</t>
  </si>
  <si>
    <t>c.i.f.</t>
  </si>
  <si>
    <t>f.o.r.</t>
  </si>
  <si>
    <t>h.p.</t>
  </si>
  <si>
    <t>SAGIS</t>
  </si>
  <si>
    <t>R</t>
  </si>
  <si>
    <t>TBVC states</t>
  </si>
  <si>
    <t>f.a.e.</t>
  </si>
  <si>
    <t>Source: Statistics SA – Population Censuses and 1999 October Household Survey</t>
  </si>
  <si>
    <t>Potentially arable land</t>
  </si>
  <si>
    <t>Arable land utilised</t>
  </si>
  <si>
    <t>Grazing land</t>
  </si>
  <si>
    <t>Forestry</t>
  </si>
  <si>
    <t>Ha</t>
  </si>
  <si>
    <t>–</t>
  </si>
  <si>
    <t>Source: SAGIS</t>
  </si>
  <si>
    <t>Utilisation of milk production</t>
  </si>
  <si>
    <t>Production of dairy products</t>
  </si>
  <si>
    <t>Prices of fresh milk and eggs</t>
  </si>
  <si>
    <t>Consumption of dairy products</t>
  </si>
  <si>
    <t>Value of certain intermediate production goods purchased</t>
  </si>
  <si>
    <t>Gross and net farm income and gross value added by the agricultural sector</t>
  </si>
  <si>
    <t>Annual gross domestic product by industry at current prices</t>
  </si>
  <si>
    <t>Percentage contribution to the annual gross domestic product by industry at current prices</t>
  </si>
  <si>
    <t>Gross value of agricultural production</t>
  </si>
  <si>
    <t>Gross value of individual products</t>
  </si>
  <si>
    <t>Gross value of certain major vegetables</t>
  </si>
  <si>
    <t>Gross capital formation in agriculture</t>
  </si>
  <si>
    <t>Value of capital assets on commercial farms</t>
  </si>
  <si>
    <t>2006/07</t>
  </si>
  <si>
    <t>_</t>
  </si>
  <si>
    <t>Teff</t>
  </si>
  <si>
    <t>Other hay</t>
  </si>
  <si>
    <t>Hay pro-duced</t>
  </si>
  <si>
    <t>Flue-cured</t>
  </si>
  <si>
    <t>Air-cured</t>
  </si>
  <si>
    <t>Burley</t>
  </si>
  <si>
    <t>Oriental</t>
  </si>
  <si>
    <t>Loquats</t>
  </si>
  <si>
    <t>06 May 1970</t>
  </si>
  <si>
    <t>06 May 1980</t>
  </si>
  <si>
    <t>05 March 1985</t>
  </si>
  <si>
    <t>07 March 1991</t>
  </si>
  <si>
    <t>v</t>
  </si>
  <si>
    <t>Unspeci-fied/Other</t>
  </si>
  <si>
    <t>Hectares to acres</t>
  </si>
  <si>
    <t>Square metres to square feet</t>
  </si>
  <si>
    <t>Centimetres to inches</t>
  </si>
  <si>
    <r>
      <t>1 sq metre (m</t>
    </r>
    <r>
      <rPr>
        <vertAlign val="superscript"/>
        <sz val="10"/>
        <rFont val="Arial"/>
        <family val="2"/>
      </rPr>
      <t>2</t>
    </r>
    <r>
      <rPr>
        <sz val="10"/>
        <rFont val="Arial"/>
        <family val="2"/>
      </rPr>
      <t>)</t>
    </r>
  </si>
  <si>
    <r>
      <t>10 000 cm</t>
    </r>
    <r>
      <rPr>
        <vertAlign val="superscript"/>
        <sz val="10"/>
        <rFont val="Arial"/>
        <family val="2"/>
      </rPr>
      <t>2</t>
    </r>
  </si>
  <si>
    <r>
      <t>10 000 m</t>
    </r>
    <r>
      <rPr>
        <vertAlign val="superscript"/>
        <sz val="10"/>
        <rFont val="Arial"/>
        <family val="2"/>
      </rPr>
      <t>2</t>
    </r>
  </si>
  <si>
    <r>
      <t>1 sq km (km</t>
    </r>
    <r>
      <rPr>
        <vertAlign val="superscript"/>
        <sz val="10"/>
        <rFont val="Arial"/>
        <family val="2"/>
      </rPr>
      <t>2</t>
    </r>
    <r>
      <rPr>
        <sz val="10"/>
        <rFont val="Arial"/>
        <family val="2"/>
      </rPr>
      <t>)</t>
    </r>
  </si>
  <si>
    <r>
      <t>100 hectares</t>
    </r>
    <r>
      <rPr>
        <vertAlign val="superscript"/>
        <sz val="10"/>
        <rFont val="Arial"/>
        <family val="2"/>
      </rPr>
      <t>2</t>
    </r>
  </si>
  <si>
    <r>
      <t>0,8361 m</t>
    </r>
    <r>
      <rPr>
        <vertAlign val="superscript"/>
        <sz val="10"/>
        <rFont val="Arial"/>
        <family val="2"/>
      </rPr>
      <t>2</t>
    </r>
  </si>
  <si>
    <r>
      <t>4 046,9 m</t>
    </r>
    <r>
      <rPr>
        <vertAlign val="superscript"/>
        <sz val="10"/>
        <rFont val="Arial"/>
        <family val="2"/>
      </rPr>
      <t>2</t>
    </r>
  </si>
  <si>
    <r>
      <t>1 cu dm (dm</t>
    </r>
    <r>
      <rPr>
        <vertAlign val="superscript"/>
        <sz val="10"/>
        <rFont val="Arial"/>
        <family val="2"/>
      </rPr>
      <t>3</t>
    </r>
    <r>
      <rPr>
        <sz val="10"/>
        <rFont val="Arial"/>
        <family val="2"/>
      </rPr>
      <t>)</t>
    </r>
  </si>
  <si>
    <t>Indian/ Asian</t>
  </si>
  <si>
    <t>vii</t>
  </si>
  <si>
    <t xml:space="preserve">Number of farming units and land utilisation by dominant branches of agriculture per province  </t>
  </si>
  <si>
    <t>in the RSA</t>
  </si>
  <si>
    <t>Pig numbers (31 August)</t>
  </si>
  <si>
    <t>31 August</t>
  </si>
  <si>
    <t>Production of white meat</t>
  </si>
  <si>
    <t>Meat imports</t>
  </si>
  <si>
    <t>Auction markets</t>
  </si>
  <si>
    <t>Non-auction markets</t>
  </si>
  <si>
    <t>kg</t>
  </si>
  <si>
    <t>Number of workers</t>
  </si>
  <si>
    <t>Land Bank</t>
  </si>
  <si>
    <t>Average</t>
  </si>
  <si>
    <t>Index</t>
  </si>
  <si>
    <t>Bread and grain products</t>
  </si>
  <si>
    <t>Milk, milk products and eggs</t>
  </si>
  <si>
    <t>United Kindom</t>
  </si>
  <si>
    <t>Australia</t>
  </si>
  <si>
    <t>Malaysia</t>
  </si>
  <si>
    <t>Thailand</t>
  </si>
  <si>
    <t>India</t>
  </si>
  <si>
    <t>Indonesia</t>
  </si>
  <si>
    <t>China</t>
  </si>
  <si>
    <t>Brazil</t>
  </si>
  <si>
    <t>New Zealand</t>
  </si>
  <si>
    <t>Spain</t>
  </si>
  <si>
    <t>Own con-struction</t>
  </si>
  <si>
    <t>Change in stocks</t>
  </si>
  <si>
    <t>Oils and fats</t>
  </si>
  <si>
    <t>Western Cape</t>
  </si>
  <si>
    <t>Field crops</t>
  </si>
  <si>
    <t>Horticulture</t>
  </si>
  <si>
    <t>Animal production</t>
  </si>
  <si>
    <t>Total Production</t>
  </si>
  <si>
    <t>Gross</t>
  </si>
  <si>
    <t>Sources:</t>
  </si>
  <si>
    <t>Sheep and goats slaughtered</t>
  </si>
  <si>
    <t>Pigs slaughtered</t>
  </si>
  <si>
    <t>Other livestock products</t>
  </si>
  <si>
    <t>GRAND TOTAL</t>
  </si>
  <si>
    <t>1992/93</t>
  </si>
  <si>
    <t>1993/94</t>
  </si>
  <si>
    <t>1994/95</t>
  </si>
  <si>
    <t>*</t>
  </si>
  <si>
    <t>%</t>
  </si>
  <si>
    <t>Angora goats</t>
  </si>
  <si>
    <t>Other goats</t>
  </si>
  <si>
    <t>Purchases for processing</t>
  </si>
  <si>
    <t>Dried</t>
  </si>
  <si>
    <t>Total value of production</t>
  </si>
  <si>
    <t>Volume</t>
  </si>
  <si>
    <t>Average price</t>
  </si>
  <si>
    <t>Net realisation</t>
  </si>
  <si>
    <t>Fresh volume</t>
  </si>
  <si>
    <t>Merino</t>
  </si>
  <si>
    <t>Karakul</t>
  </si>
  <si>
    <t>Hay</t>
  </si>
  <si>
    <t>Lucerne seed</t>
  </si>
  <si>
    <t>Sugar cane</t>
  </si>
  <si>
    <t>Chicory root</t>
  </si>
  <si>
    <t>Tobacco</t>
  </si>
  <si>
    <t>Cotton</t>
  </si>
  <si>
    <t>Groundnuts</t>
  </si>
  <si>
    <t>Sunflower seed</t>
  </si>
  <si>
    <t>Pressed</t>
  </si>
  <si>
    <t>Table grapes</t>
  </si>
  <si>
    <t xml:space="preserve"> </t>
  </si>
  <si>
    <t>Agriculture</t>
  </si>
  <si>
    <t>Processed products</t>
  </si>
  <si>
    <t>Dry peas</t>
  </si>
  <si>
    <t>Lentils</t>
  </si>
  <si>
    <t>Area planted</t>
  </si>
  <si>
    <t>Production</t>
  </si>
  <si>
    <t>Producer price</t>
  </si>
  <si>
    <t>Total RSA</t>
  </si>
  <si>
    <t>Construction</t>
  </si>
  <si>
    <t>Wool skins</t>
  </si>
  <si>
    <t>Hair skins</t>
  </si>
  <si>
    <t>Production of dried chicory root</t>
  </si>
  <si>
    <t>Production year: April to March</t>
  </si>
  <si>
    <t>Marketing year: April to March</t>
  </si>
  <si>
    <t>2008/09</t>
  </si>
  <si>
    <t>Metres to yards</t>
  </si>
  <si>
    <t>Metres to feet</t>
  </si>
  <si>
    <t>R1 000</t>
  </si>
  <si>
    <t>t</t>
  </si>
  <si>
    <t>#</t>
  </si>
  <si>
    <t>2005/06</t>
  </si>
  <si>
    <t>Production and consumption of beef and veal</t>
  </si>
  <si>
    <t>cent</t>
  </si>
  <si>
    <t>cost, insurance, freight</t>
  </si>
  <si>
    <t>free on rail</t>
  </si>
  <si>
    <t>hectare</t>
  </si>
  <si>
    <t>horse power</t>
  </si>
  <si>
    <t>litre</t>
  </si>
  <si>
    <t>South African Grain Information Service</t>
  </si>
  <si>
    <t>Rand</t>
  </si>
  <si>
    <t>Republic of South Africa</t>
  </si>
  <si>
    <t>metric ton</t>
  </si>
  <si>
    <t>Transkei, Bophuthatswana, Venda, Ciskei</t>
  </si>
  <si>
    <t>free alongside elevator</t>
  </si>
  <si>
    <t>Date</t>
  </si>
  <si>
    <t>Coloured and Asian</t>
  </si>
  <si>
    <t>Unspecified/</t>
  </si>
  <si>
    <t xml:space="preserve">      Until 1990/91, prices for grade SB2, delivered in bags</t>
  </si>
  <si>
    <t>Year: July to June</t>
  </si>
  <si>
    <t>Table 51 – Oranges: production, gross value, sales on markets, exports and purchases for processing</t>
  </si>
  <si>
    <t>Year February to January</t>
  </si>
  <si>
    <t>Year July to June</t>
  </si>
  <si>
    <t>Marketed by producers</t>
  </si>
  <si>
    <t>Seed produced</t>
  </si>
  <si>
    <t>1997</t>
  </si>
  <si>
    <t>Production of eggs</t>
  </si>
  <si>
    <t>Human consumption of eggs</t>
  </si>
  <si>
    <t>1998</t>
  </si>
  <si>
    <t>Source: Customs and Excise</t>
  </si>
  <si>
    <t>R'000</t>
  </si>
  <si>
    <t>Wine</t>
  </si>
  <si>
    <t>0,5683 litres</t>
  </si>
  <si>
    <t>4,5461 litres</t>
  </si>
  <si>
    <r>
      <t>4.</t>
    </r>
    <r>
      <rPr>
        <b/>
        <sz val="7"/>
        <rFont val="Times New Roman"/>
        <family val="1"/>
      </rPr>
      <t xml:space="preserve">      </t>
    </r>
    <r>
      <rPr>
        <b/>
        <sz val="10"/>
        <rFont val="Arial"/>
        <family val="2"/>
      </rPr>
      <t>Weight</t>
    </r>
  </si>
  <si>
    <t>1 gramme (g)</t>
  </si>
  <si>
    <t>1 kg</t>
  </si>
  <si>
    <t>1 ounce</t>
  </si>
  <si>
    <t>1 pound</t>
  </si>
  <si>
    <t>1 ton</t>
  </si>
  <si>
    <t>1 000 mg</t>
  </si>
  <si>
    <t>1 000 g</t>
  </si>
  <si>
    <t>1 000 kg</t>
  </si>
  <si>
    <t>437,5 grains</t>
  </si>
  <si>
    <t>16 ounces</t>
  </si>
  <si>
    <t>2 240 pounds</t>
  </si>
  <si>
    <t>0,0353 oz</t>
  </si>
  <si>
    <t>2,2046 lb</t>
  </si>
  <si>
    <t>0,9842 ton</t>
  </si>
  <si>
    <t>28,350 g</t>
  </si>
  <si>
    <t>0,4536 kg</t>
  </si>
  <si>
    <t>1,0161 kg</t>
  </si>
  <si>
    <t>Multiply by</t>
  </si>
  <si>
    <t>Advance price</t>
  </si>
  <si>
    <t>Fruit and vegetable juices</t>
  </si>
  <si>
    <t>Total commercial farming units</t>
  </si>
  <si>
    <t>Hectares</t>
  </si>
  <si>
    <t>Mixed farming</t>
  </si>
  <si>
    <t>1996:</t>
  </si>
  <si>
    <t>1993:</t>
  </si>
  <si>
    <t>France</t>
  </si>
  <si>
    <t>Canada</t>
  </si>
  <si>
    <t>Iran</t>
  </si>
  <si>
    <t>Zambia</t>
  </si>
  <si>
    <t>Korea</t>
  </si>
  <si>
    <t>Zimbabwe</t>
  </si>
  <si>
    <t>Hong Kong</t>
  </si>
  <si>
    <t>Malawi</t>
  </si>
  <si>
    <t>Mauritius</t>
  </si>
  <si>
    <t>Rice</t>
  </si>
  <si>
    <t>Whiskies, rum, gin and other alcoholic beverages</t>
  </si>
  <si>
    <t>Soya-bean oil-cake</t>
  </si>
  <si>
    <t>10 October 2001</t>
  </si>
  <si>
    <t>Delivered to the Board</t>
  </si>
  <si>
    <t>Feb. 1996</t>
  </si>
  <si>
    <t>Argentina</t>
  </si>
  <si>
    <t>Quantity</t>
  </si>
  <si>
    <t>Value</t>
  </si>
  <si>
    <t>Weights</t>
  </si>
  <si>
    <t>Table 60 – Production and consumption of beef and veal</t>
  </si>
  <si>
    <t>Total production RSA origin</t>
  </si>
  <si>
    <t>Imports</t>
  </si>
  <si>
    <t>Pineapples</t>
  </si>
  <si>
    <t>Northern Province</t>
  </si>
  <si>
    <t>Gauteng</t>
  </si>
  <si>
    <t>-</t>
  </si>
  <si>
    <t>Consumption of meat</t>
  </si>
  <si>
    <t>Per capita</t>
  </si>
  <si>
    <t>Hides and skins</t>
  </si>
  <si>
    <t>Untreated</t>
  </si>
  <si>
    <t>Wet salted</t>
  </si>
  <si>
    <t>Dry salted</t>
  </si>
  <si>
    <t>Sun dried</t>
  </si>
  <si>
    <t>Exported</t>
  </si>
  <si>
    <t>Processed locally</t>
  </si>
  <si>
    <t>C1</t>
  </si>
  <si>
    <t>Gross human</t>
  </si>
  <si>
    <t>Seed</t>
  </si>
  <si>
    <t>Seed-cotton</t>
  </si>
  <si>
    <t>Year</t>
  </si>
  <si>
    <t>Bark extract</t>
  </si>
  <si>
    <t>Lucerne</t>
  </si>
  <si>
    <t>Preserved fruit and nuts</t>
  </si>
  <si>
    <t>Fixed improvements</t>
  </si>
  <si>
    <t>Tractors, machinery and implements</t>
  </si>
  <si>
    <t>Change in livestock inventory</t>
  </si>
  <si>
    <t>Land and fixed improvements</t>
  </si>
  <si>
    <t>Machinery, implements, motor vehicles and tractors</t>
  </si>
  <si>
    <t>Livestock</t>
  </si>
  <si>
    <t>processing</t>
  </si>
  <si>
    <t>consumption</t>
  </si>
  <si>
    <t>Limpopo</t>
  </si>
  <si>
    <t>Page</t>
  </si>
  <si>
    <t>Population and land utilisation</t>
  </si>
  <si>
    <t>Value of production, income and expenditure of the farm sector</t>
  </si>
  <si>
    <t>Capital formation, farm assets and liabilities</t>
  </si>
  <si>
    <t>International Trade</t>
  </si>
  <si>
    <t>Indices</t>
  </si>
  <si>
    <t>Miscellaneous</t>
  </si>
  <si>
    <t>Packing material</t>
  </si>
  <si>
    <t>Fuel</t>
  </si>
  <si>
    <t>Fertilisers</t>
  </si>
  <si>
    <t>Stock and poultry feed</t>
  </si>
  <si>
    <t>R million</t>
  </si>
  <si>
    <t>Agriculture, forestry, hunting and fishing</t>
  </si>
  <si>
    <t>Mining and quarrying</t>
  </si>
  <si>
    <t>Manufacturing</t>
  </si>
  <si>
    <t>Wholesale and retail trade; catering and accommodation</t>
  </si>
  <si>
    <t>Value added at basic prices</t>
  </si>
  <si>
    <t>Source:</t>
  </si>
  <si>
    <t>TOTAL HORTICULTURE</t>
  </si>
  <si>
    <t>Wool</t>
  </si>
  <si>
    <t>Mohair</t>
  </si>
  <si>
    <t>Karakul pelts</t>
  </si>
  <si>
    <t>Ostrich feathers and products</t>
  </si>
  <si>
    <t>Fowls slaughtered</t>
  </si>
  <si>
    <t>Cattle and calves slaughtered</t>
  </si>
  <si>
    <t>Vine fruit</t>
  </si>
  <si>
    <t>Table 82 – Value of capital assets on commercial farms</t>
  </si>
  <si>
    <t>Table 83 – Total farming debt</t>
  </si>
  <si>
    <t>Table 84 – Value of imports and exports – total and for agriculture</t>
  </si>
  <si>
    <t>89</t>
  </si>
  <si>
    <t>Table 90 – Indices of the volume of agricultural production (calendar year)</t>
  </si>
  <si>
    <t>90</t>
  </si>
  <si>
    <t>Table 91 – Indices of producer prices of agricultural products</t>
  </si>
  <si>
    <t>Table 92 – Indices of producer prices of field crops</t>
  </si>
  <si>
    <t>Table 93 – Indices of producer prices of horticultural products</t>
  </si>
  <si>
    <t>Table 94 – Indices of producer prices of important vegetables sold on the major fresh produce markets</t>
  </si>
  <si>
    <t>Table 95 – Indices of producer prices of animal products</t>
  </si>
  <si>
    <t>Table 96 – Indices of producer prices of certain livestock products</t>
  </si>
  <si>
    <t>Table 97 – Indices of consumer prices</t>
  </si>
  <si>
    <t>Table 98 – Price indices of farming requisites</t>
  </si>
  <si>
    <t>Mainte-nance and repairs</t>
  </si>
  <si>
    <t>water supply</t>
  </si>
  <si>
    <t>Electricity, gas and</t>
  </si>
  <si>
    <t xml:space="preserve">Wholesale and retail </t>
  </si>
  <si>
    <t xml:space="preserve">trade and catering </t>
  </si>
  <si>
    <t>and accomodation</t>
  </si>
  <si>
    <t xml:space="preserve">Transport, storage </t>
  </si>
  <si>
    <t>and communication</t>
  </si>
  <si>
    <t>estate and business</t>
  </si>
  <si>
    <t xml:space="preserve">Finance, insurance, real </t>
  </si>
  <si>
    <t>personal services</t>
  </si>
  <si>
    <t xml:space="preserve">Community, social and </t>
  </si>
  <si>
    <t xml:space="preserve">Economically active </t>
  </si>
  <si>
    <t>population</t>
  </si>
  <si>
    <t>Not economically active</t>
  </si>
  <si>
    <t>Aug. 1975</t>
  </si>
  <si>
    <t>Aug. 1976</t>
  </si>
  <si>
    <t>Aug. 1977</t>
  </si>
  <si>
    <t>Aug. 1978</t>
  </si>
  <si>
    <t>Aug. 1979</t>
  </si>
  <si>
    <t>Aug. 1980</t>
  </si>
  <si>
    <t>Aug. 1981</t>
  </si>
  <si>
    <t>Aug. 1983</t>
  </si>
  <si>
    <t>Aug. 1985</t>
  </si>
  <si>
    <t>Aug. 1986</t>
  </si>
  <si>
    <t>Aug. 1987</t>
  </si>
  <si>
    <t>Aug. 1988</t>
  </si>
  <si>
    <t>Feb. 1990</t>
  </si>
  <si>
    <t>Feb. 1991</t>
  </si>
  <si>
    <t>Feb. 1992</t>
  </si>
  <si>
    <t>Feb. 1993</t>
  </si>
  <si>
    <t>Feb. 1994</t>
  </si>
  <si>
    <t>Feb. 1995</t>
  </si>
  <si>
    <t>Avocados</t>
  </si>
  <si>
    <t>Bananas</t>
  </si>
  <si>
    <t>Granadillas</t>
  </si>
  <si>
    <t>Litchis</t>
  </si>
  <si>
    <t>Private consumption expenditure on food</t>
  </si>
  <si>
    <r>
      <t>3.</t>
    </r>
    <r>
      <rPr>
        <b/>
        <sz val="7"/>
        <rFont val="Times New Roman"/>
        <family val="1"/>
      </rPr>
      <t xml:space="preserve">      </t>
    </r>
    <r>
      <rPr>
        <b/>
        <sz val="10"/>
        <rFont val="Arial"/>
        <family val="2"/>
      </rPr>
      <t>Capacity</t>
    </r>
  </si>
  <si>
    <t>1 litre</t>
  </si>
  <si>
    <t>Green mealies and sweet</t>
  </si>
  <si>
    <t>corn</t>
  </si>
  <si>
    <t>1 cu yard</t>
  </si>
  <si>
    <t>1 pint</t>
  </si>
  <si>
    <t>1 gallon</t>
  </si>
  <si>
    <t>27 cu feet</t>
  </si>
  <si>
    <t>4 gills</t>
  </si>
  <si>
    <t>8 pints</t>
  </si>
  <si>
    <t>0,0353 cu ft</t>
  </si>
  <si>
    <t>1,3080 cu yds</t>
  </si>
  <si>
    <t>0,2200 gallon</t>
  </si>
  <si>
    <t>Eastern Cape</t>
  </si>
  <si>
    <t>Northern Cape</t>
  </si>
  <si>
    <t>North-West</t>
  </si>
  <si>
    <t>Free State</t>
  </si>
  <si>
    <t>Wattle bark</t>
  </si>
  <si>
    <t>Sisal</t>
  </si>
  <si>
    <t>Other field crops</t>
  </si>
  <si>
    <t>TOTAL FIELD CROPS</t>
  </si>
  <si>
    <t>Viticulture</t>
  </si>
  <si>
    <t>Citrus fruit</t>
  </si>
  <si>
    <t>Subtropical fruit</t>
  </si>
  <si>
    <t>Deciduous and other fruit</t>
  </si>
  <si>
    <t>Dried fruit</t>
  </si>
  <si>
    <t>Nuts</t>
  </si>
  <si>
    <t>Vegetables</t>
  </si>
  <si>
    <t>2009/10</t>
  </si>
  <si>
    <t>Flowers and bulbs</t>
  </si>
  <si>
    <t>Rooibos tea</t>
  </si>
  <si>
    <t>Tea</t>
  </si>
  <si>
    <t>Other horticultural products</t>
  </si>
  <si>
    <t>Workers in agriculture,  hunting, forestry and fishing</t>
  </si>
  <si>
    <t>2003/04</t>
  </si>
  <si>
    <t>Watermelons and melons</t>
  </si>
  <si>
    <t>Watermelons</t>
  </si>
  <si>
    <t>Musk melons</t>
  </si>
  <si>
    <t>Sweet melons</t>
  </si>
  <si>
    <t>Wine produced</t>
  </si>
  <si>
    <t>Average prices of wine sold in bulk</t>
  </si>
  <si>
    <t>Good wine</t>
  </si>
  <si>
    <t>Rebate wine</t>
  </si>
  <si>
    <t>Distilling wine</t>
  </si>
  <si>
    <t xml:space="preserve">Total wine crop </t>
  </si>
  <si>
    <t xml:space="preserve">Distilling wine </t>
  </si>
  <si>
    <t>Production of cattle hides and calf skins</t>
  </si>
  <si>
    <t>Census Year</t>
  </si>
  <si>
    <t>Butternut squashes</t>
  </si>
  <si>
    <t>All vegetables</t>
  </si>
  <si>
    <t>Cattle</t>
  </si>
  <si>
    <t>Calves</t>
  </si>
  <si>
    <t>Million</t>
  </si>
  <si>
    <t>Land and Agricultural Bank</t>
  </si>
  <si>
    <t>Commercial banks</t>
  </si>
  <si>
    <t>Department of Agriculture</t>
  </si>
  <si>
    <t>Bulls</t>
  </si>
  <si>
    <t>Cows over 2 years</t>
  </si>
  <si>
    <t>Heifers 1 to 2 years</t>
  </si>
  <si>
    <t>Young oxen</t>
  </si>
  <si>
    <t>Oxen</t>
  </si>
  <si>
    <t>Dairy</t>
  </si>
  <si>
    <t>2004/05</t>
  </si>
  <si>
    <t>Land utilisation in South Africa – 1991</t>
  </si>
  <si>
    <t>Consump-tion expen-diture on food</t>
  </si>
  <si>
    <t>2000</t>
  </si>
  <si>
    <t>Until 1997/98, Dried Fruit Board</t>
  </si>
  <si>
    <t>1978/79</t>
  </si>
  <si>
    <t>1979/80</t>
  </si>
  <si>
    <t>1980/81</t>
  </si>
  <si>
    <t>1981/82</t>
  </si>
  <si>
    <t>1982/83</t>
  </si>
  <si>
    <t>1983/84</t>
  </si>
  <si>
    <t>1984/85</t>
  </si>
  <si>
    <t>1985/86</t>
  </si>
  <si>
    <t>1986/87</t>
  </si>
  <si>
    <t>1987/88</t>
  </si>
  <si>
    <t>1988/89</t>
  </si>
  <si>
    <t>1989/90</t>
  </si>
  <si>
    <t>1990/91</t>
  </si>
  <si>
    <t>1991/92</t>
  </si>
  <si>
    <t xml:space="preserve">         Prior to 1982/83: 216 tons and more</t>
  </si>
  <si>
    <t xml:space="preserve">         Prior to 1979/80: 380 tons and more</t>
  </si>
  <si>
    <t xml:space="preserve">         Prior to 1971/72: 453 tons and more</t>
  </si>
  <si>
    <t>Prunes, cherries and quinces: production and gross value</t>
  </si>
  <si>
    <t xml:space="preserve">Figs: production, sales on markets, exports, purchases for processing, prices realised, gross </t>
  </si>
  <si>
    <t>Strawberries and other berries: production, gross value, sales on markets and purchases for</t>
  </si>
  <si>
    <t>Watermelons, melons and other summer fruit: production, gross value, sales on markets</t>
  </si>
  <si>
    <t>Dried fruit: production</t>
  </si>
  <si>
    <t>Wine: production and average prices</t>
  </si>
  <si>
    <t>Avocados and bananas: production, gross value, sales on markets and exports</t>
  </si>
  <si>
    <t>Granadillas and litchis: production, gross value, sales on markets and purchases for processing</t>
  </si>
  <si>
    <t>Guavas and loquats: production, gross value, sales on markets and purchases for processing</t>
  </si>
  <si>
    <t>Pineapples: production, gross value, sales on markets, purchases for processing and exports</t>
  </si>
  <si>
    <t>Oranges: production, gross value, sales on markets, exports and purchases for processing</t>
  </si>
  <si>
    <t>Lemons: production, gross value, sales on markets, exports and purchases for processing</t>
  </si>
  <si>
    <t>Grapefruit: production, gross value, sales on markets, exports and purchases for processing</t>
  </si>
  <si>
    <t>Naartjes: production, gross value, sales on markets and exports</t>
  </si>
  <si>
    <t>Cattle: composition of the herd in RSA</t>
  </si>
  <si>
    <t>Sheep and goat numbers: breed composition RSA</t>
  </si>
  <si>
    <t>Sheep, lambs and goats: slaughterings at abattoirs, auction prices on the hook, production and</t>
  </si>
  <si>
    <t>Indices of the volume of agricultural production (calendar years)</t>
  </si>
  <si>
    <t>gross value and total value of production</t>
  </si>
  <si>
    <t xml:space="preserve">Apples: production, sales on markets, exports, purchases for processing, prices realised, </t>
  </si>
  <si>
    <t>From 1975/76 to 1995/96, SA Wool Board</t>
  </si>
  <si>
    <t>Table 65 – Wool sales at auctions and mohair production</t>
  </si>
  <si>
    <t xml:space="preserve">Apricots: production, sales on markets, exports, purchases for processing, prices realised, </t>
  </si>
  <si>
    <t xml:space="preserve">Grapes: production, sales on markets, exports, purchases for processing, prices realised, </t>
  </si>
  <si>
    <t xml:space="preserve">Pears: production, sales on markets, exports, purchases for processing, prices realised, </t>
  </si>
  <si>
    <t xml:space="preserve">Peaches: production, sales on markets, exports, purchases for processing, prices realised, </t>
  </si>
  <si>
    <t>grossvalue and total value of production</t>
  </si>
  <si>
    <t xml:space="preserve">Plums: production, sales on markets, exports, purchases for processing, prices realised, </t>
  </si>
  <si>
    <t>and eggs</t>
  </si>
  <si>
    <t>Meat and eggs: production of white meat and eggs, and consumption of white and red meat</t>
  </si>
  <si>
    <t>2007/08</t>
  </si>
  <si>
    <t>Average price of important vegetables sold on the major fresh produce markets</t>
  </si>
  <si>
    <t>Cattle numbers, numbers slaughtered and average price of beef</t>
  </si>
  <si>
    <t>Pig numbers, number slaughtered and average price, production and consumption of pork</t>
  </si>
  <si>
    <t>Production of sheep and goat skins and karakul pelts</t>
  </si>
  <si>
    <t>Livestock numbers and livestock losses – commercial producers</t>
  </si>
  <si>
    <t>Indices of producer prices of agricultural products</t>
  </si>
  <si>
    <t>Indices of producer prices of certain livestock products</t>
  </si>
  <si>
    <t>Indices of producer prices of animal products</t>
  </si>
  <si>
    <t>Indices of producer prices of vegetables</t>
  </si>
  <si>
    <t>Indices of producer prices of horticultural products</t>
  </si>
  <si>
    <t>Indices of producer prices of field crops</t>
  </si>
  <si>
    <t>co-operatives and commercial banks</t>
  </si>
  <si>
    <t>Table 8 – Maize: deliveries, selling prices, consumption, exports and average export realisation</t>
  </si>
  <si>
    <t>Table 12 – Wheat: production per province</t>
  </si>
  <si>
    <t>Gross value of production</t>
  </si>
  <si>
    <t>Compiled by</t>
  </si>
  <si>
    <t>PRETORIA 0001</t>
  </si>
  <si>
    <t>Published in the Republic of South Africa by</t>
  </si>
  <si>
    <t>Hard copy obtainable from</t>
  </si>
  <si>
    <t>This publication or any part thereof may be reproduced or used, provided that the Directorate Agricultural Statistics is acknowledged as the source of the basic data wherever you process, apply, utilise, publish or distribute the data; and also that you specify that the relevant application and analyses (where applicable) result from your own processing of the data.</t>
  </si>
  <si>
    <t>Livestock (continued)</t>
  </si>
  <si>
    <t>Table 13 – Grain sorghum: area planted, production,  producer prices, producer price index and gross value</t>
  </si>
  <si>
    <t>Table 10 – Wheat: area planted, production, producer prices, producer price index and gross value</t>
  </si>
  <si>
    <t>Table 7 – Maize: area planted, production, producer prices, producer price index and gross value</t>
  </si>
  <si>
    <t xml:space="preserve">Table 15 – Groundnuts: area planted, production, producer prices, producer price index and gross value </t>
  </si>
  <si>
    <t>Table 16 – Groundnuts: sales by producers, local sales and exports</t>
  </si>
  <si>
    <t>Table 17 – Sunflower seed: area planted, production, producer prices, producer price index and gross value</t>
  </si>
  <si>
    <t>Table 18 - Sunflower seed: sales by producers, local sales and exports</t>
  </si>
  <si>
    <t>Table 14 – Grain sorghum: deliveries, consumption, exports and average export realisation</t>
  </si>
  <si>
    <t>SA pro-cessed for human purposes</t>
  </si>
  <si>
    <t>Edible groundnuts</t>
  </si>
  <si>
    <t>Table 22 – Barley: area planted, production, producer prices and price index, gross value, deliveries and quantity processed</t>
  </si>
  <si>
    <t>Table 24 – Dry beans: area planted, production and producer prices</t>
  </si>
  <si>
    <t>Table 25 – Dry beans: gross value, price index, marketing, consumption, imports and exports</t>
  </si>
  <si>
    <t>Table 27 – Sugar cane: area planted, production, producer prices, producer price index and gross value, and production and exports of sugar</t>
  </si>
  <si>
    <t>and production and exports of sugar</t>
  </si>
  <si>
    <t>Table 29 – Cotton: area planted, production, producer price, price index and gross value</t>
  </si>
  <si>
    <t>Table 30 – Wattle bark: production, producer prices, gross value and exports</t>
  </si>
  <si>
    <t>Gross value of seed</t>
  </si>
  <si>
    <t>Gross value of hay</t>
  </si>
  <si>
    <t>Producer price of hay</t>
  </si>
  <si>
    <t xml:space="preserve"> 2007/08</t>
  </si>
  <si>
    <t xml:space="preserve">Table 31 – Lucerne and other hay: area planted to lucerne; producer price of lucerne hay; and production and gross values of hay and lucerne seed  </t>
  </si>
  <si>
    <t xml:space="preserve">and gross values of hay and lucerne seed  </t>
  </si>
  <si>
    <t>Table 32 – Tobacco: area planted to and production of leaf tobacco</t>
  </si>
  <si>
    <t>Table 33 – Tobacco: production, average producer price, gross value, price index and selling prices</t>
  </si>
  <si>
    <t>Table 34 – Apples: production, sales on markets, exports, purchases for processing, prices realised, gross values and total value of production</t>
  </si>
  <si>
    <t>Table 35 – Apricots: production, sales on markets, exports, purchases for processing, prices realised, gross value and total value of production</t>
  </si>
  <si>
    <t>Table 36 – Grapes: production, sales on markets, exports, purchases for processing, prices realised, gross values and total value of production</t>
  </si>
  <si>
    <t>2007:</t>
  </si>
  <si>
    <t>Employment in agriculture, hunting, forestry and fishing, and total employment</t>
  </si>
  <si>
    <t>Nature conservation</t>
  </si>
  <si>
    <t>Table 19 – Soya beans: area planted, production, producer prices, producer price index and gross value</t>
  </si>
  <si>
    <t>Table 20 – Soya beans: deliveries by producers, processing and exports</t>
  </si>
  <si>
    <t>Table 23 – Canola: area planted, production, producer prices and price index, gross value, deliveries and quantity processed</t>
  </si>
  <si>
    <t>Canola: area planted, production, producer prices and price index, gross value, deliveries and quantity processed</t>
  </si>
  <si>
    <t>Canola</t>
  </si>
  <si>
    <t>Table 101 – Weighted annual interest rates and interest rate index with respect to the Land Bank, co-operatives and commercial banks</t>
  </si>
  <si>
    <t>Table 102 – Private consumption expenditure on food</t>
  </si>
  <si>
    <t>Sep. '10</t>
  </si>
  <si>
    <t>Sep. '11</t>
  </si>
  <si>
    <t>Tractors</t>
  </si>
  <si>
    <t>Trucks</t>
  </si>
  <si>
    <t>DEPARTMENT OF AGRICULTURE, FORESTRY AND FISHERIES</t>
  </si>
  <si>
    <t>Directorate Statistics and Economic Analysis</t>
  </si>
  <si>
    <t>Private Bag X246</t>
  </si>
  <si>
    <t>Resource Centre</t>
  </si>
  <si>
    <t>Private Bag X144</t>
  </si>
  <si>
    <t>kilogramme</t>
  </si>
  <si>
    <t>RSA</t>
  </si>
  <si>
    <t>1 ton (t)</t>
  </si>
  <si>
    <t>To convert</t>
  </si>
  <si>
    <t xml:space="preserve">Number of farm employees and domestic workers on farms                                                                                         </t>
  </si>
  <si>
    <t>Mangoes and papayas: production, gross value, sales on markets</t>
  </si>
  <si>
    <t>Value of the Southern African Customs Union (SACU) exports of agricultural products</t>
  </si>
  <si>
    <t>Value of the Southern African Customs Union (SACU) exports of agricultural products by country</t>
  </si>
  <si>
    <t>Value of the Southern African Customs Union (SACU) imports of agricultural products</t>
  </si>
  <si>
    <t xml:space="preserve">Value of the Southern African Customs Union (SACU) imports of agricultural products by country </t>
  </si>
  <si>
    <t>All weights and measures are expressed in metric units. For your convenience, conversion factors are given on page iii.</t>
  </si>
  <si>
    <t>Table 4 – Number of farm employees and domestic workers on farms</t>
  </si>
  <si>
    <t>Hay produced</t>
  </si>
  <si>
    <t>Table 49 – Mangoes and papayas: production, gross value and sales on markets</t>
  </si>
  <si>
    <t>Papayas</t>
  </si>
  <si>
    <t>Table 52 – Lemons and limes: production, gross value, sales on markets, exports and purchases for processing</t>
  </si>
  <si>
    <t>Non-woolled sheep</t>
  </si>
  <si>
    <t>Other woolled sheep</t>
  </si>
  <si>
    <t>Feb. 2007</t>
  </si>
  <si>
    <t>Agricultural cooperatives</t>
  </si>
  <si>
    <t>Wool realisation values</t>
  </si>
  <si>
    <r>
      <t>Table 3 – Economically active population for 1985</t>
    </r>
    <r>
      <rPr>
        <vertAlign val="superscript"/>
        <sz val="8"/>
        <color indexed="8"/>
        <rFont val="Calibri"/>
        <family val="2"/>
      </rPr>
      <t>1</t>
    </r>
    <r>
      <rPr>
        <sz val="8"/>
        <color indexed="8"/>
        <rFont val="Arial"/>
        <family val="2"/>
      </rPr>
      <t>, 1991</t>
    </r>
    <r>
      <rPr>
        <vertAlign val="superscript"/>
        <sz val="8"/>
        <color indexed="8"/>
        <rFont val="Arial"/>
        <family val="2"/>
      </rPr>
      <t>1</t>
    </r>
    <r>
      <rPr>
        <sz val="8"/>
        <color indexed="8"/>
        <rFont val="Arial"/>
        <family val="2"/>
      </rPr>
      <t>, 1996</t>
    </r>
    <r>
      <rPr>
        <vertAlign val="superscript"/>
        <sz val="8"/>
        <color indexed="8"/>
        <rFont val="Calibri"/>
        <family val="2"/>
      </rPr>
      <t>2</t>
    </r>
    <r>
      <rPr>
        <vertAlign val="superscript"/>
        <sz val="9.9"/>
        <color indexed="8"/>
        <rFont val="Arial"/>
        <family val="2"/>
      </rPr>
      <t xml:space="preserve">, </t>
    </r>
    <r>
      <rPr>
        <vertAlign val="superscript"/>
        <sz val="8"/>
        <color indexed="8"/>
        <rFont val="Calibri"/>
        <family val="2"/>
      </rPr>
      <t>3</t>
    </r>
    <r>
      <rPr>
        <vertAlign val="superscript"/>
        <sz val="9.9"/>
        <color indexed="8"/>
        <rFont val="Arial"/>
        <family val="2"/>
      </rPr>
      <t xml:space="preserve">, </t>
    </r>
    <r>
      <rPr>
        <vertAlign val="superscript"/>
        <sz val="8"/>
        <color indexed="8"/>
        <rFont val="Calibri"/>
        <family val="2"/>
      </rPr>
      <t>4</t>
    </r>
    <r>
      <rPr>
        <sz val="8"/>
        <color indexed="8"/>
        <rFont val="Arial"/>
        <family val="2"/>
      </rPr>
      <t xml:space="preserve"> and 2001</t>
    </r>
    <r>
      <rPr>
        <vertAlign val="superscript"/>
        <sz val="8"/>
        <color indexed="8"/>
        <rFont val="Arial"/>
        <family val="2"/>
      </rPr>
      <t>2, 3, 4</t>
    </r>
  </si>
  <si>
    <t>Table 70 – Milk: utilisation of production</t>
  </si>
  <si>
    <t>2002:</t>
  </si>
  <si>
    <t>Sunflower seed oil</t>
  </si>
  <si>
    <t>Combined index</t>
  </si>
  <si>
    <t>All farming requisites</t>
  </si>
  <si>
    <t>Food production</t>
  </si>
  <si>
    <t>Expenditure on intermediate goods and services</t>
  </si>
  <si>
    <t>Marketing year: Oct. to Sep.</t>
  </si>
  <si>
    <t>Marketing year: October to September</t>
  </si>
  <si>
    <t>Marketing year: Oct. to Sep.</t>
  </si>
  <si>
    <t>Marketing year: January to December</t>
  </si>
  <si>
    <t>Production year: May to April</t>
  </si>
  <si>
    <t>Production year: October to September</t>
  </si>
  <si>
    <t>Undenatured ethyl alcohol (beverages)</t>
  </si>
  <si>
    <t>Table 100 – Price indices of intermediate goods and services</t>
  </si>
  <si>
    <t>Table 2.1 – Mid-year population estimates by province</t>
  </si>
  <si>
    <t>Mid-year population estimates by province</t>
  </si>
  <si>
    <t>ABSTRACT</t>
  </si>
  <si>
    <t>OF</t>
  </si>
  <si>
    <t>Agricultural</t>
  </si>
  <si>
    <t>Statistics</t>
  </si>
  <si>
    <t>Total agriculture in SA</t>
  </si>
  <si>
    <t>Source: From 1990, Crop Estimates Committee</t>
  </si>
  <si>
    <t xml:space="preserve">Source: Statistics SA - Census of Agriculture 1993, 2002 and 2007, and agricultural survey 1996, </t>
  </si>
  <si>
    <t>Estimated total population</t>
  </si>
  <si>
    <t>Source: Statistics SA - Labour Force Surveys</t>
  </si>
  <si>
    <t>Source:  Development Bank of Southern Africa</t>
  </si>
  <si>
    <t xml:space="preserve">       From 1986/87 to 1996/97, price for grade M1 in bags, excluding price of bags</t>
  </si>
  <si>
    <r>
      <t>Area planted</t>
    </r>
    <r>
      <rPr>
        <vertAlign val="superscript"/>
        <sz val="8"/>
        <color indexed="8"/>
        <rFont val="Arial"/>
        <family val="2"/>
      </rPr>
      <t>1</t>
    </r>
  </si>
  <si>
    <r>
      <t>Table 9 – Maize: production per province</t>
    </r>
    <r>
      <rPr>
        <vertAlign val="superscript"/>
        <sz val="8"/>
        <color indexed="8"/>
        <rFont val="Arial"/>
        <family val="2"/>
      </rPr>
      <t>1</t>
    </r>
  </si>
  <si>
    <t xml:space="preserve">                 Wheat Board until 1997</t>
  </si>
  <si>
    <t>Table 11 – Wheat: deliveries, selling prices, consumption and exports</t>
  </si>
  <si>
    <t xml:space="preserve">      From 1992/93 to 1993/94, prices for grade SB</t>
  </si>
  <si>
    <t xml:space="preserve">      From 1991/92, bulk prices</t>
  </si>
  <si>
    <t xml:space="preserve">       Up to 1985/86, price for grade B1 in bags, excluding price of bags</t>
  </si>
  <si>
    <t>R/ton</t>
  </si>
  <si>
    <t>Table 26 – Cowpeas, dry peas and lentils: production and gross value</t>
  </si>
  <si>
    <r>
      <t>Producer price</t>
    </r>
    <r>
      <rPr>
        <vertAlign val="superscript"/>
        <sz val="8"/>
        <color indexed="8"/>
        <rFont val="Arial"/>
        <family val="2"/>
      </rPr>
      <t>1</t>
    </r>
  </si>
  <si>
    <r>
      <t>Price index</t>
    </r>
    <r>
      <rPr>
        <vertAlign val="superscript"/>
        <sz val="8"/>
        <color indexed="8"/>
        <rFont val="Arial"/>
        <family val="2"/>
      </rPr>
      <t>2</t>
    </r>
  </si>
  <si>
    <r>
      <t>Production of sugar</t>
    </r>
    <r>
      <rPr>
        <vertAlign val="superscript"/>
        <sz val="8"/>
        <color indexed="8"/>
        <rFont val="Arial"/>
        <family val="2"/>
      </rPr>
      <t>1</t>
    </r>
  </si>
  <si>
    <r>
      <t>Sugar exports</t>
    </r>
    <r>
      <rPr>
        <vertAlign val="superscript"/>
        <sz val="8"/>
        <color indexed="8"/>
        <rFont val="Arial"/>
        <family val="2"/>
      </rPr>
      <t>3</t>
    </r>
  </si>
  <si>
    <t>c/50 kg</t>
  </si>
  <si>
    <r>
      <rPr>
        <vertAlign val="superscript"/>
        <sz val="7"/>
        <color indexed="8"/>
        <rFont val="Arial"/>
        <family val="2"/>
      </rPr>
      <t>1</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</si>
  <si>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</si>
  <si>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Hectares for the RSA only</t>
    </r>
  </si>
  <si>
    <r>
      <rPr>
        <vertAlign val="superscript"/>
        <sz val="7"/>
        <color indexed="8"/>
        <rFont val="Arial"/>
        <family val="2"/>
      </rPr>
      <t>2</t>
    </r>
    <r>
      <rPr>
        <sz val="7"/>
        <color indexed="8"/>
        <rFont val="Times New Roman"/>
        <family val="1"/>
      </rPr>
      <t xml:space="preserve">   </t>
    </r>
    <r>
      <rPr>
        <sz val="7"/>
        <color indexed="8"/>
        <rFont val="Arial"/>
        <family val="2"/>
      </rPr>
      <t>Lint production by RSA ginners from RSA, Namibia, Zimbabwe and Botswana seed-cotton</t>
    </r>
  </si>
  <si>
    <r>
      <rPr>
        <vertAlign val="superscript"/>
        <sz val="7"/>
        <color indexed="8"/>
        <rFont val="Arial"/>
        <family val="2"/>
      </rPr>
      <t>5</t>
    </r>
    <r>
      <rPr>
        <sz val="7"/>
        <color indexed="8"/>
        <rFont val="Times New Roman"/>
        <family val="1"/>
      </rPr>
      <t xml:space="preserve">   </t>
    </r>
    <r>
      <rPr>
        <sz val="7"/>
        <color indexed="8"/>
        <rFont val="Arial"/>
        <family val="2"/>
      </rPr>
      <t>Preliminary</t>
    </r>
  </si>
  <si>
    <r>
      <t>Production</t>
    </r>
    <r>
      <rPr>
        <vertAlign val="superscript"/>
        <sz val="8"/>
        <color indexed="8"/>
        <rFont val="Arial"/>
        <family val="2"/>
      </rPr>
      <t>1</t>
    </r>
  </si>
  <si>
    <r>
      <t>Producer price</t>
    </r>
    <r>
      <rPr>
        <vertAlign val="superscript"/>
        <sz val="8"/>
        <color indexed="8"/>
        <rFont val="Arial"/>
        <family val="2"/>
      </rPr>
      <t>2</t>
    </r>
  </si>
  <si>
    <r>
      <t>Exports</t>
    </r>
    <r>
      <rPr>
        <vertAlign val="superscript"/>
        <sz val="8"/>
        <color indexed="8"/>
        <rFont val="Arial"/>
        <family val="2"/>
      </rPr>
      <t>1</t>
    </r>
  </si>
  <si>
    <r>
      <t>Area under lucerne</t>
    </r>
    <r>
      <rPr>
        <vertAlign val="superscript"/>
        <sz val="8"/>
        <color indexed="8"/>
        <rFont val="Arial"/>
        <family val="2"/>
      </rPr>
      <t>1</t>
    </r>
  </si>
  <si>
    <r>
      <t>Production</t>
    </r>
    <r>
      <rPr>
        <vertAlign val="superscript"/>
        <sz val="8"/>
        <color indexed="8"/>
        <rFont val="Arial"/>
        <family val="2"/>
      </rPr>
      <t>2</t>
    </r>
  </si>
  <si>
    <r>
      <t>Light</t>
    </r>
    <r>
      <rPr>
        <vertAlign val="superscript"/>
        <sz val="8"/>
        <color indexed="8"/>
        <rFont val="Arial"/>
        <family val="2"/>
      </rPr>
      <t>3</t>
    </r>
  </si>
  <si>
    <r>
      <t>Dark</t>
    </r>
    <r>
      <rPr>
        <vertAlign val="superscript"/>
        <sz val="8"/>
        <color indexed="8"/>
        <rFont val="Arial"/>
        <family val="2"/>
      </rPr>
      <t>3</t>
    </r>
  </si>
  <si>
    <t>Production year:  August to July</t>
  </si>
  <si>
    <t>Average producer price</t>
  </si>
  <si>
    <r>
      <t>Price index</t>
    </r>
    <r>
      <rPr>
        <vertAlign val="superscript"/>
        <sz val="8"/>
        <color indexed="8"/>
        <rFont val="Arial"/>
        <family val="2"/>
      </rPr>
      <t>1</t>
    </r>
  </si>
  <si>
    <r>
      <t>Selling prices of leaf tobacco</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</si>
  <si>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</si>
  <si>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4</t>
    </r>
    <r>
      <rPr>
        <sz val="7"/>
        <color indexed="8"/>
        <rFont val="Arial"/>
        <family val="2"/>
      </rPr>
      <t xml:space="preserve">   Preliminary</t>
    </r>
  </si>
  <si>
    <t>Grapes, pressed</t>
  </si>
  <si>
    <t>Grapes, dried</t>
  </si>
  <si>
    <t>Year: October to September</t>
  </si>
  <si>
    <r>
      <rPr>
        <vertAlign val="superscript"/>
        <sz val="7"/>
        <color indexed="8"/>
        <rFont val="Arial"/>
        <family val="2"/>
      </rPr>
      <t>4</t>
    </r>
    <r>
      <rPr>
        <sz val="7"/>
        <color indexed="8"/>
        <rFont val="Times New Roman"/>
        <family val="1"/>
      </rPr>
      <t xml:space="preserve">   </t>
    </r>
    <r>
      <rPr>
        <sz val="7"/>
        <color indexed="8"/>
        <rFont val="Arial"/>
        <family val="2"/>
      </rPr>
      <t>Gross value of RSA-produced cotton only</t>
    </r>
  </si>
  <si>
    <r>
      <rPr>
        <vertAlign val="superscript"/>
        <sz val="7"/>
        <color indexed="8"/>
        <rFont val="Arial"/>
        <family val="2"/>
      </rPr>
      <t>2</t>
    </r>
    <r>
      <rPr>
        <sz val="7"/>
        <color indexed="8"/>
        <rFont val="Times New Roman"/>
        <family val="1"/>
      </rPr>
      <t xml:space="preserve">   </t>
    </r>
    <r>
      <rPr>
        <sz val="7"/>
        <color indexed="8"/>
        <rFont val="Arial"/>
        <family val="2"/>
      </rPr>
      <t>Source: Tobacco RSA and Tobacco Institute of South Africa</t>
    </r>
  </si>
  <si>
    <t>Pears, dried</t>
  </si>
  <si>
    <t>Pears, fresh</t>
  </si>
  <si>
    <t>Figs, dried</t>
  </si>
  <si>
    <t>Figs, fresh</t>
  </si>
  <si>
    <t>Peaches, dried</t>
  </si>
  <si>
    <t>Peaches, fresh</t>
  </si>
  <si>
    <t>Prunes, dried</t>
  </si>
  <si>
    <t>Prunes, fresh</t>
  </si>
  <si>
    <r>
      <t>Table 56 – Quantity of important vegetables sold on the major fresh produce markets</t>
    </r>
    <r>
      <rPr>
        <vertAlign val="superscript"/>
        <sz val="8"/>
        <color indexed="8"/>
        <rFont val="Arial"/>
        <family val="2"/>
      </rPr>
      <t>1</t>
    </r>
  </si>
  <si>
    <r>
      <t>Table 59 – Cattle: composition of the herd in the RSA</t>
    </r>
    <r>
      <rPr>
        <vertAlign val="superscript"/>
        <sz val="8"/>
        <color indexed="8"/>
        <rFont val="Arial"/>
        <family val="2"/>
      </rPr>
      <t>1</t>
    </r>
  </si>
  <si>
    <t>Table 61 – Production of cattle hides and calf skins</t>
  </si>
  <si>
    <t xml:space="preserve">     Up to 2003/04, average auction price of mutton on the hook at certain auction markets</t>
  </si>
  <si>
    <t>Table 66 – Value of wool sales at auctions and average auction prices</t>
  </si>
  <si>
    <t xml:space="preserve">Source: </t>
  </si>
  <si>
    <t>Numbers (1 000)</t>
  </si>
  <si>
    <t>Cattle (1 000)</t>
  </si>
  <si>
    <t>Cattle (percentage)</t>
  </si>
  <si>
    <t xml:space="preserve">     ostriches; 100 poultry</t>
  </si>
  <si>
    <t>Table 71 – Production of dairy products</t>
  </si>
  <si>
    <t>Year:   March to February</t>
  </si>
  <si>
    <t>All intermediate goods and services purchased</t>
  </si>
  <si>
    <r>
      <t>Table 76 – Annual gross domestic product by industry at current prices</t>
    </r>
    <r>
      <rPr>
        <vertAlign val="superscript"/>
        <sz val="8"/>
        <color indexed="8"/>
        <rFont val="Arial"/>
        <family val="2"/>
      </rPr>
      <t>1</t>
    </r>
  </si>
  <si>
    <t xml:space="preserve">        business services, community, social and personal services</t>
  </si>
  <si>
    <r>
      <t>Table 77 – Percentage contribution to the annual gross domestic product by industry at current prices</t>
    </r>
    <r>
      <rPr>
        <vertAlign val="superscript"/>
        <sz val="7"/>
        <color indexed="8"/>
        <rFont val="Arial"/>
        <family val="2"/>
      </rPr>
      <t>1</t>
    </r>
  </si>
  <si>
    <t xml:space="preserve">      trust companies; non-monetary banks and trust assets; and participation mortgage bond holders</t>
  </si>
  <si>
    <t>Table 85 - Value of the Southern African Customs Union (SACU) exports of agricultural products</t>
  </si>
  <si>
    <t>Citrus fruit, fresh or dried</t>
  </si>
  <si>
    <t>Grapes, fresh or dried</t>
  </si>
  <si>
    <t>Apples, pears and quinces, fresh or dried</t>
  </si>
  <si>
    <t>Apricots, cherries, peaches, plums and sloes, fresh or dried</t>
  </si>
  <si>
    <t>Table 86 - Value of the Southern African Customs Union (SACU) exports of agricultural products by country of destination</t>
  </si>
  <si>
    <t>Table 87 - Value of the Southern African Customs Union (SACU) imports of agricultural products</t>
  </si>
  <si>
    <t>Hides and skins (bovine)</t>
  </si>
  <si>
    <t>Table 88 - Value of the Southern African Customs Union (SACU) imports of agricultural products by country of origin</t>
  </si>
  <si>
    <t>Table 89 – Indices of the volume of agricultural production (split year)</t>
  </si>
  <si>
    <t>Weights:</t>
  </si>
  <si>
    <t>Non-food production</t>
  </si>
  <si>
    <t xml:space="preserve">      Soya beans included from 1975</t>
  </si>
  <si>
    <r>
      <t>Table 99 – Price indices of machinery, trucks and implements</t>
    </r>
    <r>
      <rPr>
        <vertAlign val="superscript"/>
        <sz val="8"/>
        <color indexed="8"/>
        <rFont val="Arial"/>
        <family val="2"/>
      </rPr>
      <t>1</t>
    </r>
  </si>
  <si>
    <t xml:space="preserve">       combines, mowers, balers, hammermills, pesticide control equipment, milk machine systems</t>
  </si>
  <si>
    <t xml:space="preserve">       and wheat planters, fertiliser spreaders, maize and wheat combines, mass trailers, feed</t>
  </si>
  <si>
    <t xml:space="preserve">       movable equipment, accessories</t>
  </si>
  <si>
    <t xml:space="preserve">       2:3:2 (22), 2:3:4 (30), 3:1:0 (30), 1:0:1 (45), 2:3:4 (33), 2:1:0 (30) and 8,3N, superphosphate 16 + 1%Zn, mono ammonium </t>
  </si>
  <si>
    <t xml:space="preserve">       phosphate 0,75%Zn, potassium chloride 50%, potassium sulphate 40%, potassium nitrate, mixtures: 3:2:0 (25), 3:2:1</t>
  </si>
  <si>
    <t xml:space="preserve">        Multispec, Pulpy kidney alum, Bluetongue, Blanthrax, Multivax, “Lamsiekte”, Bovishield, Curamycin, Terramycin  LA, Maxisulf, </t>
  </si>
  <si>
    <t xml:space="preserve">        Coopermycin, Obermycin LA, Hitet, Chlorpyrifos, Endosulfan, Temik, Gaucho, Gusathion, Desis, Atrazine, Folicure, Ridomil </t>
  </si>
  <si>
    <t xml:space="preserve">        MZ, Roundup, Glean, Wenner, Gramoxone, Buctril, Velpar, Puma Super, Benlate, Sancozeb, Bravo, Wenner, Gramoxone,</t>
  </si>
  <si>
    <t xml:space="preserve">        Buctril, Score, Vitavax, Pro-Jibb, Ethapon, Dormex, Dnoc, Agral, Nemesis, TobagoRoundup, Glean, Agral, Nemesis, Tobago</t>
  </si>
  <si>
    <t xml:space="preserve">        Velpar, Puma Super, Benlate, Sancozeb, Bravo, Folicure, Ridomil MZ, Score, Vitavax, Pro-Jibb, Ethapon, Dormex, Dnoc, </t>
  </si>
  <si>
    <t xml:space="preserve">     Split year: July to June</t>
  </si>
  <si>
    <r>
      <t>Table 1 – Population of South Africa by population group</t>
    </r>
    <r>
      <rPr>
        <vertAlign val="superscript"/>
        <sz val="8"/>
        <color indexed="8"/>
        <rFont val="Arial"/>
        <family val="2"/>
      </rPr>
      <t>1</t>
    </r>
  </si>
  <si>
    <t xml:space="preserve">    from 1978, Venda as from 1980 and Ciskei as from 1982 and has again been included as from 1991</t>
  </si>
  <si>
    <r>
      <t>Table 5 – Land utilisation in South Africa, 1991</t>
    </r>
    <r>
      <rPr>
        <vertAlign val="superscript"/>
        <sz val="8"/>
        <rFont val="Arial"/>
        <family val="2"/>
      </rPr>
      <t>1</t>
    </r>
  </si>
  <si>
    <r>
      <t>Table 6 – Number of farming units and land utilisation by dominant branches of agriculture</t>
    </r>
    <r>
      <rPr>
        <vertAlign val="superscript"/>
        <sz val="8"/>
        <color indexed="8"/>
        <rFont val="Arial"/>
        <family val="2"/>
      </rPr>
      <t xml:space="preserve">1 </t>
    </r>
    <r>
      <rPr>
        <sz val="8"/>
        <color indexed="8"/>
        <rFont val="Arial"/>
        <family val="2"/>
      </rPr>
      <t>per province in the RSA</t>
    </r>
    <r>
      <rPr>
        <vertAlign val="superscript"/>
        <sz val="8"/>
        <color indexed="8"/>
        <rFont val="Arial"/>
        <family val="2"/>
      </rPr>
      <t>2</t>
    </r>
  </si>
  <si>
    <t xml:space="preserve">     Greasy basis</t>
  </si>
  <si>
    <r>
      <rPr>
        <vertAlign val="superscript"/>
        <sz val="7"/>
        <color indexed="8"/>
        <rFont val="Arial"/>
        <family val="2"/>
      </rPr>
      <t>1</t>
    </r>
    <r>
      <rPr>
        <sz val="7"/>
        <color indexed="8"/>
        <rFont val="Times New Roman"/>
        <family val="1"/>
      </rPr>
      <t xml:space="preserve">   </t>
    </r>
    <r>
      <rPr>
        <sz val="7"/>
        <color indexed="8"/>
        <rFont val="Arial"/>
        <family val="2"/>
      </rPr>
      <t>Source: Tobacco RSA and Tobacco Institute of Southern Africa</t>
    </r>
  </si>
  <si>
    <t xml:space="preserve">Area </t>
  </si>
  <si>
    <t xml:space="preserve">Cattle numbers </t>
  </si>
  <si>
    <t>(31 August)</t>
  </si>
  <si>
    <t>Production season:</t>
  </si>
  <si>
    <t xml:space="preserve">July to June          </t>
  </si>
  <si>
    <t xml:space="preserve">Production season:     </t>
  </si>
  <si>
    <t xml:space="preserve">July to June              </t>
  </si>
  <si>
    <t>Apricots, dried</t>
  </si>
  <si>
    <t>Apricots, fresh</t>
  </si>
  <si>
    <t>Indian/Asian</t>
  </si>
  <si>
    <r>
      <rPr>
        <vertAlign val="superscript"/>
        <sz val="7"/>
        <color indexed="8"/>
        <rFont val="Arial"/>
        <family val="2"/>
      </rPr>
      <t>1</t>
    </r>
    <r>
      <rPr>
        <sz val="7"/>
        <color indexed="8"/>
        <rFont val="Times New Roman"/>
        <family val="1"/>
      </rPr>
      <t>  </t>
    </r>
    <r>
      <rPr>
        <sz val="7"/>
        <color indexed="8"/>
        <rFont val="Arial"/>
        <family val="2"/>
      </rPr>
      <t xml:space="preserve">The </t>
    </r>
    <r>
      <rPr>
        <i/>
        <sz val="7"/>
        <color indexed="8"/>
        <rFont val="Arial"/>
        <family val="2"/>
      </rPr>
      <t>de facto</t>
    </r>
    <r>
      <rPr>
        <sz val="7"/>
        <color indexed="8"/>
        <rFont val="Arial"/>
        <family val="2"/>
      </rPr>
      <t xml:space="preserve"> population of former Transkei has been excluded as from 1977, Bophuthatswana as</t>
    </r>
  </si>
  <si>
    <r>
      <rPr>
        <vertAlign val="superscript"/>
        <sz val="7"/>
        <color indexed="8"/>
        <rFont val="Arial"/>
        <family val="2"/>
      </rPr>
      <t>2</t>
    </r>
    <r>
      <rPr>
        <sz val="7"/>
        <color indexed="8"/>
        <rFont val="Times New Roman"/>
        <family val="1"/>
      </rPr>
      <t xml:space="preserve">  </t>
    </r>
    <r>
      <rPr>
        <sz val="7"/>
        <color indexed="8"/>
        <rFont val="Arial"/>
        <family val="2"/>
      </rPr>
      <t>Without taking into account additional deaths as a result of HIV/AIDS</t>
    </r>
  </si>
  <si>
    <r>
      <t>Economic Sector</t>
    </r>
    <r>
      <rPr>
        <vertAlign val="superscript"/>
        <sz val="8"/>
        <color indexed="8"/>
        <rFont val="Arial"/>
        <family val="2"/>
      </rPr>
      <t>5</t>
    </r>
  </si>
  <si>
    <r>
      <rPr>
        <vertAlign val="superscript"/>
        <sz val="7"/>
        <color indexed="8"/>
        <rFont val="Arial"/>
        <family val="2"/>
      </rPr>
      <t>1</t>
    </r>
    <r>
      <rPr>
        <sz val="7"/>
        <color indexed="8"/>
        <rFont val="Arial"/>
        <family val="2"/>
      </rPr>
      <t xml:space="preserve">   1985 and 1991 figures exclude Transkei, Bophuthatswana, Venda and Ciskei</t>
    </r>
  </si>
  <si>
    <r>
      <rPr>
        <vertAlign val="superscript"/>
        <sz val="7"/>
        <color indexed="8"/>
        <rFont val="Arial"/>
        <family val="2"/>
      </rPr>
      <t>2</t>
    </r>
    <r>
      <rPr>
        <sz val="7"/>
        <color indexed="8"/>
        <rFont val="Arial"/>
        <family val="2"/>
      </rPr>
      <t xml:space="preserve">   1996 and 2001 include the former TBVC states</t>
    </r>
  </si>
  <si>
    <r>
      <rPr>
        <vertAlign val="superscript"/>
        <sz val="7"/>
        <color indexed="8"/>
        <rFont val="Arial"/>
        <family val="2"/>
      </rPr>
      <t>3</t>
    </r>
    <r>
      <rPr>
        <sz val="7"/>
        <color indexed="8"/>
        <rFont val="Times New Roman"/>
        <family val="1"/>
      </rPr>
      <t xml:space="preserve">    </t>
    </r>
    <r>
      <rPr>
        <sz val="7"/>
        <color indexed="8"/>
        <rFont val="Arial"/>
        <family val="2"/>
      </rPr>
      <t>Except for the total population, the 1996 and 2001 figures apply to the age group 15 to 65 only</t>
    </r>
  </si>
  <si>
    <r>
      <rPr>
        <vertAlign val="superscript"/>
        <sz val="7"/>
        <color indexed="8"/>
        <rFont val="Arial"/>
        <family val="2"/>
      </rPr>
      <t>4</t>
    </r>
    <r>
      <rPr>
        <sz val="7"/>
        <color indexed="8"/>
        <rFont val="Arial"/>
        <family val="2"/>
      </rPr>
      <t xml:space="preserve">   1996 amd 2001figures per economic sector exclude the unemployed</t>
    </r>
  </si>
  <si>
    <r>
      <rPr>
        <vertAlign val="superscript"/>
        <sz val="7"/>
        <color indexed="8"/>
        <rFont val="Arial"/>
        <family val="2"/>
      </rPr>
      <t>5</t>
    </r>
    <r>
      <rPr>
        <sz val="7"/>
        <color indexed="8"/>
        <rFont val="Arial"/>
        <family val="2"/>
      </rPr>
      <t xml:space="preserve">   The figures per economic sector for 1996 and 2001 are for employed people</t>
    </r>
  </si>
  <si>
    <r>
      <rPr>
        <vertAlign val="superscript"/>
        <sz val="7"/>
        <color indexed="8"/>
        <rFont val="Arial"/>
        <family val="2"/>
      </rPr>
      <t>6</t>
    </r>
    <r>
      <rPr>
        <sz val="7"/>
        <color indexed="8"/>
        <rFont val="Arial"/>
        <family val="2"/>
      </rPr>
      <t xml:space="preserve">   Up to 1991, included in "Community, social and personal services"</t>
    </r>
  </si>
  <si>
    <r>
      <rPr>
        <vertAlign val="superscript"/>
        <sz val="7"/>
        <rFont val="Arial"/>
        <family val="2"/>
      </rPr>
      <t>1</t>
    </r>
    <r>
      <rPr>
        <sz val="7"/>
        <rFont val="Arial"/>
        <family val="2"/>
      </rPr>
      <t xml:space="preserve">   Skilled labour figures are included in the number of workers in agriculture, hunting, forestry and fishing</t>
    </r>
  </si>
  <si>
    <r>
      <rPr>
        <vertAlign val="superscript"/>
        <sz val="7"/>
        <rFont val="Arial"/>
        <family val="2"/>
      </rPr>
      <t>2</t>
    </r>
    <r>
      <rPr>
        <sz val="7"/>
        <rFont val="Arial"/>
        <family val="2"/>
      </rPr>
      <t xml:space="preserve">   Total employment refers to all employment in all sectors</t>
    </r>
  </si>
  <si>
    <r>
      <t>Skilled agriculture</t>
    </r>
    <r>
      <rPr>
        <vertAlign val="superscript"/>
        <sz val="8"/>
        <rFont val="Arial"/>
        <family val="2"/>
      </rPr>
      <t>1</t>
    </r>
  </si>
  <si>
    <r>
      <t>Total employment</t>
    </r>
    <r>
      <rPr>
        <vertAlign val="superscript"/>
        <sz val="8"/>
        <rFont val="Arial"/>
        <family val="2"/>
      </rPr>
      <t>2</t>
    </r>
  </si>
  <si>
    <r>
      <t>Total area</t>
    </r>
    <r>
      <rPr>
        <vertAlign val="superscript"/>
        <sz val="8"/>
        <rFont val="Arial"/>
        <family val="2"/>
      </rPr>
      <t>2</t>
    </r>
  </si>
  <si>
    <r>
      <t>Farmland</t>
    </r>
    <r>
      <rPr>
        <vertAlign val="superscript"/>
        <sz val="8"/>
        <rFont val="Arial"/>
        <family val="2"/>
      </rPr>
      <t>3</t>
    </r>
  </si>
  <si>
    <r>
      <t>Other</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</si>
  <si>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Farmland plus nature conservation land plus forestry land plus other</t>
    </r>
  </si>
  <si>
    <r>
      <rPr>
        <vertAlign val="superscript"/>
        <sz val="7"/>
        <color indexed="8"/>
        <rFont val="Arial"/>
        <family val="2"/>
      </rPr>
      <t>2</t>
    </r>
    <r>
      <rPr>
        <sz val="7"/>
        <color indexed="8"/>
        <rFont val="Times New Roman"/>
        <family val="1"/>
      </rPr>
      <t xml:space="preserve">       </t>
    </r>
    <r>
      <rPr>
        <sz val="7"/>
        <color indexed="8"/>
        <rFont val="Arial"/>
        <family val="2"/>
      </rPr>
      <t>Potential arable land plus grazing land</t>
    </r>
  </si>
  <si>
    <r>
      <rPr>
        <vertAlign val="superscript"/>
        <sz val="7"/>
        <color indexed="8"/>
        <rFont val="Arial"/>
        <family val="2"/>
      </rPr>
      <t>3</t>
    </r>
    <r>
      <rPr>
        <sz val="7"/>
        <color indexed="8"/>
        <rFont val="Times New Roman"/>
        <family val="1"/>
      </rPr>
      <t xml:space="preserve">       </t>
    </r>
    <r>
      <rPr>
        <sz val="7"/>
        <color indexed="8"/>
        <rFont val="Arial"/>
        <family val="2"/>
      </rPr>
      <t>Land-use other than agriculture, nature conservation and forestry</t>
    </r>
  </si>
  <si>
    <r>
      <t>Land-use patterns</t>
    </r>
    <r>
      <rPr>
        <vertAlign val="superscript"/>
        <sz val="8"/>
        <color indexed="8"/>
        <rFont val="Arial"/>
        <family val="2"/>
      </rPr>
      <t>1</t>
    </r>
  </si>
  <si>
    <r>
      <t>Small-scale farmers in former homelands</t>
    </r>
    <r>
      <rPr>
        <b/>
        <vertAlign val="superscript"/>
        <sz val="8"/>
        <color indexed="8"/>
        <rFont val="Arial"/>
        <family val="2"/>
      </rPr>
      <t xml:space="preserve">3 </t>
    </r>
    <r>
      <rPr>
        <b/>
        <sz val="8"/>
        <color indexed="8"/>
        <rFont val="Arial"/>
        <family val="2"/>
      </rPr>
      <t xml:space="preserve"> </t>
    </r>
  </si>
  <si>
    <r>
      <t>Irrigation</t>
    </r>
    <r>
      <rPr>
        <b/>
        <vertAlign val="superscript"/>
        <sz val="8"/>
        <color indexed="8"/>
        <rFont val="Arial"/>
        <family val="2"/>
      </rPr>
      <t>3</t>
    </r>
    <r>
      <rPr>
        <sz val="8"/>
        <color indexed="8"/>
        <rFont val="Arial"/>
        <family val="2"/>
      </rPr>
      <t xml:space="preserve"> – hectares </t>
    </r>
  </si>
  <si>
    <r>
      <t>Selling prices</t>
    </r>
    <r>
      <rPr>
        <vertAlign val="superscript"/>
        <sz val="8"/>
        <color indexed="8"/>
        <rFont val="Arial"/>
        <family val="2"/>
      </rPr>
      <t>1</t>
    </r>
  </si>
  <si>
    <r>
      <t>Commercial consumption</t>
    </r>
    <r>
      <rPr>
        <vertAlign val="superscript"/>
        <sz val="8"/>
        <color indexed="8"/>
        <rFont val="Arial"/>
        <family val="2"/>
      </rPr>
      <t>2</t>
    </r>
  </si>
  <si>
    <r>
      <t>Quantity</t>
    </r>
    <r>
      <rPr>
        <vertAlign val="superscript"/>
        <sz val="8"/>
        <color indexed="8"/>
        <rFont val="Arial"/>
        <family val="2"/>
      </rPr>
      <t>3</t>
    </r>
  </si>
  <si>
    <r>
      <t xml:space="preserve">        </t>
    </r>
    <r>
      <rPr>
        <u/>
        <sz val="7"/>
        <color indexed="8"/>
        <rFont val="Arial"/>
        <family val="2"/>
      </rPr>
      <t xml:space="preserve"> Large quantities</t>
    </r>
    <r>
      <rPr>
        <sz val="7"/>
        <color indexed="8"/>
        <rFont val="Arial"/>
        <family val="2"/>
      </rPr>
      <t>: 190 tons and more</t>
    </r>
  </si>
  <si>
    <r>
      <t>Production</t>
    </r>
    <r>
      <rPr>
        <vertAlign val="superscript"/>
        <sz val="8"/>
        <color indexed="8"/>
        <rFont val="Arial"/>
        <family val="2"/>
      </rPr>
      <t>2, 3</t>
    </r>
  </si>
  <si>
    <r>
      <t>Total produc-tion</t>
    </r>
    <r>
      <rPr>
        <vertAlign val="superscript"/>
        <sz val="8"/>
        <color indexed="8"/>
        <rFont val="Arial"/>
        <family val="2"/>
      </rPr>
      <t>2</t>
    </r>
  </si>
  <si>
    <r>
      <t>Gross value of production</t>
    </r>
    <r>
      <rPr>
        <vertAlign val="superscript"/>
        <sz val="8"/>
        <color indexed="8"/>
        <rFont val="Arial"/>
        <family val="2"/>
      </rPr>
      <t>2</t>
    </r>
  </si>
  <si>
    <r>
      <t>Producer prices</t>
    </r>
    <r>
      <rPr>
        <vertAlign val="superscript"/>
        <sz val="8"/>
        <color indexed="8"/>
        <rFont val="Arial"/>
        <family val="2"/>
      </rPr>
      <t>3</t>
    </r>
  </si>
  <si>
    <r>
      <t>Price index</t>
    </r>
    <r>
      <rPr>
        <vertAlign val="superscript"/>
        <sz val="8"/>
        <color indexed="8"/>
        <rFont val="Arial"/>
        <family val="2"/>
      </rPr>
      <t>6</t>
    </r>
  </si>
  <si>
    <r>
      <t>BS1</t>
    </r>
    <r>
      <rPr>
        <vertAlign val="superscript"/>
        <sz val="8"/>
        <color indexed="8"/>
        <rFont val="Arial"/>
        <family val="2"/>
      </rPr>
      <t>4</t>
    </r>
  </si>
  <si>
    <r>
      <t>BL1</t>
    </r>
    <r>
      <rPr>
        <vertAlign val="superscript"/>
        <sz val="8"/>
        <color indexed="8"/>
        <rFont val="Arial"/>
        <family val="2"/>
      </rPr>
      <t>5</t>
    </r>
  </si>
  <si>
    <r>
      <t>BSS</t>
    </r>
    <r>
      <rPr>
        <vertAlign val="superscript"/>
        <sz val="8"/>
        <color indexed="8"/>
        <rFont val="Arial"/>
        <family val="2"/>
      </rPr>
      <t>2</t>
    </r>
  </si>
  <si>
    <r>
      <t>BS1</t>
    </r>
    <r>
      <rPr>
        <vertAlign val="superscript"/>
        <sz val="8"/>
        <color indexed="8"/>
        <rFont val="Arial"/>
        <family val="2"/>
      </rPr>
      <t>3</t>
    </r>
  </si>
  <si>
    <r>
      <t>BL1</t>
    </r>
    <r>
      <rPr>
        <vertAlign val="superscript"/>
        <sz val="8"/>
        <color indexed="8"/>
        <rFont val="Arial"/>
        <family val="2"/>
      </rPr>
      <t>4</t>
    </r>
  </si>
  <si>
    <r>
      <t>Total      production</t>
    </r>
    <r>
      <rPr>
        <vertAlign val="superscript"/>
        <sz val="8"/>
        <color indexed="8"/>
        <rFont val="Arial"/>
        <family val="2"/>
      </rPr>
      <t>2</t>
    </r>
  </si>
  <si>
    <r>
      <t>Net floor price GL1</t>
    </r>
    <r>
      <rPr>
        <vertAlign val="superscript"/>
        <sz val="8"/>
        <color indexed="8"/>
        <rFont val="Arial"/>
        <family val="2"/>
      </rPr>
      <t>3</t>
    </r>
  </si>
  <si>
    <r>
      <t>Average net producer price</t>
    </r>
    <r>
      <rPr>
        <vertAlign val="superscript"/>
        <sz val="8"/>
        <color indexed="8"/>
        <rFont val="Arial"/>
        <family val="2"/>
      </rPr>
      <t>4</t>
    </r>
  </si>
  <si>
    <r>
      <t>Price index</t>
    </r>
    <r>
      <rPr>
        <vertAlign val="superscript"/>
        <sz val="8"/>
        <color indexed="8"/>
        <rFont val="Arial"/>
        <family val="2"/>
      </rPr>
      <t>5</t>
    </r>
  </si>
  <si>
    <r>
      <t>1994</t>
    </r>
    <r>
      <rPr>
        <vertAlign val="superscript"/>
        <sz val="8"/>
        <color indexed="8"/>
        <rFont val="Arial"/>
        <family val="2"/>
      </rPr>
      <t>6</t>
    </r>
  </si>
  <si>
    <r>
      <t>1995</t>
    </r>
    <r>
      <rPr>
        <vertAlign val="superscript"/>
        <sz val="8"/>
        <color indexed="8"/>
        <rFont val="Arial"/>
        <family val="2"/>
      </rPr>
      <t>6</t>
    </r>
  </si>
  <si>
    <r>
      <t>1996</t>
    </r>
    <r>
      <rPr>
        <vertAlign val="superscript"/>
        <sz val="8"/>
        <color indexed="8"/>
        <rFont val="Arial"/>
        <family val="2"/>
      </rPr>
      <t>6</t>
    </r>
  </si>
  <si>
    <r>
      <t>1997</t>
    </r>
    <r>
      <rPr>
        <vertAlign val="superscript"/>
        <sz val="8"/>
        <color indexed="8"/>
        <rFont val="Arial"/>
        <family val="2"/>
      </rPr>
      <t>6</t>
    </r>
  </si>
  <si>
    <r>
      <rPr>
        <vertAlign val="superscript"/>
        <sz val="7"/>
        <color indexed="8"/>
        <rFont val="Arial"/>
        <family val="2"/>
      </rPr>
      <t>1</t>
    </r>
    <r>
      <rPr>
        <sz val="7"/>
        <color indexed="8"/>
        <rFont val="Arial"/>
        <family val="2"/>
      </rPr>
      <t>    Commercial</t>
    </r>
    <r>
      <rPr>
        <sz val="10"/>
        <rFont val="Arial"/>
        <family val="2"/>
      </rPr>
      <t/>
    </r>
  </si>
  <si>
    <r>
      <rPr>
        <vertAlign val="superscript"/>
        <sz val="7"/>
        <color indexed="8"/>
        <rFont val="Arial"/>
        <family val="2"/>
      </rPr>
      <t>2</t>
    </r>
    <r>
      <rPr>
        <sz val="7"/>
        <color indexed="8"/>
        <rFont val="Arial"/>
        <family val="2"/>
      </rPr>
      <t>    Former TBVC states and self-governing territories are included</t>
    </r>
    <r>
      <rPr>
        <sz val="10"/>
        <rFont val="Arial"/>
        <family val="2"/>
      </rPr>
      <t/>
    </r>
  </si>
  <si>
    <r>
      <rPr>
        <vertAlign val="superscript"/>
        <sz val="7"/>
        <color indexed="8"/>
        <rFont val="Arial"/>
        <family val="2"/>
      </rPr>
      <t>3</t>
    </r>
    <r>
      <rPr>
        <sz val="7"/>
        <color indexed="8"/>
        <rFont val="Times New Roman"/>
        <family val="1"/>
      </rPr>
      <t xml:space="preserve">    </t>
    </r>
    <r>
      <rPr>
        <sz val="7"/>
        <color indexed="8"/>
        <rFont val="Arial"/>
        <family val="2"/>
      </rPr>
      <t>Until 1980/81, grade KM1. Until 1986/87, grade GC1</t>
    </r>
  </si>
  <si>
    <r>
      <rPr>
        <vertAlign val="superscript"/>
        <sz val="7"/>
        <color indexed="8"/>
        <rFont val="Arial"/>
        <family val="2"/>
      </rPr>
      <t>4</t>
    </r>
    <r>
      <rPr>
        <sz val="7"/>
        <color indexed="8"/>
        <rFont val="Times New Roman"/>
        <family val="1"/>
      </rPr>
      <t xml:space="preserve">    </t>
    </r>
    <r>
      <rPr>
        <sz val="7"/>
        <color indexed="8"/>
        <rFont val="Arial"/>
        <family val="2"/>
      </rPr>
      <t>Including supplementary payment</t>
    </r>
  </si>
  <si>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</si>
  <si>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xml:space="preserve">    </t>
    </r>
    <r>
      <rPr>
        <sz val="7"/>
        <color indexed="8"/>
        <rFont val="Arial"/>
        <family val="2"/>
      </rPr>
      <t>Marketing system: Surplus removal system with voluntary pools from 1994 to 1997</t>
    </r>
  </si>
  <si>
    <r>
      <rPr>
        <vertAlign val="superscript"/>
        <sz val="7"/>
        <color indexed="8"/>
        <rFont val="Arial"/>
        <family val="2"/>
      </rPr>
      <t>7</t>
    </r>
    <r>
      <rPr>
        <sz val="7"/>
        <color indexed="8"/>
        <rFont val="Times New Roman"/>
        <family val="1"/>
      </rPr>
      <t xml:space="preserve">    </t>
    </r>
    <r>
      <rPr>
        <sz val="7"/>
        <color indexed="8"/>
        <rFont val="Arial"/>
        <family val="2"/>
      </rPr>
      <t>Preliminary</t>
    </r>
  </si>
  <si>
    <r>
      <rPr>
        <vertAlign val="superscript"/>
        <sz val="7"/>
        <color indexed="8"/>
        <rFont val="Arial"/>
        <family val="2"/>
      </rPr>
      <t>3</t>
    </r>
    <r>
      <rPr>
        <sz val="7"/>
        <color indexed="8"/>
        <rFont val="Times New Roman"/>
        <family val="1"/>
      </rPr>
      <t xml:space="preserve">      </t>
    </r>
    <r>
      <rPr>
        <sz val="7"/>
        <color indexed="8"/>
        <rFont val="Arial"/>
        <family val="2"/>
      </rPr>
      <t>Preliminary</t>
    </r>
  </si>
  <si>
    <r>
      <t>Producer deliveries</t>
    </r>
    <r>
      <rPr>
        <vertAlign val="superscript"/>
        <sz val="8"/>
        <color indexed="8"/>
        <rFont val="Arial"/>
        <family val="2"/>
      </rPr>
      <t>1</t>
    </r>
  </si>
  <si>
    <r>
      <t>SA pro-cessed for animal feed</t>
    </r>
    <r>
      <rPr>
        <vertAlign val="superscript"/>
        <sz val="8"/>
        <color indexed="8"/>
        <rFont val="Arial"/>
        <family val="2"/>
      </rPr>
      <t>2</t>
    </r>
  </si>
  <si>
    <r>
      <t>Total   production</t>
    </r>
    <r>
      <rPr>
        <vertAlign val="superscript"/>
        <sz val="8"/>
        <color indexed="8"/>
        <rFont val="Arial"/>
        <family val="2"/>
      </rPr>
      <t>2</t>
    </r>
  </si>
  <si>
    <r>
      <t>Advance price</t>
    </r>
    <r>
      <rPr>
        <vertAlign val="superscript"/>
        <sz val="8"/>
        <color indexed="8"/>
        <rFont val="Arial"/>
        <family val="2"/>
      </rPr>
      <t>3</t>
    </r>
  </si>
  <si>
    <r>
      <t>Net</t>
    </r>
    <r>
      <rPr>
        <vertAlign val="superscript"/>
        <sz val="8"/>
        <color indexed="8"/>
        <rFont val="Arial"/>
        <family val="2"/>
      </rPr>
      <t>4</t>
    </r>
  </si>
  <si>
    <r>
      <t>Seed and unshelled</t>
    </r>
    <r>
      <rPr>
        <vertAlign val="superscript"/>
        <sz val="8"/>
        <color indexed="8"/>
        <rFont val="Arial"/>
        <family val="2"/>
      </rPr>
      <t>1</t>
    </r>
  </si>
  <si>
    <r>
      <t>Total    production</t>
    </r>
    <r>
      <rPr>
        <vertAlign val="superscript"/>
        <sz val="8"/>
        <color indexed="8"/>
        <rFont val="Arial"/>
        <family val="2"/>
      </rPr>
      <t>2</t>
    </r>
  </si>
  <si>
    <r>
      <t>Advance price</t>
    </r>
    <r>
      <rPr>
        <vertAlign val="superscript"/>
        <sz val="8"/>
        <color indexed="8"/>
        <rFont val="Arial"/>
        <family val="2"/>
      </rPr>
      <t>4</t>
    </r>
  </si>
  <si>
    <r>
      <t>Net price</t>
    </r>
    <r>
      <rPr>
        <vertAlign val="superscript"/>
        <sz val="8"/>
        <color indexed="8"/>
        <rFont val="Arial"/>
        <family val="2"/>
      </rPr>
      <t>4</t>
    </r>
  </si>
  <si>
    <r>
      <t>Total pro-duction</t>
    </r>
    <r>
      <rPr>
        <vertAlign val="superscript"/>
        <sz val="8"/>
        <color indexed="8"/>
        <rFont val="Arial"/>
        <family val="2"/>
      </rPr>
      <t>2</t>
    </r>
  </si>
  <si>
    <r>
      <t>Price index</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</si>
  <si>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</si>
  <si>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</si>
  <si>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</si>
  <si>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 Index figures are for calendar years</t>
    </r>
  </si>
  <si>
    <r>
      <rPr>
        <vertAlign val="superscript"/>
        <sz val="7"/>
        <color indexed="8"/>
        <rFont val="Arial"/>
        <family val="2"/>
      </rPr>
      <t>5</t>
    </r>
    <r>
      <rPr>
        <sz val="7"/>
        <color indexed="8"/>
        <rFont val="Arial"/>
        <family val="2"/>
      </rPr>
      <t xml:space="preserve">   Preliminary</t>
    </r>
  </si>
  <si>
    <r>
      <t>Deliveries</t>
    </r>
    <r>
      <rPr>
        <vertAlign val="superscript"/>
        <sz val="8"/>
        <color indexed="8"/>
        <rFont val="Arial"/>
        <family val="2"/>
      </rPr>
      <t>5, 6</t>
    </r>
  </si>
  <si>
    <r>
      <t>Processed</t>
    </r>
    <r>
      <rPr>
        <vertAlign val="superscript"/>
        <sz val="8"/>
        <color indexed="8"/>
        <rFont val="Arial"/>
        <family val="2"/>
      </rPr>
      <t>6</t>
    </r>
  </si>
  <si>
    <r>
      <t>planted</t>
    </r>
    <r>
      <rPr>
        <vertAlign val="superscript"/>
        <sz val="8"/>
        <color indexed="8"/>
        <rFont val="Arial"/>
        <family val="2"/>
      </rPr>
      <t>1, 2</t>
    </r>
  </si>
  <si>
    <r>
      <t>Production per province</t>
    </r>
    <r>
      <rPr>
        <vertAlign val="superscript"/>
        <sz val="8"/>
        <color indexed="8"/>
        <rFont val="Arial"/>
        <family val="2"/>
      </rPr>
      <t>1</t>
    </r>
  </si>
  <si>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</si>
  <si>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Includes plantings for feed and marketing purposes</t>
    </r>
  </si>
  <si>
    <r>
      <rPr>
        <vertAlign val="superscript"/>
        <sz val="7"/>
        <color indexed="8"/>
        <rFont val="Arial"/>
        <family val="2"/>
      </rPr>
      <t>4</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</si>
  <si>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5</t>
    </r>
    <r>
      <rPr>
        <sz val="7"/>
        <color indexed="8"/>
        <rFont val="Times New Roman"/>
        <family val="1"/>
      </rPr>
      <t xml:space="preserve">    </t>
    </r>
    <r>
      <rPr>
        <sz val="7"/>
        <color indexed="8"/>
        <rFont val="Arial"/>
        <family val="2"/>
      </rPr>
      <t>Prior to 1999/2000, receipts by Wheat Board</t>
    </r>
  </si>
  <si>
    <r>
      <rPr>
        <vertAlign val="superscript"/>
        <sz val="7"/>
        <color indexed="8"/>
        <rFont val="Arial"/>
        <family val="2"/>
      </rPr>
      <t>6</t>
    </r>
    <r>
      <rPr>
        <sz val="7"/>
        <color indexed="8"/>
        <rFont val="Times New Roman"/>
        <family val="1"/>
      </rPr>
      <t xml:space="preserve">    </t>
    </r>
    <r>
      <rPr>
        <sz val="7"/>
        <color indexed="8"/>
        <rFont val="Arial"/>
        <family val="2"/>
      </rPr>
      <t>Source: SAGIS</t>
    </r>
  </si>
  <si>
    <r>
      <rPr>
        <vertAlign val="superscript"/>
        <sz val="7"/>
        <color indexed="8"/>
        <rFont val="Arial"/>
        <family val="2"/>
      </rPr>
      <t>7</t>
    </r>
    <r>
      <rPr>
        <sz val="7"/>
        <color indexed="8"/>
        <rFont val="Arial"/>
        <family val="2"/>
      </rPr>
      <t>    Preliminary</t>
    </r>
  </si>
  <si>
    <r>
      <t>Price Index</t>
    </r>
    <r>
      <rPr>
        <vertAlign val="superscript"/>
        <sz val="8"/>
        <color indexed="8"/>
        <rFont val="Arial"/>
        <family val="2"/>
      </rPr>
      <t>3</t>
    </r>
  </si>
  <si>
    <r>
      <t>Deliveries</t>
    </r>
    <r>
      <rPr>
        <vertAlign val="superscript"/>
        <sz val="8"/>
        <color indexed="8"/>
        <rFont val="Arial"/>
        <family val="2"/>
      </rPr>
      <t>4</t>
    </r>
  </si>
  <si>
    <r>
      <t>Processed</t>
    </r>
    <r>
      <rPr>
        <vertAlign val="superscript"/>
        <sz val="8"/>
        <color indexed="8"/>
        <rFont val="Arial"/>
        <family val="2"/>
      </rPr>
      <t>4</t>
    </r>
  </si>
  <si>
    <r>
      <rPr>
        <vertAlign val="superscript"/>
        <sz val="7"/>
        <color indexed="8"/>
        <rFont val="Arial"/>
        <family val="2"/>
      </rPr>
      <t>1</t>
    </r>
    <r>
      <rPr>
        <sz val="7"/>
        <color indexed="8"/>
        <rFont val="Arial"/>
        <family val="2"/>
      </rPr>
      <t xml:space="preserve">   Commercial</t>
    </r>
  </si>
  <si>
    <r>
      <rPr>
        <vertAlign val="superscript"/>
        <sz val="7"/>
        <color indexed="8"/>
        <rFont val="Arial"/>
        <family val="2"/>
      </rPr>
      <t>2</t>
    </r>
    <r>
      <rPr>
        <sz val="7"/>
        <color indexed="8"/>
        <rFont val="Arial"/>
        <family val="2"/>
      </rPr>
      <t xml:space="preserve">   Estimated average price</t>
    </r>
  </si>
  <si>
    <r>
      <rPr>
        <vertAlign val="superscript"/>
        <sz val="7"/>
        <color indexed="8"/>
        <rFont val="Arial"/>
        <family val="2"/>
      </rPr>
      <t>3</t>
    </r>
    <r>
      <rPr>
        <sz val="7"/>
        <color indexed="8"/>
        <rFont val="Arial"/>
        <family val="2"/>
      </rPr>
      <t xml:space="preserve">   Index figures are for split years, e. g. production year 2005 = 2005/06</t>
    </r>
  </si>
  <si>
    <r>
      <rPr>
        <vertAlign val="superscript"/>
        <sz val="7"/>
        <color indexed="8"/>
        <rFont val="Arial"/>
        <family val="2"/>
      </rPr>
      <t>4</t>
    </r>
    <r>
      <rPr>
        <sz val="7"/>
        <color indexed="8"/>
        <rFont val="Arial"/>
        <family val="2"/>
      </rPr>
      <t xml:space="preserve">   Source: SAGIS</t>
    </r>
  </si>
  <si>
    <r>
      <t>Haricot beans</t>
    </r>
    <r>
      <rPr>
        <vertAlign val="superscript"/>
        <sz val="8"/>
        <color indexed="8"/>
        <rFont val="Arial"/>
        <family val="2"/>
      </rPr>
      <t>4</t>
    </r>
  </si>
  <si>
    <r>
      <t>Production</t>
    </r>
    <r>
      <rPr>
        <vertAlign val="superscript"/>
        <sz val="8"/>
        <color indexed="8"/>
        <rFont val="Arial"/>
        <family val="2"/>
      </rPr>
      <t>1)</t>
    </r>
  </si>
  <si>
    <r>
      <t>Imports</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</si>
  <si>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</si>
  <si>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2</t>
    </r>
    <r>
      <rPr>
        <sz val="7"/>
        <color indexed="8"/>
        <rFont val="Times New Roman"/>
        <family val="1"/>
      </rPr>
      <t xml:space="preserve">   </t>
    </r>
    <r>
      <rPr>
        <sz val="7"/>
        <color indexed="8"/>
        <rFont val="Arial"/>
        <family val="2"/>
      </rPr>
      <t>Includes imports from adjacent countries</t>
    </r>
  </si>
  <si>
    <r>
      <rPr>
        <vertAlign val="superscript"/>
        <sz val="7"/>
        <color indexed="8"/>
        <rFont val="Arial"/>
        <family val="2"/>
      </rPr>
      <t>1</t>
    </r>
    <r>
      <rPr>
        <sz val="7"/>
        <color indexed="8"/>
        <rFont val="Times New Roman"/>
        <family val="1"/>
      </rPr>
      <t xml:space="preserve">   </t>
    </r>
    <r>
      <rPr>
        <sz val="7"/>
        <color indexed="8"/>
        <rFont val="Arial"/>
        <family val="2"/>
      </rPr>
      <t>Source: Canegrowers</t>
    </r>
  </si>
  <si>
    <r>
      <rPr>
        <vertAlign val="superscript"/>
        <sz val="7"/>
        <color indexed="8"/>
        <rFont val="Arial"/>
        <family val="2"/>
      </rPr>
      <t>3</t>
    </r>
    <r>
      <rPr>
        <sz val="7"/>
        <color indexed="8"/>
        <rFont val="Times New Roman"/>
        <family val="1"/>
      </rPr>
      <t>   </t>
    </r>
    <r>
      <rPr>
        <sz val="7"/>
        <color indexed="8"/>
        <rFont val="Arial"/>
        <family val="2"/>
      </rPr>
      <t>Source: Customs and Excise</t>
    </r>
  </si>
  <si>
    <r>
      <rPr>
        <vertAlign val="superscript"/>
        <sz val="7"/>
        <color indexed="8"/>
        <rFont val="Arial"/>
        <family val="2"/>
      </rPr>
      <t>4</t>
    </r>
    <r>
      <rPr>
        <sz val="7"/>
        <color indexed="8"/>
        <rFont val="Times New Roman"/>
        <family val="1"/>
      </rPr>
      <t xml:space="preserve">   </t>
    </r>
    <r>
      <rPr>
        <sz val="7"/>
        <color indexed="8"/>
        <rFont val="Arial"/>
        <family val="2"/>
      </rPr>
      <t>Preliminary</t>
    </r>
  </si>
  <si>
    <r>
      <t>Gross value</t>
    </r>
    <r>
      <rPr>
        <vertAlign val="superscript"/>
        <sz val="8"/>
        <color indexed="8"/>
        <rFont val="Arial"/>
        <family val="2"/>
      </rPr>
      <t>1</t>
    </r>
  </si>
  <si>
    <r>
      <t>Price index</t>
    </r>
    <r>
      <rPr>
        <vertAlign val="superscript"/>
        <sz val="8"/>
        <color indexed="8"/>
        <rFont val="Arial"/>
        <family val="2"/>
      </rPr>
      <t>3</t>
    </r>
  </si>
  <si>
    <r>
      <t>Gross value</t>
    </r>
    <r>
      <rPr>
        <vertAlign val="superscript"/>
        <sz val="8"/>
        <color indexed="8"/>
        <rFont val="Arial"/>
        <family val="2"/>
      </rPr>
      <t>4</t>
    </r>
  </si>
  <si>
    <r>
      <t>Lint</t>
    </r>
    <r>
      <rPr>
        <vertAlign val="superscript"/>
        <sz val="8"/>
        <color indexed="8"/>
        <rFont val="Arial"/>
        <family val="2"/>
      </rPr>
      <t>2</t>
    </r>
  </si>
  <si>
    <r>
      <t>Sales on markets</t>
    </r>
    <r>
      <rPr>
        <vertAlign val="superscript"/>
        <sz val="8"/>
        <color indexed="8"/>
        <rFont val="Arial"/>
        <family val="2"/>
      </rPr>
      <t>1</t>
    </r>
  </si>
  <si>
    <r>
      <t>Dried</t>
    </r>
    <r>
      <rPr>
        <vertAlign val="superscript"/>
        <sz val="8"/>
        <color indexed="8"/>
        <rFont val="Arial"/>
        <family val="2"/>
      </rPr>
      <t>2</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</si>
  <si>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</si>
  <si>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xml:space="preserve">   Preliminary</t>
    </r>
  </si>
  <si>
    <r>
      <t>Other berries</t>
    </r>
    <r>
      <rPr>
        <vertAlign val="superscript"/>
        <sz val="8"/>
        <color indexed="8"/>
        <rFont val="Arial"/>
        <family val="2"/>
      </rPr>
      <t>2</t>
    </r>
  </si>
  <si>
    <r>
      <t>Other summer fruit</t>
    </r>
    <r>
      <rPr>
        <vertAlign val="superscript"/>
        <sz val="8"/>
        <color indexed="8"/>
        <rFont val="Arial"/>
        <family val="2"/>
      </rPr>
      <t>2</t>
    </r>
  </si>
  <si>
    <r>
      <rPr>
        <vertAlign val="superscript"/>
        <sz val="7"/>
        <color indexed="8"/>
        <rFont val="Times New Roman"/>
        <family val="1"/>
      </rPr>
      <t>1</t>
    </r>
    <r>
      <rPr>
        <sz val="7"/>
        <color indexed="8"/>
        <rFont val="Times New Roman"/>
        <family val="1"/>
      </rPr>
      <t xml:space="preserve">   </t>
    </r>
    <r>
      <rPr>
        <sz val="7"/>
        <color indexed="8"/>
        <rFont val="Arial"/>
        <family val="2"/>
      </rPr>
      <t>Preliminary</t>
    </r>
  </si>
  <si>
    <r>
      <t>Juice for concentrate</t>
    </r>
    <r>
      <rPr>
        <vertAlign val="superscript"/>
        <sz val="8"/>
        <color indexed="8"/>
        <rFont val="Arial"/>
        <family val="2"/>
      </rPr>
      <t xml:space="preserve"> </t>
    </r>
  </si>
  <si>
    <r>
      <rPr>
        <vertAlign val="superscript"/>
        <sz val="7"/>
        <color indexed="8"/>
        <rFont val="Arial"/>
        <family val="2"/>
      </rPr>
      <t>1</t>
    </r>
    <r>
      <rPr>
        <sz val="7"/>
        <color indexed="8"/>
        <rFont val="Arial"/>
        <family val="2"/>
      </rPr>
      <t xml:space="preserve">  Preliminary</t>
    </r>
  </si>
  <si>
    <r>
      <t>Guavas</t>
    </r>
    <r>
      <rPr>
        <vertAlign val="superscript"/>
        <sz val="8"/>
        <color indexed="8"/>
        <rFont val="Arial"/>
        <family val="2"/>
      </rPr>
      <t>1</t>
    </r>
  </si>
  <si>
    <r>
      <t>Sales on markets</t>
    </r>
    <r>
      <rPr>
        <vertAlign val="superscript"/>
        <sz val="8"/>
        <color indexed="8"/>
        <rFont val="Arial"/>
        <family val="2"/>
      </rPr>
      <t>2</t>
    </r>
  </si>
  <si>
    <r>
      <t>Year February to January</t>
    </r>
    <r>
      <rPr>
        <vertAlign val="superscript"/>
        <sz val="8"/>
        <color indexed="8"/>
        <rFont val="Arial"/>
        <family val="2"/>
      </rPr>
      <t>1</t>
    </r>
  </si>
  <si>
    <r>
      <t>Exports</t>
    </r>
    <r>
      <rPr>
        <vertAlign val="superscript"/>
        <sz val="8"/>
        <color indexed="8"/>
        <rFont val="Arial"/>
        <family val="2"/>
      </rPr>
      <t>2</t>
    </r>
  </si>
  <si>
    <r>
      <t>Green mealies</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</si>
  <si>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t>
    </r>
    <r>
      <rPr>
        <sz val="7"/>
        <color indexed="8"/>
        <rFont val="Arial"/>
        <family val="2"/>
      </rPr>
      <t>Sweetcorn included</t>
    </r>
  </si>
  <si>
    <r>
      <t>Slaughterings</t>
    </r>
    <r>
      <rPr>
        <vertAlign val="superscript"/>
        <sz val="8"/>
        <color indexed="8"/>
        <rFont val="Arial"/>
        <family val="2"/>
      </rPr>
      <t>1</t>
    </r>
  </si>
  <si>
    <r>
      <t>Average  price</t>
    </r>
    <r>
      <rPr>
        <vertAlign val="superscript"/>
        <sz val="8"/>
        <color indexed="8"/>
        <rFont val="Arial"/>
        <family val="2"/>
      </rPr>
      <t>2, 3</t>
    </r>
  </si>
  <si>
    <r>
      <rPr>
        <vertAlign val="superscript"/>
        <sz val="7"/>
        <color indexed="8"/>
        <rFont val="Arial"/>
        <family val="2"/>
      </rPr>
      <t>2</t>
    </r>
    <r>
      <rPr>
        <sz val="7"/>
        <color indexed="8"/>
        <rFont val="Arial"/>
        <family val="2"/>
      </rPr>
      <t xml:space="preserve">    Purchase price of chilled carcasses, including the fifth quarter</t>
    </r>
  </si>
  <si>
    <r>
      <t>Cattle hides</t>
    </r>
    <r>
      <rPr>
        <vertAlign val="superscript"/>
        <sz val="8"/>
        <color indexed="8"/>
        <rFont val="Arial"/>
        <family val="2"/>
      </rPr>
      <t>1</t>
    </r>
  </si>
  <si>
    <r>
      <t>Calf skins</t>
    </r>
    <r>
      <rPr>
        <vertAlign val="superscript"/>
        <sz val="8"/>
        <color indexed="8"/>
        <rFont val="Arial"/>
        <family val="2"/>
      </rPr>
      <t>1</t>
    </r>
  </si>
  <si>
    <r>
      <t>Slaughte-rings</t>
    </r>
    <r>
      <rPr>
        <vertAlign val="superscript"/>
        <sz val="8"/>
        <color indexed="8"/>
        <rFont val="Arial"/>
        <family val="2"/>
      </rPr>
      <t>1</t>
    </r>
  </si>
  <si>
    <r>
      <t>price</t>
    </r>
    <r>
      <rPr>
        <vertAlign val="superscript"/>
        <sz val="8"/>
        <color indexed="8"/>
        <rFont val="Arial"/>
        <family val="2"/>
      </rPr>
      <t>2, 3</t>
    </r>
  </si>
  <si>
    <r>
      <rPr>
        <vertAlign val="superscript"/>
        <sz val="7"/>
        <color indexed="8"/>
        <rFont val="Arial"/>
        <family val="2"/>
      </rPr>
      <t>3</t>
    </r>
    <r>
      <rPr>
        <sz val="7"/>
        <color indexed="8"/>
        <rFont val="Arial"/>
        <family val="2"/>
      </rPr>
      <t xml:space="preserve">   Source: From 2003/04, the Red Meat Abattoir Association</t>
    </r>
  </si>
  <si>
    <r>
      <t>Sheep</t>
    </r>
    <r>
      <rPr>
        <vertAlign val="superscript"/>
        <sz val="8"/>
        <color indexed="8"/>
        <rFont val="Arial"/>
        <family val="2"/>
      </rPr>
      <t>1</t>
    </r>
  </si>
  <si>
    <r>
      <t>Goats</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</si>
  <si>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numbers in the RSA</t>
    </r>
  </si>
  <si>
    <r>
      <t>Slaughterings at abattoirs</t>
    </r>
    <r>
      <rPr>
        <vertAlign val="superscript"/>
        <sz val="8"/>
        <color indexed="8"/>
        <rFont val="Arial"/>
        <family val="2"/>
      </rPr>
      <t>1</t>
    </r>
  </si>
  <si>
    <r>
      <t>Average price paid to feedlots or farmers</t>
    </r>
    <r>
      <rPr>
        <vertAlign val="superscript"/>
        <sz val="8"/>
        <color indexed="8"/>
        <rFont val="Arial"/>
        <family val="2"/>
      </rPr>
      <t>2, 3</t>
    </r>
  </si>
  <si>
    <r>
      <t>1993/94</t>
    </r>
    <r>
      <rPr>
        <vertAlign val="superscript"/>
        <sz val="8"/>
        <color indexed="8"/>
        <rFont val="Arial"/>
        <family val="2"/>
      </rPr>
      <t>2)</t>
    </r>
  </si>
  <si>
    <r>
      <rPr>
        <vertAlign val="superscript"/>
        <sz val="7"/>
        <color indexed="8"/>
        <rFont val="Arial"/>
        <family val="2"/>
      </rPr>
      <t>1</t>
    </r>
    <r>
      <rPr>
        <sz val="7"/>
        <color indexed="8"/>
        <rFont val="Arial"/>
        <family val="2"/>
      </rPr>
      <t xml:space="preserve">   Slaughtered for commercial market and for own consumption</t>
    </r>
  </si>
  <si>
    <r>
      <t>Wool sales</t>
    </r>
    <r>
      <rPr>
        <vertAlign val="superscript"/>
        <sz val="8"/>
        <color indexed="8"/>
        <rFont val="Arial"/>
        <family val="2"/>
      </rPr>
      <t>1</t>
    </r>
  </si>
  <si>
    <r>
      <t>Mohair production</t>
    </r>
    <r>
      <rPr>
        <vertAlign val="superscript"/>
        <sz val="8"/>
        <color indexed="8"/>
        <rFont val="Arial"/>
        <family val="2"/>
      </rPr>
      <t>4</t>
    </r>
  </si>
  <si>
    <r>
      <t>Merino</t>
    </r>
    <r>
      <rPr>
        <vertAlign val="superscript"/>
        <sz val="8"/>
        <color indexed="8"/>
        <rFont val="Arial"/>
        <family val="2"/>
      </rPr>
      <t>2</t>
    </r>
  </si>
  <si>
    <r>
      <t>Other wool</t>
    </r>
    <r>
      <rPr>
        <vertAlign val="superscript"/>
        <sz val="8"/>
        <color indexed="8"/>
        <rFont val="Arial"/>
        <family val="2"/>
      </rPr>
      <t>3</t>
    </r>
  </si>
  <si>
    <r>
      <t>Merino</t>
    </r>
    <r>
      <rPr>
        <vertAlign val="superscript"/>
        <sz val="8"/>
        <color indexed="8"/>
        <rFont val="Arial"/>
        <family val="2"/>
      </rPr>
      <t>1</t>
    </r>
  </si>
  <si>
    <r>
      <t>Other</t>
    </r>
    <r>
      <rPr>
        <vertAlign val="superscript"/>
        <sz val="8"/>
        <color indexed="8"/>
        <rFont val="Arial"/>
        <family val="2"/>
      </rPr>
      <t>2</t>
    </r>
  </si>
  <si>
    <r>
      <rPr>
        <vertAlign val="superscript"/>
        <sz val="7"/>
        <color indexed="8"/>
        <rFont val="Arial"/>
        <family val="2"/>
      </rPr>
      <t>1</t>
    </r>
    <r>
      <rPr>
        <sz val="7"/>
        <color indexed="8"/>
        <rFont val="Arial"/>
        <family val="2"/>
      </rPr>
      <t xml:space="preserve">   Merino and dead wool</t>
    </r>
  </si>
  <si>
    <r>
      <rPr>
        <vertAlign val="superscript"/>
        <sz val="7"/>
        <color indexed="8"/>
        <rFont val="Arial"/>
        <family val="2"/>
      </rPr>
      <t>2</t>
    </r>
    <r>
      <rPr>
        <sz val="7"/>
        <color indexed="8"/>
        <rFont val="Arial"/>
        <family val="2"/>
      </rPr>
      <t xml:space="preserve">   Other white wool, Coarse and coloured, and karakul wool</t>
    </r>
  </si>
  <si>
    <r>
      <t>Sheep skins</t>
    </r>
    <r>
      <rPr>
        <vertAlign val="superscript"/>
        <sz val="8"/>
        <color indexed="8"/>
        <rFont val="Arial"/>
        <family val="2"/>
      </rPr>
      <t>1</t>
    </r>
  </si>
  <si>
    <r>
      <t>Goat skins</t>
    </r>
    <r>
      <rPr>
        <vertAlign val="superscript"/>
        <sz val="8"/>
        <color indexed="8"/>
        <rFont val="Arial"/>
        <family val="2"/>
      </rPr>
      <t>1</t>
    </r>
  </si>
  <si>
    <r>
      <t>Karakul pelts</t>
    </r>
    <r>
      <rPr>
        <vertAlign val="superscript"/>
        <sz val="8"/>
        <color indexed="8"/>
        <rFont val="Arial"/>
        <family val="2"/>
      </rPr>
      <t>2</t>
    </r>
  </si>
  <si>
    <r>
      <t>2002</t>
    </r>
    <r>
      <rPr>
        <vertAlign val="superscript"/>
        <sz val="8"/>
        <color indexed="8"/>
        <rFont val="Arial"/>
        <family val="2"/>
      </rPr>
      <t>1</t>
    </r>
  </si>
  <si>
    <r>
      <t>Horses</t>
    </r>
    <r>
      <rPr>
        <vertAlign val="superscript"/>
        <sz val="8"/>
        <color indexed="8"/>
        <rFont val="Arial"/>
        <family val="2"/>
      </rPr>
      <t>2</t>
    </r>
  </si>
  <si>
    <r>
      <t>Mules</t>
    </r>
    <r>
      <rPr>
        <b/>
        <vertAlign val="superscript"/>
        <sz val="8"/>
        <color indexed="8"/>
        <rFont val="Arial"/>
        <family val="2"/>
      </rPr>
      <t>2</t>
    </r>
  </si>
  <si>
    <r>
      <t>Donkeys</t>
    </r>
    <r>
      <rPr>
        <b/>
        <vertAlign val="superscript"/>
        <sz val="8"/>
        <color indexed="8"/>
        <rFont val="Arial"/>
        <family val="2"/>
      </rPr>
      <t>2</t>
    </r>
  </si>
  <si>
    <r>
      <t>Large stock units</t>
    </r>
    <r>
      <rPr>
        <vertAlign val="superscript"/>
        <sz val="8"/>
        <color indexed="8"/>
        <rFont val="Arial"/>
        <family val="2"/>
      </rPr>
      <t>3</t>
    </r>
  </si>
  <si>
    <r>
      <rPr>
        <vertAlign val="superscript"/>
        <sz val="7"/>
        <color indexed="8"/>
        <rFont val="Arial"/>
        <family val="2"/>
      </rPr>
      <t>1</t>
    </r>
    <r>
      <rPr>
        <sz val="7"/>
        <color indexed="8"/>
        <rFont val="Arial"/>
        <family val="2"/>
      </rPr>
      <t xml:space="preserve">    Numbers kept by only those producers who responded—figures not extrapolated</t>
    </r>
  </si>
  <si>
    <r>
      <rPr>
        <vertAlign val="superscript"/>
        <sz val="7"/>
        <color indexed="8"/>
        <rFont val="Arial"/>
        <family val="2"/>
      </rPr>
      <t>2</t>
    </r>
    <r>
      <rPr>
        <sz val="7"/>
        <color indexed="8"/>
        <rFont val="Times New Roman"/>
        <family val="1"/>
      </rPr>
      <t>   </t>
    </r>
    <r>
      <rPr>
        <sz val="7"/>
        <color indexed="8"/>
        <rFont val="Arial"/>
        <family val="2"/>
      </rPr>
      <t>The number for horses, mules and donkeys is 40 for the survey-year 1996</t>
    </r>
  </si>
  <si>
    <r>
      <rPr>
        <vertAlign val="superscript"/>
        <sz val="7"/>
        <color indexed="8"/>
        <rFont val="Arial"/>
        <family val="2"/>
      </rPr>
      <t>3</t>
    </r>
    <r>
      <rPr>
        <sz val="7"/>
        <color indexed="8"/>
        <rFont val="Times New Roman"/>
        <family val="1"/>
      </rPr>
      <t>   </t>
    </r>
    <r>
      <rPr>
        <sz val="7"/>
        <color indexed="8"/>
        <rFont val="Arial"/>
        <family val="2"/>
      </rPr>
      <t xml:space="preserve">One large stock unit = one head of cattle, horse, mule or donkey; seven sheep; seven goats; five pigs; five </t>
    </r>
  </si>
  <si>
    <r>
      <t>Year   March to February</t>
    </r>
    <r>
      <rPr>
        <vertAlign val="superscript"/>
        <sz val="8"/>
        <color indexed="8"/>
        <rFont val="Arial"/>
        <family val="2"/>
      </rPr>
      <t>1</t>
    </r>
  </si>
  <si>
    <r>
      <t>Total</t>
    </r>
    <r>
      <rPr>
        <vertAlign val="superscript"/>
        <sz val="8"/>
        <color indexed="8"/>
        <rFont val="Arial"/>
        <family val="2"/>
      </rPr>
      <t>2</t>
    </r>
  </si>
  <si>
    <r>
      <t>Total</t>
    </r>
    <r>
      <rPr>
        <vertAlign val="superscript"/>
        <sz val="8"/>
        <color indexed="8"/>
        <rFont val="Arial"/>
        <family val="2"/>
      </rPr>
      <t>3</t>
    </r>
  </si>
  <si>
    <r>
      <t>Average unit price</t>
    </r>
    <r>
      <rPr>
        <vertAlign val="superscript"/>
        <sz val="8"/>
        <color indexed="8"/>
        <rFont val="Arial"/>
        <family val="2"/>
      </rPr>
      <t>1</t>
    </r>
  </si>
  <si>
    <r>
      <t>Grade 1 large</t>
    </r>
    <r>
      <rPr>
        <vertAlign val="superscript"/>
        <sz val="8"/>
        <color indexed="8"/>
        <rFont val="Arial"/>
        <family val="2"/>
      </rPr>
      <t>2</t>
    </r>
  </si>
  <si>
    <r>
      <t>Gross income</t>
    </r>
    <r>
      <rPr>
        <vertAlign val="superscript"/>
        <sz val="8"/>
        <color indexed="8"/>
        <rFont val="Arial"/>
        <family val="2"/>
      </rPr>
      <t>1</t>
    </r>
  </si>
  <si>
    <r>
      <t>Net farming income</t>
    </r>
    <r>
      <rPr>
        <vertAlign val="superscript"/>
        <sz val="8"/>
        <color indexed="8"/>
        <rFont val="Arial"/>
        <family val="2"/>
      </rPr>
      <t>2</t>
    </r>
  </si>
  <si>
    <r>
      <rPr>
        <vertAlign val="superscript"/>
        <sz val="7"/>
        <color indexed="8"/>
        <rFont val="Arial"/>
        <family val="2"/>
      </rPr>
      <t>1</t>
    </r>
    <r>
      <rPr>
        <sz val="7"/>
        <color indexed="8"/>
        <rFont val="Times New Roman"/>
        <family val="1"/>
      </rPr>
      <t xml:space="preserve">      </t>
    </r>
    <r>
      <rPr>
        <sz val="7"/>
        <color indexed="8"/>
        <rFont val="Arial"/>
        <family val="2"/>
      </rPr>
      <t>Excluding export profit repayments on maize and wheat</t>
    </r>
  </si>
  <si>
    <r>
      <rPr>
        <vertAlign val="superscript"/>
        <sz val="7"/>
        <color indexed="8"/>
        <rFont val="Arial"/>
        <family val="2"/>
      </rPr>
      <t>2</t>
    </r>
    <r>
      <rPr>
        <sz val="7"/>
        <color indexed="8"/>
        <rFont val="Times New Roman"/>
        <family val="1"/>
      </rPr>
      <t xml:space="preserve">      </t>
    </r>
    <r>
      <rPr>
        <sz val="7"/>
        <color indexed="8"/>
        <rFont val="Arial"/>
        <family val="2"/>
      </rPr>
      <t>After provision has been made for depreciation, salaries and wages, interest paid and rent paid</t>
    </r>
  </si>
  <si>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</si>
  <si>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</si>
  <si>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r>
      <t>Dry beans</t>
    </r>
    <r>
      <rPr>
        <vertAlign val="superscript"/>
        <sz val="8"/>
        <color indexed="8"/>
        <rFont val="Arial"/>
        <family val="2"/>
      </rPr>
      <t>2</t>
    </r>
  </si>
  <si>
    <r>
      <t>Eggs</t>
    </r>
    <r>
      <rPr>
        <vertAlign val="superscript"/>
        <sz val="8"/>
        <color indexed="8"/>
        <rFont val="Arial"/>
        <family val="2"/>
      </rPr>
      <t>3</t>
    </r>
  </si>
  <si>
    <r>
      <rPr>
        <vertAlign val="superscript"/>
        <sz val="7"/>
        <color indexed="8"/>
        <rFont val="Arial"/>
        <family val="2"/>
      </rPr>
      <t>1</t>
    </r>
    <r>
      <rPr>
        <sz val="7"/>
        <color indexed="8"/>
        <rFont val="Arial"/>
        <family val="2"/>
      </rPr>
      <t>    Preliminary</t>
    </r>
  </si>
  <si>
    <r>
      <rPr>
        <vertAlign val="superscript"/>
        <sz val="7"/>
        <color indexed="8"/>
        <rFont val="Arial"/>
        <family val="2"/>
      </rPr>
      <t>2</t>
    </r>
    <r>
      <rPr>
        <sz val="7"/>
        <color indexed="8"/>
        <rFont val="Arial"/>
        <family val="2"/>
      </rPr>
      <t>    Until 2002/03, including cowpeas</t>
    </r>
  </si>
  <si>
    <r>
      <rPr>
        <vertAlign val="superscript"/>
        <sz val="7"/>
        <color indexed="8"/>
        <rFont val="Arial"/>
        <family val="2"/>
      </rPr>
      <t>3</t>
    </r>
    <r>
      <rPr>
        <sz val="7"/>
        <color indexed="8"/>
        <rFont val="Arial"/>
        <family val="2"/>
      </rPr>
      <t xml:space="preserve">    Including eggs for hatching </t>
    </r>
  </si>
  <si>
    <r>
      <rPr>
        <vertAlign val="superscript"/>
        <sz val="7"/>
        <color indexed="8"/>
        <rFont val="Arial"/>
        <family val="2"/>
      </rPr>
      <t>1</t>
    </r>
    <r>
      <rPr>
        <sz val="7"/>
        <color indexed="8"/>
        <rFont val="Arial"/>
        <family val="2"/>
      </rPr>
      <t>    Preliminary</t>
    </r>
  </si>
  <si>
    <r>
      <t>Other financial institutions</t>
    </r>
    <r>
      <rPr>
        <vertAlign val="superscript"/>
        <sz val="8"/>
        <color indexed="8"/>
        <rFont val="Arial"/>
        <family val="2"/>
      </rPr>
      <t>1</t>
    </r>
  </si>
  <si>
    <r>
      <rPr>
        <vertAlign val="superscript"/>
        <sz val="7"/>
        <color indexed="8"/>
        <rFont val="Arial"/>
        <family val="2"/>
      </rPr>
      <t>1</t>
    </r>
    <r>
      <rPr>
        <sz val="7"/>
        <color indexed="8"/>
        <rFont val="Arial"/>
        <family val="2"/>
      </rPr>
      <t xml:space="preserve">    Includes discount houses; merchant banks; other monetary institutions; insurance companies; pension funds; </t>
    </r>
  </si>
  <si>
    <r>
      <t>Total</t>
    </r>
    <r>
      <rPr>
        <vertAlign val="superscript"/>
        <sz val="8"/>
        <color indexed="8"/>
        <rFont val="Arial"/>
        <family val="2"/>
      </rPr>
      <t>1</t>
    </r>
  </si>
  <si>
    <r>
      <rPr>
        <vertAlign val="superscript"/>
        <sz val="7"/>
        <color indexed="8"/>
        <rFont val="Arial"/>
        <family val="2"/>
      </rPr>
      <t>1</t>
    </r>
    <r>
      <rPr>
        <sz val="7"/>
        <color indexed="8"/>
        <rFont val="Arial"/>
        <family val="2"/>
      </rPr>
      <t xml:space="preserve">    Preliminary</t>
    </r>
  </si>
  <si>
    <r>
      <rPr>
        <vertAlign val="superscript"/>
        <sz val="7"/>
        <color indexed="8"/>
        <rFont val="Arial"/>
        <family val="2"/>
      </rPr>
      <t>1</t>
    </r>
    <r>
      <rPr>
        <sz val="7"/>
        <color indexed="8"/>
        <rFont val="Times New Roman"/>
        <family val="1"/>
      </rPr>
      <t>   </t>
    </r>
    <r>
      <rPr>
        <sz val="7"/>
        <color indexed="8"/>
        <rFont val="Arial"/>
        <family val="2"/>
      </rPr>
      <t>Preliminary</t>
    </r>
  </si>
  <si>
    <r>
      <t>Field crops</t>
    </r>
    <r>
      <rPr>
        <vertAlign val="superscript"/>
        <sz val="8"/>
        <color indexed="8"/>
        <rFont val="Arial"/>
        <family val="2"/>
      </rPr>
      <t>1</t>
    </r>
  </si>
  <si>
    <r>
      <t>Horticul-ture</t>
    </r>
    <r>
      <rPr>
        <vertAlign val="superscript"/>
        <sz val="8"/>
        <color indexed="8"/>
        <rFont val="Arial"/>
        <family val="2"/>
      </rPr>
      <t>2</t>
    </r>
  </si>
  <si>
    <r>
      <t>Animal production</t>
    </r>
    <r>
      <rPr>
        <vertAlign val="superscript"/>
        <sz val="8"/>
        <color indexed="8"/>
        <rFont val="Arial"/>
        <family val="2"/>
      </rPr>
      <t>3</t>
    </r>
  </si>
  <si>
    <r>
      <rPr>
        <vertAlign val="superscript"/>
        <sz val="7"/>
        <color indexed="8"/>
        <rFont val="Arial"/>
        <family val="2"/>
      </rPr>
      <t>1</t>
    </r>
    <r>
      <rPr>
        <sz val="7"/>
        <color indexed="8"/>
        <rFont val="Times New Roman"/>
        <family val="1"/>
      </rPr>
      <t>   </t>
    </r>
    <r>
      <rPr>
        <sz val="7"/>
        <color indexed="8"/>
        <rFont val="Arial"/>
        <family val="2"/>
      </rPr>
      <t>Refer to Table 92</t>
    </r>
  </si>
  <si>
    <r>
      <rPr>
        <vertAlign val="superscript"/>
        <sz val="7"/>
        <color indexed="8"/>
        <rFont val="Arial"/>
        <family val="2"/>
      </rPr>
      <t>2</t>
    </r>
    <r>
      <rPr>
        <sz val="7"/>
        <color indexed="8"/>
        <rFont val="Times New Roman"/>
        <family val="1"/>
      </rPr>
      <t>   </t>
    </r>
    <r>
      <rPr>
        <sz val="7"/>
        <color indexed="8"/>
        <rFont val="Arial"/>
        <family val="2"/>
      </rPr>
      <t>Refer to Table 93</t>
    </r>
  </si>
  <si>
    <r>
      <rPr>
        <vertAlign val="superscript"/>
        <sz val="7"/>
        <color indexed="8"/>
        <rFont val="Arial"/>
        <family val="2"/>
      </rPr>
      <t>3</t>
    </r>
    <r>
      <rPr>
        <sz val="7"/>
        <color indexed="8"/>
        <rFont val="Times New Roman"/>
        <family val="1"/>
      </rPr>
      <t>   </t>
    </r>
    <r>
      <rPr>
        <sz val="7"/>
        <color indexed="8"/>
        <rFont val="Arial"/>
        <family val="2"/>
      </rPr>
      <t>Refer to Table 95</t>
    </r>
  </si>
  <si>
    <r>
      <t>Summer grains</t>
    </r>
    <r>
      <rPr>
        <vertAlign val="superscript"/>
        <sz val="8"/>
        <color indexed="8"/>
        <rFont val="Arial"/>
        <family val="2"/>
      </rPr>
      <t>1</t>
    </r>
  </si>
  <si>
    <r>
      <t>Winter cereals</t>
    </r>
    <r>
      <rPr>
        <vertAlign val="superscript"/>
        <sz val="8"/>
        <color indexed="8"/>
        <rFont val="Arial"/>
        <family val="2"/>
      </rPr>
      <t>2</t>
    </r>
  </si>
  <si>
    <r>
      <t>Oil seeds</t>
    </r>
    <r>
      <rPr>
        <vertAlign val="superscript"/>
        <sz val="8"/>
        <color indexed="8"/>
        <rFont val="Arial"/>
        <family val="2"/>
      </rPr>
      <t>3</t>
    </r>
  </si>
  <si>
    <r>
      <t>Hay</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</si>
  <si>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Maize and grain sorghum</t>
    </r>
  </si>
  <si>
    <r>
      <rPr>
        <vertAlign val="superscript"/>
        <sz val="7"/>
        <color indexed="8"/>
        <rFont val="Arial"/>
        <family val="2"/>
      </rPr>
      <t>2</t>
    </r>
    <r>
      <rPr>
        <sz val="7"/>
        <color indexed="8"/>
        <rFont val="Times New Roman"/>
        <family val="1"/>
      </rPr>
      <t xml:space="preserve">    </t>
    </r>
    <r>
      <rPr>
        <sz val="7"/>
        <color indexed="8"/>
        <rFont val="Arial"/>
        <family val="2"/>
      </rPr>
      <t>Wheat, barley, oats and rye.  From 2000, canola instead of rye</t>
    </r>
  </si>
  <si>
    <r>
      <rPr>
        <vertAlign val="superscript"/>
        <sz val="7"/>
        <color indexed="8"/>
        <rFont val="Arial"/>
        <family val="2"/>
      </rPr>
      <t>3</t>
    </r>
    <r>
      <rPr>
        <sz val="7"/>
        <color indexed="8"/>
        <rFont val="Times New Roman"/>
        <family val="1"/>
      </rPr>
      <t xml:space="preserve">    </t>
    </r>
    <r>
      <rPr>
        <sz val="7"/>
        <color indexed="8"/>
        <rFont val="Arial"/>
        <family val="2"/>
      </rPr>
      <t>Sunflower seed and groundnuts</t>
    </r>
  </si>
  <si>
    <r>
      <rPr>
        <vertAlign val="superscript"/>
        <sz val="7"/>
        <color indexed="8"/>
        <rFont val="Arial"/>
        <family val="2"/>
      </rPr>
      <t>4</t>
    </r>
    <r>
      <rPr>
        <sz val="7"/>
        <color indexed="8"/>
        <rFont val="Times New Roman"/>
        <family val="1"/>
      </rPr>
      <t xml:space="preserve">    </t>
    </r>
    <r>
      <rPr>
        <sz val="7"/>
        <color indexed="8"/>
        <rFont val="Arial"/>
        <family val="2"/>
      </rPr>
      <t>Lucerne and teff hay</t>
    </r>
  </si>
  <si>
    <r>
      <t>Fruit</t>
    </r>
    <r>
      <rPr>
        <vertAlign val="superscript"/>
        <sz val="8"/>
        <color indexed="8"/>
        <rFont val="Arial"/>
        <family val="2"/>
      </rPr>
      <t>1</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</si>
  <si>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Deciduous, citrus, subtropical and summer fruit</t>
    </r>
  </si>
  <si>
    <r>
      <t>Combined index</t>
    </r>
    <r>
      <rPr>
        <vertAlign val="superscript"/>
        <sz val="8"/>
        <color indexed="8"/>
        <rFont val="Arial"/>
        <family val="2"/>
      </rPr>
      <t>1, 2</t>
    </r>
  </si>
  <si>
    <r>
      <rPr>
        <vertAlign val="superscript"/>
        <sz val="7"/>
        <color indexed="8"/>
        <rFont val="Arial"/>
        <family val="2"/>
      </rPr>
      <t>1</t>
    </r>
    <r>
      <rPr>
        <sz val="7"/>
        <color indexed="8"/>
        <rFont val="Arial"/>
        <family val="2"/>
      </rPr>
      <t xml:space="preserve">    From 2000, green mealies has been included</t>
    </r>
  </si>
  <si>
    <r>
      <rPr>
        <vertAlign val="superscript"/>
        <sz val="7"/>
        <color indexed="8"/>
        <rFont val="Arial"/>
        <family val="2"/>
      </rPr>
      <t>2</t>
    </r>
    <r>
      <rPr>
        <sz val="7"/>
        <color indexed="8"/>
        <rFont val="Arial"/>
        <family val="2"/>
      </rPr>
      <t xml:space="preserve">   From 2005, cucumbers and mushrooms have been included</t>
    </r>
  </si>
  <si>
    <r>
      <t>Stock slaugh-tered</t>
    </r>
    <r>
      <rPr>
        <vertAlign val="superscript"/>
        <sz val="8"/>
        <color indexed="8"/>
        <rFont val="Arial"/>
        <family val="2"/>
      </rPr>
      <t>2</t>
    </r>
  </si>
  <si>
    <r>
      <t>Dairy pro-ducts</t>
    </r>
    <r>
      <rPr>
        <vertAlign val="superscript"/>
        <sz val="8"/>
        <color indexed="8"/>
        <rFont val="Arial"/>
        <family val="2"/>
      </rPr>
      <t>3</t>
    </r>
  </si>
  <si>
    <r>
      <t>Poultry and poultry proucts</t>
    </r>
    <r>
      <rPr>
        <vertAlign val="superscript"/>
        <sz val="8"/>
        <color indexed="8"/>
        <rFont val="Arial"/>
        <family val="2"/>
      </rPr>
      <t>4</t>
    </r>
  </si>
  <si>
    <r>
      <rPr>
        <vertAlign val="superscript"/>
        <sz val="7"/>
        <color indexed="8"/>
        <rFont val="Arial"/>
        <family val="2"/>
      </rPr>
      <t>1</t>
    </r>
    <r>
      <rPr>
        <sz val="7"/>
        <color indexed="8"/>
        <rFont val="Times New Roman"/>
        <family val="1"/>
      </rPr>
      <t xml:space="preserve">    </t>
    </r>
    <r>
      <rPr>
        <sz val="7"/>
        <color indexed="8"/>
        <rFont val="Arial"/>
        <family val="2"/>
      </rPr>
      <t>Wool and mohair</t>
    </r>
  </si>
  <si>
    <r>
      <rPr>
        <vertAlign val="superscript"/>
        <sz val="7"/>
        <color indexed="8"/>
        <rFont val="Arial"/>
        <family val="2"/>
      </rPr>
      <t>2</t>
    </r>
    <r>
      <rPr>
        <sz val="7"/>
        <color indexed="8"/>
        <rFont val="Times New Roman"/>
        <family val="1"/>
      </rPr>
      <t xml:space="preserve">    </t>
    </r>
    <r>
      <rPr>
        <sz val="7"/>
        <color indexed="8"/>
        <rFont val="Arial"/>
        <family val="2"/>
      </rPr>
      <t>Cattle, sheep and pigs</t>
    </r>
  </si>
  <si>
    <r>
      <rPr>
        <vertAlign val="superscript"/>
        <sz val="7"/>
        <color indexed="8"/>
        <rFont val="Arial"/>
        <family val="2"/>
      </rPr>
      <t>3</t>
    </r>
    <r>
      <rPr>
        <sz val="7"/>
        <color indexed="8"/>
        <rFont val="Times New Roman"/>
        <family val="1"/>
      </rPr>
      <t xml:space="preserve">    </t>
    </r>
    <r>
      <rPr>
        <sz val="7"/>
        <color indexed="8"/>
        <rFont val="Arial"/>
        <family val="2"/>
      </rPr>
      <t xml:space="preserve">Butterfat, cheese milk, condensing milk and fresh milk until August 1988; from  </t>
    </r>
  </si>
  <si>
    <r>
      <rPr>
        <vertAlign val="superscript"/>
        <sz val="7"/>
        <color indexed="8"/>
        <rFont val="Arial"/>
        <family val="2"/>
      </rPr>
      <t>4</t>
    </r>
    <r>
      <rPr>
        <sz val="7"/>
        <color indexed="8"/>
        <rFont val="Times New Roman"/>
        <family val="1"/>
      </rPr>
      <t xml:space="preserve">    </t>
    </r>
    <r>
      <rPr>
        <sz val="7"/>
        <color indexed="8"/>
        <rFont val="Arial"/>
        <family val="2"/>
      </rPr>
      <t>Broilers and eggs</t>
    </r>
  </si>
  <si>
    <r>
      <t>Machinery and imple-ments</t>
    </r>
    <r>
      <rPr>
        <vertAlign val="superscript"/>
        <sz val="8"/>
        <color indexed="8"/>
        <rFont val="Arial"/>
        <family val="2"/>
      </rPr>
      <t>1</t>
    </r>
  </si>
  <si>
    <r>
      <t>Materials for fixed improve-ments</t>
    </r>
    <r>
      <rPr>
        <vertAlign val="superscript"/>
        <sz val="8"/>
        <color indexed="8"/>
        <rFont val="Arial"/>
        <family val="2"/>
      </rPr>
      <t>2</t>
    </r>
  </si>
  <si>
    <r>
      <t>Interme-diate goods and services</t>
    </r>
    <r>
      <rPr>
        <vertAlign val="superscript"/>
        <sz val="8"/>
        <color indexed="8"/>
        <rFont val="Arial"/>
        <family val="2"/>
      </rPr>
      <t>3</t>
    </r>
  </si>
  <si>
    <r>
      <rPr>
        <vertAlign val="superscript"/>
        <sz val="7"/>
        <color indexed="8"/>
        <rFont val="Arial"/>
        <family val="2"/>
      </rPr>
      <t>1</t>
    </r>
    <r>
      <rPr>
        <sz val="7"/>
        <color indexed="8"/>
        <rFont val="Arial"/>
        <family val="2"/>
      </rPr>
      <t>    For more detail, refer to Table 99</t>
    </r>
  </si>
  <si>
    <r>
      <rPr>
        <vertAlign val="superscript"/>
        <sz val="7"/>
        <color indexed="8"/>
        <rFont val="Arial"/>
        <family val="2"/>
      </rPr>
      <t>2</t>
    </r>
    <r>
      <rPr>
        <sz val="7"/>
        <color indexed="8"/>
        <rFont val="Times New Roman"/>
        <family val="1"/>
      </rPr>
      <t xml:space="preserve">    </t>
    </r>
    <r>
      <rPr>
        <sz val="7"/>
        <color indexed="8"/>
        <rFont val="Arial"/>
        <family val="2"/>
      </rPr>
      <t>Fencing and building material</t>
    </r>
  </si>
  <si>
    <r>
      <rPr>
        <vertAlign val="superscript"/>
        <sz val="7"/>
        <color indexed="8"/>
        <rFont val="Arial"/>
        <family val="2"/>
      </rPr>
      <t>3</t>
    </r>
    <r>
      <rPr>
        <sz val="7"/>
        <color indexed="8"/>
        <rFont val="Arial"/>
        <family val="2"/>
      </rPr>
      <t>    For more detail, refer to Table 100</t>
    </r>
  </si>
  <si>
    <r>
      <t>Imple-ments</t>
    </r>
    <r>
      <rPr>
        <vertAlign val="superscript"/>
        <sz val="8"/>
        <color indexed="8"/>
        <rFont val="Arial"/>
        <family val="2"/>
      </rPr>
      <t>2</t>
    </r>
  </si>
  <si>
    <r>
      <t>Irrigation equipment</t>
    </r>
    <r>
      <rPr>
        <vertAlign val="superscript"/>
        <sz val="8"/>
        <color indexed="8"/>
        <rFont val="Arial"/>
        <family val="2"/>
      </rPr>
      <t>3</t>
    </r>
  </si>
  <si>
    <r>
      <rPr>
        <vertAlign val="superscript"/>
        <sz val="7"/>
        <color indexed="8"/>
        <rFont val="Arial"/>
        <family val="2"/>
      </rPr>
      <t>1</t>
    </r>
    <r>
      <rPr>
        <sz val="7"/>
        <color indexed="8"/>
        <rFont val="Times New Roman"/>
        <family val="1"/>
      </rPr>
      <t xml:space="preserve">      </t>
    </r>
    <r>
      <rPr>
        <sz val="7"/>
        <color indexed="8"/>
        <rFont val="Arial"/>
        <family val="2"/>
      </rPr>
      <t>GST included from 3/7/1978 to 30/9/91.  VAT excluded</t>
    </r>
  </si>
  <si>
    <r>
      <rPr>
        <vertAlign val="superscript"/>
        <sz val="7"/>
        <color indexed="8"/>
        <rFont val="Arial"/>
        <family val="2"/>
      </rPr>
      <t>2</t>
    </r>
    <r>
      <rPr>
        <sz val="7"/>
        <color indexed="8"/>
        <rFont val="Times New Roman"/>
        <family val="1"/>
      </rPr>
      <t xml:space="preserve">      </t>
    </r>
    <r>
      <rPr>
        <sz val="7"/>
        <color indexed="8"/>
        <rFont val="Arial"/>
        <family val="2"/>
      </rPr>
      <t>Mouldboard ploughs, disc ploughs, harrows, rippers, chisel ploughs, cultivators, maize</t>
    </r>
  </si>
  <si>
    <r>
      <rPr>
        <vertAlign val="superscript"/>
        <sz val="7"/>
        <color indexed="8"/>
        <rFont val="Arial"/>
        <family val="2"/>
      </rPr>
      <t>3</t>
    </r>
    <r>
      <rPr>
        <sz val="7"/>
        <color indexed="8"/>
        <rFont val="Times New Roman"/>
        <family val="1"/>
      </rPr>
      <t xml:space="preserve">      </t>
    </r>
    <r>
      <rPr>
        <sz val="7"/>
        <color indexed="8"/>
        <rFont val="Arial"/>
        <family val="2"/>
      </rPr>
      <t xml:space="preserve">Pumps, diesel engines, electric motors, mainline systems, polythylene pipes, </t>
    </r>
  </si>
  <si>
    <r>
      <t>Fertiliser</t>
    </r>
    <r>
      <rPr>
        <vertAlign val="superscript"/>
        <sz val="8"/>
        <color indexed="8"/>
        <rFont val="Arial"/>
        <family val="2"/>
      </rPr>
      <t>1</t>
    </r>
  </si>
  <si>
    <r>
      <t>Fuel</t>
    </r>
    <r>
      <rPr>
        <vertAlign val="superscript"/>
        <sz val="8"/>
        <color indexed="8"/>
        <rFont val="Arial"/>
        <family val="2"/>
      </rPr>
      <t>2</t>
    </r>
  </si>
  <si>
    <r>
      <t>Farm feed</t>
    </r>
    <r>
      <rPr>
        <vertAlign val="superscript"/>
        <sz val="8"/>
        <color indexed="8"/>
        <rFont val="Arial"/>
        <family val="2"/>
      </rPr>
      <t>3</t>
    </r>
  </si>
  <si>
    <r>
      <t>Animal health and crop protec-tion</t>
    </r>
    <r>
      <rPr>
        <vertAlign val="superscript"/>
        <sz val="8"/>
        <color indexed="8"/>
        <rFont val="Arial"/>
        <family val="2"/>
      </rPr>
      <t>4</t>
    </r>
  </si>
  <si>
    <r>
      <t>Packing material</t>
    </r>
    <r>
      <rPr>
        <vertAlign val="superscript"/>
        <sz val="8"/>
        <color indexed="8"/>
        <rFont val="Arial"/>
        <family val="2"/>
      </rPr>
      <t>5</t>
    </r>
  </si>
  <si>
    <r>
      <rPr>
        <vertAlign val="superscript"/>
        <sz val="7"/>
        <color indexed="8"/>
        <rFont val="Arial"/>
        <family val="2"/>
      </rPr>
      <t>1</t>
    </r>
    <r>
      <rPr>
        <sz val="7"/>
        <color indexed="8"/>
        <rFont val="Times New Roman"/>
        <family val="1"/>
      </rPr>
      <t xml:space="preserve">     </t>
    </r>
    <r>
      <rPr>
        <sz val="7"/>
        <color indexed="8"/>
        <rFont val="Arial"/>
        <family val="2"/>
      </rPr>
      <t>Ammonium sulphate 21%N, urea 46%N, limestone ammonium nitrate 28%N, superphosphate 10%N  (25),</t>
    </r>
  </si>
  <si>
    <r>
      <rPr>
        <vertAlign val="superscript"/>
        <sz val="7"/>
        <color indexed="8"/>
        <rFont val="Arial"/>
        <family val="2"/>
      </rPr>
      <t>2</t>
    </r>
    <r>
      <rPr>
        <sz val="7"/>
        <color indexed="8"/>
        <rFont val="Times New Roman"/>
        <family val="1"/>
      </rPr>
      <t xml:space="preserve">      </t>
    </r>
    <r>
      <rPr>
        <sz val="7"/>
        <color indexed="8"/>
        <rFont val="Arial"/>
        <family val="2"/>
      </rPr>
      <t>Diesel oil, illuminating paraffin, petrol, lubricating oil, grease</t>
    </r>
  </si>
  <si>
    <r>
      <rPr>
        <vertAlign val="superscript"/>
        <sz val="7"/>
        <color indexed="8"/>
        <rFont val="Arial"/>
        <family val="2"/>
      </rPr>
      <t>3</t>
    </r>
    <r>
      <rPr>
        <sz val="7"/>
        <color indexed="8"/>
        <rFont val="Times New Roman"/>
        <family val="1"/>
      </rPr>
      <t xml:space="preserve">      </t>
    </r>
    <r>
      <rPr>
        <sz val="7"/>
        <color indexed="8"/>
        <rFont val="Arial"/>
        <family val="2"/>
      </rPr>
      <t>Dairy meal, poultry growing mash, broiler mash, full laying mash, pig growth meal, maize – yellow, lucerne, bonemeal, salt</t>
    </r>
  </si>
  <si>
    <r>
      <rPr>
        <vertAlign val="superscript"/>
        <sz val="7"/>
        <color indexed="8"/>
        <rFont val="Arial"/>
        <family val="2"/>
      </rPr>
      <t>4</t>
    </r>
    <r>
      <rPr>
        <sz val="7"/>
        <color indexed="8"/>
        <rFont val="Times New Roman"/>
        <family val="1"/>
      </rPr>
      <t xml:space="preserve">      </t>
    </r>
    <r>
      <rPr>
        <sz val="7"/>
        <color indexed="8"/>
        <rFont val="Arial"/>
        <family val="2"/>
      </rPr>
      <t>Blitz dip, Dazzle NF, Ektoban, Bayticol, Drastic Deadline, Decatix, Paracide, Clout, Ivomec, Tramisol, Lintex, Valbazin,</t>
    </r>
  </si>
  <si>
    <r>
      <rPr>
        <vertAlign val="superscript"/>
        <sz val="7"/>
        <color indexed="8"/>
        <rFont val="Arial"/>
        <family val="2"/>
      </rPr>
      <t>5</t>
    </r>
    <r>
      <rPr>
        <sz val="7"/>
        <color indexed="8"/>
        <rFont val="Times New Roman"/>
        <family val="1"/>
      </rPr>
      <t xml:space="preserve">     </t>
    </r>
    <r>
      <rPr>
        <sz val="7"/>
        <color indexed="8"/>
        <rFont val="Arial"/>
        <family val="2"/>
      </rPr>
      <t>Vegetable bags, citrus bags, grain bags, cartons and box wood</t>
    </r>
  </si>
  <si>
    <r>
      <t>Year</t>
    </r>
    <r>
      <rPr>
        <vertAlign val="superscript"/>
        <sz val="8"/>
        <color indexed="8"/>
        <rFont val="Arial"/>
        <family val="2"/>
      </rPr>
      <t>1</t>
    </r>
  </si>
  <si>
    <r>
      <rPr>
        <vertAlign val="superscript"/>
        <sz val="7"/>
        <color indexed="8"/>
        <rFont val="Arial"/>
        <family val="2"/>
      </rPr>
      <t>1</t>
    </r>
    <r>
      <rPr>
        <sz val="7"/>
        <color indexed="8"/>
        <rFont val="Arial"/>
        <family val="2"/>
      </rPr>
      <t xml:space="preserve">   Calendar year: January to December</t>
    </r>
  </si>
  <si>
    <t>Vegeta-bles and fruit</t>
  </si>
  <si>
    <t>Coffee, tea, cocoa and sub-stitutes</t>
  </si>
  <si>
    <t>Vegeta-bles (potatoes excluded)</t>
  </si>
  <si>
    <t>Decidu-ous and subtropi-cal fruit</t>
  </si>
  <si>
    <t>Ground-nuts</t>
  </si>
  <si>
    <r>
      <t>Pastoral products</t>
    </r>
    <r>
      <rPr>
        <vertAlign val="superscript"/>
        <sz val="8"/>
        <color indexed="8"/>
        <rFont val="Arial"/>
        <family val="2"/>
      </rPr>
      <t>1</t>
    </r>
  </si>
  <si>
    <t xml:space="preserve">      September 1988, only butterfat and fresh milk. From January 1995, only fresh milk</t>
  </si>
  <si>
    <t>Unproces-sed products</t>
  </si>
  <si>
    <t>Year ended 31 Decem-ber</t>
  </si>
  <si>
    <r>
      <t>Exported</t>
    </r>
    <r>
      <rPr>
        <vertAlign val="superscript"/>
        <sz val="8"/>
        <color indexed="8"/>
        <rFont val="Arial"/>
        <family val="2"/>
      </rPr>
      <t>2</t>
    </r>
  </si>
  <si>
    <r>
      <t>Year:</t>
    </r>
    <r>
      <rPr>
        <vertAlign val="superscript"/>
        <sz val="8"/>
        <color indexed="8"/>
        <rFont val="Arial"/>
        <family val="2"/>
      </rPr>
      <t xml:space="preserve"> </t>
    </r>
    <r>
      <rPr>
        <sz val="8"/>
        <color indexed="8"/>
        <rFont val="Arial"/>
        <family val="2"/>
      </rPr>
      <t xml:space="preserve">January to December </t>
    </r>
    <r>
      <rPr>
        <vertAlign val="superscript"/>
        <sz val="8"/>
        <color indexed="8"/>
        <rFont val="Arial"/>
        <family val="2"/>
      </rPr>
      <t xml:space="preserve">               </t>
    </r>
  </si>
  <si>
    <t>Year:  January to December</t>
  </si>
  <si>
    <r>
      <t>Table 57 – Average prices of important vegetables sold on the major fresh produce markets</t>
    </r>
    <r>
      <rPr>
        <vertAlign val="superscript"/>
        <sz val="8"/>
        <color indexed="8"/>
        <rFont val="Arial"/>
        <family val="2"/>
      </rPr>
      <t>1</t>
    </r>
  </si>
  <si>
    <r>
      <t>Total production</t>
    </r>
    <r>
      <rPr>
        <vertAlign val="superscript"/>
        <sz val="8"/>
        <color indexed="8"/>
        <rFont val="Arial"/>
        <family val="2"/>
      </rPr>
      <t>1</t>
    </r>
  </si>
  <si>
    <r>
      <t>Gross value of production</t>
    </r>
    <r>
      <rPr>
        <vertAlign val="superscript"/>
        <sz val="8"/>
        <color indexed="8"/>
        <rFont val="Arial"/>
        <family val="2"/>
      </rPr>
      <t>1</t>
    </r>
  </si>
  <si>
    <r>
      <t>Producer prices</t>
    </r>
    <r>
      <rPr>
        <vertAlign val="superscript"/>
        <sz val="8"/>
        <color indexed="8"/>
        <rFont val="Arial"/>
        <family val="2"/>
      </rPr>
      <t>2</t>
    </r>
  </si>
  <si>
    <t xml:space="preserve">   Advance price for crushed nuts. Prior to 1981/82, grade S2</t>
  </si>
  <si>
    <t xml:space="preserve">    crushed and edible nuts and prior to 1981/82 grade S2</t>
  </si>
  <si>
    <r>
      <rPr>
        <vertAlign val="superscript"/>
        <sz val="7"/>
        <color indexed="8"/>
        <rFont val="Arial"/>
        <family val="2"/>
      </rPr>
      <t>1</t>
    </r>
    <r>
      <rPr>
        <sz val="7"/>
        <color indexed="8"/>
        <rFont val="Times New Roman"/>
        <family val="1"/>
      </rPr>
      <t>   </t>
    </r>
    <r>
      <rPr>
        <sz val="7"/>
        <color indexed="8"/>
        <rFont val="Arial"/>
        <family val="2"/>
      </rPr>
      <t>Unshelled (pods) not included prior to 1986/87</t>
    </r>
  </si>
  <si>
    <r>
      <rPr>
        <vertAlign val="superscript"/>
        <sz val="7"/>
        <color indexed="8"/>
        <rFont val="Arial"/>
        <family val="2"/>
      </rPr>
      <t>2</t>
    </r>
    <r>
      <rPr>
        <sz val="7"/>
        <color indexed="8"/>
        <rFont val="Times New Roman"/>
        <family val="1"/>
      </rPr>
      <t xml:space="preserve">   </t>
    </r>
    <r>
      <rPr>
        <sz val="7"/>
        <color indexed="8"/>
        <rFont val="Arial"/>
        <family val="2"/>
      </rPr>
      <t>Excluding sales by the private sector</t>
    </r>
  </si>
  <si>
    <r>
      <rPr>
        <vertAlign val="superscript"/>
        <sz val="7"/>
        <color indexed="8"/>
        <rFont val="Arial"/>
        <family val="2"/>
      </rPr>
      <t>3</t>
    </r>
    <r>
      <rPr>
        <sz val="7"/>
        <color indexed="8"/>
        <rFont val="Times New Roman"/>
        <family val="1"/>
      </rPr>
      <t xml:space="preserve">   </t>
    </r>
    <r>
      <rPr>
        <sz val="7"/>
        <color indexed="8"/>
        <rFont val="Arial"/>
        <family val="2"/>
      </rPr>
      <t>Excluding sales by the Oilseeds Board</t>
    </r>
  </si>
  <si>
    <t>Human con-sumption</t>
  </si>
  <si>
    <t xml:space="preserve">                   Up to 1996, Wheat Board</t>
  </si>
  <si>
    <t>Consump-tion</t>
  </si>
  <si>
    <r>
      <rPr>
        <vertAlign val="superscript"/>
        <sz val="7"/>
        <color indexed="8"/>
        <rFont val="Arial"/>
        <family val="2"/>
      </rPr>
      <t>1</t>
    </r>
    <r>
      <rPr>
        <sz val="7"/>
        <color indexed="8"/>
        <rFont val="Times New Roman"/>
        <family val="1"/>
      </rPr>
      <t>   </t>
    </r>
    <r>
      <rPr>
        <sz val="7"/>
        <color indexed="8"/>
        <rFont val="Arial"/>
        <family val="2"/>
      </rPr>
      <t>Source: Statistics SA - Agricultural censuses</t>
    </r>
  </si>
  <si>
    <r>
      <rPr>
        <vertAlign val="superscript"/>
        <sz val="7"/>
        <color indexed="8"/>
        <rFont val="Arial"/>
        <family val="2"/>
      </rPr>
      <t>1</t>
    </r>
    <r>
      <rPr>
        <sz val="7"/>
        <color indexed="8"/>
        <rFont val="Times New Roman"/>
        <family val="1"/>
      </rPr>
      <t>   </t>
    </r>
    <r>
      <rPr>
        <sz val="7"/>
        <color indexed="8"/>
        <rFont val="Arial"/>
        <family val="2"/>
      </rPr>
      <t>Index figures are for split years = marketing years</t>
    </r>
  </si>
  <si>
    <r>
      <rPr>
        <vertAlign val="superscript"/>
        <sz val="7"/>
        <color indexed="8"/>
        <rFont val="Arial"/>
        <family val="2"/>
      </rPr>
      <t>2</t>
    </r>
    <r>
      <rPr>
        <sz val="7"/>
        <color indexed="8"/>
        <rFont val="Times New Roman"/>
        <family val="1"/>
      </rPr>
      <t>   </t>
    </r>
    <r>
      <rPr>
        <sz val="7"/>
        <color indexed="8"/>
        <rFont val="Arial"/>
        <family val="2"/>
      </rPr>
      <t>Selling prices by cooperatives, as furnished by the former Tobacco Exchange</t>
    </r>
  </si>
  <si>
    <r>
      <rPr>
        <vertAlign val="superscript"/>
        <sz val="7"/>
        <color indexed="8"/>
        <rFont val="Arial"/>
        <family val="2"/>
      </rPr>
      <t>3</t>
    </r>
    <r>
      <rPr>
        <sz val="7"/>
        <color indexed="8"/>
        <rFont val="Times New Roman"/>
        <family val="1"/>
      </rPr>
      <t xml:space="preserve">   </t>
    </r>
    <r>
      <rPr>
        <sz val="7"/>
        <color indexed="8"/>
        <rFont val="Arial"/>
        <family val="2"/>
      </rPr>
      <t>From 1992/93 no distinction is made between light and dark tobacco</t>
    </r>
  </si>
  <si>
    <r>
      <rPr>
        <vertAlign val="superscript"/>
        <sz val="7"/>
        <color indexed="8"/>
        <rFont val="Arial"/>
        <family val="2"/>
      </rPr>
      <t>1</t>
    </r>
    <r>
      <rPr>
        <sz val="7"/>
        <color indexed="8"/>
        <rFont val="Times New Roman"/>
        <family val="1"/>
      </rPr>
      <t xml:space="preserve">   </t>
    </r>
    <r>
      <rPr>
        <u/>
        <sz val="7"/>
        <color indexed="8"/>
        <rFont val="Arial"/>
        <family val="2"/>
      </rPr>
      <t>Small quantities</t>
    </r>
    <r>
      <rPr>
        <sz val="7"/>
        <color indexed="8"/>
        <rFont val="Arial"/>
        <family val="2"/>
      </rPr>
      <t>: 1 ton and more, but less than 38 tons</t>
    </r>
  </si>
  <si>
    <r>
      <rPr>
        <vertAlign val="superscript"/>
        <sz val="7"/>
        <color indexed="8"/>
        <rFont val="Arial"/>
        <family val="2"/>
      </rPr>
      <t>2</t>
    </r>
    <r>
      <rPr>
        <sz val="7"/>
        <color indexed="8"/>
        <rFont val="Arial"/>
        <family val="2"/>
      </rPr>
      <t xml:space="preserve">   Commercial, excluding gristing</t>
    </r>
  </si>
  <si>
    <t xml:space="preserve">     Prior to 1982/83: 1 ton and more, but less than 36 tons</t>
  </si>
  <si>
    <t xml:space="preserve">     Prior to 1979/80: 1 ton and more, but less than 5 tons</t>
  </si>
  <si>
    <t xml:space="preserve">     Prior to 1971/72: 1 ton and more, but less than 2 tons</t>
  </si>
  <si>
    <r>
      <rPr>
        <vertAlign val="superscript"/>
        <sz val="7"/>
        <color indexed="8"/>
        <rFont val="Arial"/>
        <family val="2"/>
      </rPr>
      <t>3</t>
    </r>
    <r>
      <rPr>
        <sz val="7"/>
        <color indexed="8"/>
        <rFont val="Times New Roman"/>
        <family val="1"/>
      </rPr>
      <t>   </t>
    </r>
    <r>
      <rPr>
        <sz val="7"/>
        <color indexed="8"/>
        <rFont val="Arial"/>
        <family val="2"/>
      </rPr>
      <t>Maize and maize products, including sales to adjacent countries</t>
    </r>
  </si>
  <si>
    <r>
      <rPr>
        <vertAlign val="superscript"/>
        <sz val="7"/>
        <color indexed="8"/>
        <rFont val="Arial"/>
        <family val="2"/>
      </rPr>
      <t>4</t>
    </r>
    <r>
      <rPr>
        <sz val="7"/>
        <color indexed="8"/>
        <rFont val="Times New Roman"/>
        <family val="1"/>
      </rPr>
      <t xml:space="preserve">   </t>
    </r>
    <r>
      <rPr>
        <sz val="7"/>
        <color indexed="8"/>
        <rFont val="Arial"/>
        <family val="2"/>
      </rPr>
      <t>As from 01/01/1984, the price was increased to R200,50</t>
    </r>
  </si>
  <si>
    <r>
      <rPr>
        <vertAlign val="superscript"/>
        <sz val="7"/>
        <color indexed="8"/>
        <rFont val="Arial"/>
        <family val="2"/>
      </rPr>
      <t>5</t>
    </r>
    <r>
      <rPr>
        <sz val="7"/>
        <color indexed="8"/>
        <rFont val="Times New Roman"/>
        <family val="1"/>
      </rPr>
      <t xml:space="preserve">   </t>
    </r>
    <r>
      <rPr>
        <sz val="7"/>
        <color indexed="8"/>
        <rFont val="Arial"/>
        <family val="2"/>
      </rPr>
      <t>As from 01/01/1984, the price was increased to R200,30</t>
    </r>
  </si>
  <si>
    <r>
      <rPr>
        <vertAlign val="superscript"/>
        <sz val="7"/>
        <color indexed="8"/>
        <rFont val="Arial"/>
        <family val="2"/>
      </rPr>
      <t>6</t>
    </r>
    <r>
      <rPr>
        <sz val="7"/>
        <color indexed="8"/>
        <rFont val="Times New Roman"/>
        <family val="1"/>
      </rPr>
      <t>   </t>
    </r>
    <r>
      <rPr>
        <sz val="7"/>
        <color indexed="8"/>
        <rFont val="Arial"/>
        <family val="2"/>
      </rPr>
      <t>As from 01/01/1984, the price was increased to R187,05</t>
    </r>
  </si>
  <si>
    <r>
      <rPr>
        <vertAlign val="superscript"/>
        <sz val="7"/>
        <color indexed="8"/>
        <rFont val="Arial"/>
        <family val="2"/>
      </rPr>
      <t>7</t>
    </r>
    <r>
      <rPr>
        <sz val="7"/>
        <color indexed="8"/>
        <rFont val="Times New Roman"/>
        <family val="1"/>
      </rPr>
      <t xml:space="preserve">   </t>
    </r>
    <r>
      <rPr>
        <sz val="7"/>
        <color indexed="8"/>
        <rFont val="Arial"/>
        <family val="2"/>
      </rPr>
      <t>Weighted average price</t>
    </r>
  </si>
  <si>
    <r>
      <rPr>
        <vertAlign val="superscript"/>
        <sz val="7"/>
        <color indexed="8"/>
        <rFont val="Arial"/>
        <family val="2"/>
      </rPr>
      <t>8</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</si>
  <si>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Including retentions and hybrid seed. Former TBVC states and self-governing territories are included</t>
    </r>
  </si>
  <si>
    <r>
      <rPr>
        <vertAlign val="superscript"/>
        <sz val="7"/>
        <color indexed="8"/>
        <rFont val="Arial"/>
        <family val="2"/>
      </rPr>
      <t>2</t>
    </r>
    <r>
      <rPr>
        <sz val="7"/>
        <color indexed="8"/>
        <rFont val="Times New Roman"/>
        <family val="1"/>
      </rPr>
      <t xml:space="preserve">   </t>
    </r>
    <r>
      <rPr>
        <sz val="7"/>
        <color indexed="8"/>
        <rFont val="Arial"/>
        <family val="2"/>
      </rPr>
      <t>From 1997/98 marketing year, estimated average price. Including supplementation</t>
    </r>
  </si>
  <si>
    <r>
      <rPr>
        <vertAlign val="superscript"/>
        <sz val="7"/>
        <color indexed="8"/>
        <rFont val="Arial"/>
        <family val="2"/>
      </rPr>
      <t>1</t>
    </r>
    <r>
      <rPr>
        <sz val="7"/>
        <color indexed="8"/>
        <rFont val="Times New Roman"/>
        <family val="1"/>
      </rPr>
      <t xml:space="preserve">     </t>
    </r>
    <r>
      <rPr>
        <sz val="7"/>
        <color indexed="8"/>
        <rFont val="Arial"/>
        <family val="2"/>
      </rPr>
      <t>Prior to 1971/72, rand per 90 kg bag, price of bags excluded</t>
    </r>
  </si>
  <si>
    <r>
      <rPr>
        <vertAlign val="superscript"/>
        <sz val="7"/>
        <color indexed="8"/>
        <rFont val="Arial"/>
        <family val="2"/>
      </rPr>
      <t>2</t>
    </r>
    <r>
      <rPr>
        <sz val="7"/>
        <color indexed="8"/>
        <rFont val="Times New Roman"/>
        <family val="1"/>
      </rPr>
      <t xml:space="preserve">     </t>
    </r>
    <r>
      <rPr>
        <sz val="7"/>
        <color indexed="8"/>
        <rFont val="Arial"/>
        <family val="2"/>
      </rPr>
      <t>Prior to 1991/92, A super</t>
    </r>
  </si>
  <si>
    <r>
      <rPr>
        <vertAlign val="superscript"/>
        <sz val="7"/>
        <color indexed="8"/>
        <rFont val="Arial"/>
        <family val="2"/>
      </rPr>
      <t>3</t>
    </r>
    <r>
      <rPr>
        <sz val="7"/>
        <color indexed="8"/>
        <rFont val="Times New Roman"/>
        <family val="1"/>
      </rPr>
      <t xml:space="preserve">     </t>
    </r>
    <r>
      <rPr>
        <sz val="7"/>
        <color indexed="8"/>
        <rFont val="Arial"/>
        <family val="2"/>
      </rPr>
      <t>Prior to 1991/92, A1</t>
    </r>
  </si>
  <si>
    <r>
      <rPr>
        <vertAlign val="superscript"/>
        <sz val="7"/>
        <color indexed="8"/>
        <rFont val="Arial"/>
        <family val="2"/>
      </rPr>
      <t>4</t>
    </r>
    <r>
      <rPr>
        <sz val="7"/>
        <color indexed="8"/>
        <rFont val="Times New Roman"/>
        <family val="1"/>
      </rPr>
      <t xml:space="preserve">     </t>
    </r>
    <r>
      <rPr>
        <sz val="7"/>
        <color indexed="8"/>
        <rFont val="Arial"/>
        <family val="2"/>
      </rPr>
      <t>Prior to 1991/92, B1</t>
    </r>
  </si>
  <si>
    <r>
      <rPr>
        <vertAlign val="superscript"/>
        <sz val="7"/>
        <color indexed="8"/>
        <rFont val="Arial"/>
        <family val="2"/>
      </rPr>
      <t>5</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</si>
  <si>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</si>
  <si>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</si>
  <si>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1996, "Sold to the trade by producers"</t>
    </r>
  </si>
  <si>
    <r>
      <rPr>
        <vertAlign val="superscript"/>
        <sz val="7"/>
        <color indexed="8"/>
        <rFont val="Arial"/>
        <family val="2"/>
      </rPr>
      <t>2</t>
    </r>
    <r>
      <rPr>
        <sz val="7"/>
        <color indexed="8"/>
        <rFont val="Times New Roman"/>
        <family val="1"/>
      </rPr>
      <t>   </t>
    </r>
    <r>
      <rPr>
        <sz val="7"/>
        <color indexed="8"/>
        <rFont val="Arial"/>
        <family val="2"/>
      </rPr>
      <t xml:space="preserve">Until 1979/80, mixed into balanced stock feed under the mixing scheme. As from 1980/81 floor price grain sorghum </t>
    </r>
  </si>
  <si>
    <r>
      <rPr>
        <vertAlign val="superscript"/>
        <sz val="7"/>
        <color indexed="8"/>
        <rFont val="Arial"/>
        <family val="2"/>
      </rPr>
      <t>3</t>
    </r>
    <r>
      <rPr>
        <sz val="7"/>
        <color indexed="8"/>
        <rFont val="Times New Roman"/>
        <family val="1"/>
      </rPr>
      <t>   </t>
    </r>
    <r>
      <rPr>
        <sz val="7"/>
        <color indexed="8"/>
        <rFont val="Arial"/>
        <family val="2"/>
      </rPr>
      <t>Preliminary</t>
    </r>
  </si>
  <si>
    <t xml:space="preserve">    was sold to stock feed manufacturers at a reduced price. As from 1987 the mixing scheme was abolished</t>
  </si>
  <si>
    <r>
      <rPr>
        <vertAlign val="superscript"/>
        <sz val="7"/>
        <color indexed="8"/>
        <rFont val="Arial"/>
        <family val="2"/>
      </rPr>
      <t>1</t>
    </r>
    <r>
      <rPr>
        <sz val="7"/>
        <color indexed="8"/>
        <rFont val="Times New Roman"/>
        <family val="1"/>
      </rPr>
      <t>   </t>
    </r>
    <r>
      <rPr>
        <sz val="7"/>
        <color indexed="8"/>
        <rFont val="Arial"/>
        <family val="2"/>
      </rPr>
      <t>Commercial</t>
    </r>
  </si>
  <si>
    <r>
      <rPr>
        <vertAlign val="superscript"/>
        <sz val="7"/>
        <color indexed="8"/>
        <rFont val="Arial"/>
        <family val="2"/>
      </rPr>
      <t>2</t>
    </r>
    <r>
      <rPr>
        <sz val="7"/>
        <color indexed="8"/>
        <rFont val="Arial"/>
        <family val="2"/>
      </rPr>
      <t xml:space="preserve">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</si>
  <si>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1994/95 marketing year, estimated average price</t>
    </r>
  </si>
  <si>
    <r>
      <rPr>
        <vertAlign val="superscript"/>
        <sz val="7"/>
        <color indexed="8"/>
        <rFont val="Arial"/>
        <family val="2"/>
      </rPr>
      <t>4</t>
    </r>
    <r>
      <rPr>
        <sz val="7"/>
        <color indexed="8"/>
        <rFont val="Times New Roman"/>
        <family val="1"/>
      </rPr>
      <t xml:space="preserve">   </t>
    </r>
    <r>
      <rPr>
        <sz val="7"/>
        <color indexed="8"/>
        <rFont val="Arial"/>
        <family val="2"/>
      </rPr>
      <t xml:space="preserve">Combined net price for choice, standard, diverse and crushed groundnuts delivered in bags. Prior to 1990/91 combined net price for </t>
    </r>
  </si>
  <si>
    <r>
      <rPr>
        <vertAlign val="superscript"/>
        <sz val="7"/>
        <color indexed="8"/>
        <rFont val="Arial"/>
        <family val="2"/>
      </rPr>
      <t>6</t>
    </r>
    <r>
      <rPr>
        <sz val="7"/>
        <color indexed="8"/>
        <rFont val="Times New Roman"/>
        <family val="1"/>
      </rPr>
      <t xml:space="preserve">   </t>
    </r>
    <r>
      <rPr>
        <sz val="7"/>
        <color indexed="8"/>
        <rFont val="Arial"/>
        <family val="2"/>
      </rPr>
      <t>Preliminary</t>
    </r>
  </si>
  <si>
    <t>Marketing year: March to February</t>
  </si>
  <si>
    <r>
      <rPr>
        <vertAlign val="superscript"/>
        <sz val="7"/>
        <color indexed="8"/>
        <rFont val="Arial"/>
        <family val="2"/>
      </rPr>
      <t>1</t>
    </r>
    <r>
      <rPr>
        <sz val="7"/>
        <color indexed="8"/>
        <rFont val="Times New Roman"/>
        <family val="1"/>
      </rPr>
      <t xml:space="preserve">   </t>
    </r>
    <r>
      <rPr>
        <sz val="7"/>
        <color indexed="8"/>
        <rFont val="Arial"/>
        <family val="2"/>
      </rPr>
      <t>Commercial</t>
    </r>
  </si>
  <si>
    <r>
      <rPr>
        <vertAlign val="superscript"/>
        <sz val="7"/>
        <color indexed="8"/>
        <rFont val="Arial"/>
        <family val="2"/>
      </rPr>
      <t>3</t>
    </r>
    <r>
      <rPr>
        <sz val="7"/>
        <color indexed="8"/>
        <rFont val="Times New Roman"/>
        <family val="1"/>
      </rPr>
      <t xml:space="preserve">   </t>
    </r>
    <r>
      <rPr>
        <sz val="7"/>
        <color indexed="8"/>
        <rFont val="Arial"/>
        <family val="2"/>
      </rPr>
      <t>Bulk prices from 1991/92</t>
    </r>
  </si>
  <si>
    <r>
      <rPr>
        <vertAlign val="superscript"/>
        <sz val="7"/>
        <color indexed="8"/>
        <rFont val="Arial"/>
        <family val="2"/>
      </rPr>
      <t>4</t>
    </r>
    <r>
      <rPr>
        <sz val="7"/>
        <color indexed="8"/>
        <rFont val="Times New Roman"/>
        <family val="1"/>
      </rPr>
      <t xml:space="preserve">   </t>
    </r>
    <r>
      <rPr>
        <sz val="7"/>
        <color indexed="8"/>
        <rFont val="Arial"/>
        <family val="2"/>
      </rPr>
      <t>From 1994/95 marketing year, estimated average price</t>
    </r>
  </si>
  <si>
    <t xml:space="preserve">    From 1984/85, grade FH</t>
  </si>
  <si>
    <t xml:space="preserve">    From 1983/84, grade FH1</t>
  </si>
  <si>
    <t xml:space="preserve">    From 1967/68, grade FH2</t>
  </si>
  <si>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t>
    </r>
  </si>
  <si>
    <r>
      <rPr>
        <vertAlign val="superscript"/>
        <sz val="7"/>
        <color indexed="8"/>
        <rFont val="Arial"/>
        <family val="2"/>
      </rPr>
      <t>6</t>
    </r>
    <r>
      <rPr>
        <sz val="7"/>
        <color indexed="8"/>
        <rFont val="Times New Roman"/>
        <family val="1"/>
      </rPr>
      <t>   </t>
    </r>
    <r>
      <rPr>
        <sz val="7"/>
        <color indexed="8"/>
        <rFont val="Arial"/>
        <family val="2"/>
      </rPr>
      <t>Preliminary</t>
    </r>
  </si>
  <si>
    <t xml:space="preserve">                      Up to 1999/2000,  agricultural censuses, and estimates by the former Tobacco Exchange</t>
  </si>
  <si>
    <t xml:space="preserve">                      Up to 1999/2000, former Tobacco Exchange, and tobacco cooperatives</t>
  </si>
  <si>
    <r>
      <rPr>
        <vertAlign val="superscript"/>
        <sz val="7"/>
        <color indexed="8"/>
        <rFont val="Arial"/>
        <family val="2"/>
      </rPr>
      <t>2</t>
    </r>
    <r>
      <rPr>
        <sz val="7"/>
        <color indexed="8"/>
        <rFont val="Arial"/>
        <family val="2"/>
      </rPr>
      <t>    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</si>
  <si>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From 1977/78 to 1999/2000, R per 70 kg bag. From 2000/01,  R per ton</t>
    </r>
  </si>
  <si>
    <r>
      <rPr>
        <vertAlign val="superscript"/>
        <sz val="7"/>
        <color indexed="8"/>
        <rFont val="Arial"/>
        <family val="2"/>
      </rPr>
      <t>4</t>
    </r>
    <r>
      <rPr>
        <sz val="7"/>
        <color indexed="8"/>
        <rFont val="Times New Roman"/>
        <family val="1"/>
      </rPr>
      <t xml:space="preserve">    </t>
    </r>
    <r>
      <rPr>
        <sz val="7"/>
        <color indexed="8"/>
        <rFont val="Arial"/>
        <family val="2"/>
      </rPr>
      <t>From 1995, price of other beans</t>
    </r>
  </si>
  <si>
    <r>
      <rPr>
        <vertAlign val="superscript"/>
        <sz val="8"/>
        <color indexed="8"/>
        <rFont val="Arial"/>
        <family val="2"/>
      </rPr>
      <t>1</t>
    </r>
    <r>
      <rPr>
        <sz val="8"/>
        <color indexed="8"/>
        <rFont val="Times New Roman"/>
        <family val="1"/>
      </rPr>
      <t>  </t>
    </r>
    <r>
      <rPr>
        <sz val="8"/>
        <color indexed="8"/>
        <rFont val="Arial"/>
        <family val="2"/>
      </rPr>
      <t>Source: Wattle bark industry</t>
    </r>
  </si>
  <si>
    <r>
      <rPr>
        <vertAlign val="superscript"/>
        <sz val="8"/>
        <color indexed="8"/>
        <rFont val="Arial"/>
        <family val="2"/>
      </rPr>
      <t>2</t>
    </r>
    <r>
      <rPr>
        <sz val="8"/>
        <color indexed="8"/>
        <rFont val="Times New Roman"/>
        <family val="1"/>
      </rPr>
      <t>  </t>
    </r>
    <r>
      <rPr>
        <sz val="8"/>
        <color indexed="8"/>
        <rFont val="Arial"/>
        <family val="2"/>
      </rPr>
      <t>Average payment to producers, September to August</t>
    </r>
  </si>
  <si>
    <r>
      <rPr>
        <vertAlign val="superscript"/>
        <sz val="7"/>
        <color indexed="8"/>
        <rFont val="Arial"/>
        <family val="2"/>
      </rPr>
      <t>1</t>
    </r>
    <r>
      <rPr>
        <sz val="7"/>
        <color indexed="8"/>
        <rFont val="Times New Roman"/>
        <family val="1"/>
      </rPr>
      <t>   </t>
    </r>
    <r>
      <rPr>
        <sz val="7"/>
        <color indexed="8"/>
        <rFont val="Arial"/>
        <family val="2"/>
      </rPr>
      <t>Excluding hybrid seed</t>
    </r>
  </si>
  <si>
    <r>
      <rPr>
        <vertAlign val="superscript"/>
        <sz val="7"/>
        <color indexed="8"/>
        <rFont val="Arial"/>
        <family val="2"/>
      </rPr>
      <t>2</t>
    </r>
    <r>
      <rPr>
        <sz val="7"/>
        <color indexed="8"/>
        <rFont val="Times New Roman"/>
        <family val="1"/>
      </rPr>
      <t xml:space="preserve">   </t>
    </r>
    <r>
      <rPr>
        <sz val="7"/>
        <color indexed="8"/>
        <rFont val="Arial"/>
        <family val="2"/>
      </rPr>
      <t>Commercial production in the RSA</t>
    </r>
  </si>
  <si>
    <r>
      <rPr>
        <vertAlign val="superscript"/>
        <sz val="7"/>
        <color indexed="8"/>
        <rFont val="Arial"/>
        <family val="2"/>
      </rPr>
      <t>3</t>
    </r>
    <r>
      <rPr>
        <sz val="7"/>
        <color indexed="8"/>
        <rFont val="Arial"/>
        <family val="2"/>
      </rPr>
      <t xml:space="preserve">   Source: From 1990/91, Crop Estimates Committee</t>
    </r>
  </si>
  <si>
    <r>
      <rPr>
        <vertAlign val="superscript"/>
        <sz val="7"/>
        <color indexed="8"/>
        <rFont val="Arial"/>
        <family val="2"/>
      </rPr>
      <t>2</t>
    </r>
    <r>
      <rPr>
        <sz val="7"/>
        <color indexed="8"/>
        <rFont val="Times New Roman"/>
        <family val="1"/>
      </rPr>
      <t xml:space="preserve">   </t>
    </r>
    <r>
      <rPr>
        <sz val="7"/>
        <color indexed="8"/>
        <rFont val="Arial"/>
        <family val="2"/>
      </rPr>
      <t>Former TBVC states and self-governing territories are included</t>
    </r>
  </si>
  <si>
    <r>
      <rPr>
        <vertAlign val="superscript"/>
        <sz val="7"/>
        <color indexed="8"/>
        <rFont val="Arial"/>
        <family val="2"/>
      </rPr>
      <t>3</t>
    </r>
    <r>
      <rPr>
        <sz val="7"/>
        <color indexed="8"/>
        <rFont val="Times New Roman"/>
        <family val="1"/>
      </rPr>
      <t xml:space="preserve">   </t>
    </r>
    <r>
      <rPr>
        <sz val="7"/>
        <color indexed="8"/>
        <rFont val="Arial"/>
        <family val="2"/>
      </rPr>
      <t>Delivered in bulk. Until 1986 delivered in bags, prices of bags excluded</t>
    </r>
  </si>
  <si>
    <r>
      <rPr>
        <vertAlign val="superscript"/>
        <sz val="7"/>
        <color indexed="8"/>
        <rFont val="Arial"/>
        <family val="2"/>
      </rPr>
      <t>4</t>
    </r>
    <r>
      <rPr>
        <sz val="7"/>
        <color indexed="8"/>
        <rFont val="Times New Roman"/>
        <family val="1"/>
      </rPr>
      <t xml:space="preserve">   </t>
    </r>
    <r>
      <rPr>
        <sz val="7"/>
        <color indexed="8"/>
        <rFont val="Arial"/>
        <family val="2"/>
      </rPr>
      <t>From 1997/98, weighted average price</t>
    </r>
  </si>
  <si>
    <t xml:space="preserve">     Prior to 1991/92, A1</t>
  </si>
  <si>
    <r>
      <rPr>
        <vertAlign val="superscript"/>
        <sz val="7"/>
        <color indexed="8"/>
        <rFont val="Arial"/>
        <family val="2"/>
      </rPr>
      <t>5</t>
    </r>
    <r>
      <rPr>
        <sz val="7"/>
        <color indexed="8"/>
        <rFont val="Times New Roman"/>
        <family val="1"/>
      </rPr>
      <t>   </t>
    </r>
    <r>
      <rPr>
        <sz val="7"/>
        <color indexed="8"/>
        <rFont val="Arial"/>
        <family val="2"/>
      </rPr>
      <t>From 1997/98, estimated average price</t>
    </r>
  </si>
  <si>
    <t xml:space="preserve">     Prior to 1991/92, B1</t>
  </si>
  <si>
    <r>
      <rPr>
        <vertAlign val="superscript"/>
        <sz val="7"/>
        <color indexed="8"/>
        <rFont val="Arial"/>
        <family val="2"/>
      </rPr>
      <t>6</t>
    </r>
    <r>
      <rPr>
        <sz val="7"/>
        <color indexed="8"/>
        <rFont val="Times New Roman"/>
        <family val="1"/>
      </rPr>
      <t xml:space="preserve">   </t>
    </r>
    <r>
      <rPr>
        <sz val="7"/>
        <color indexed="8"/>
        <rFont val="Arial"/>
        <family val="2"/>
      </rPr>
      <t>Index figures are for split years</t>
    </r>
  </si>
  <si>
    <r>
      <rPr>
        <vertAlign val="superscript"/>
        <sz val="7"/>
        <color indexed="8"/>
        <rFont val="Arial"/>
        <family val="2"/>
      </rPr>
      <t>7</t>
    </r>
    <r>
      <rPr>
        <sz val="7"/>
        <color indexed="8"/>
        <rFont val="Times New Roman"/>
        <family val="1"/>
      </rPr>
      <t xml:space="preserve">   </t>
    </r>
    <r>
      <rPr>
        <sz val="7"/>
        <color indexed="8"/>
        <rFont val="Arial"/>
        <family val="2"/>
      </rPr>
      <t>Prices for “remaining” area. Prices for southern area are R784,58 for BS1 and R759,18 for BL1</t>
    </r>
  </si>
  <si>
    <r>
      <rPr>
        <vertAlign val="superscript"/>
        <sz val="7"/>
        <color indexed="8"/>
        <rFont val="Arial"/>
        <family val="2"/>
      </rPr>
      <t>8</t>
    </r>
    <r>
      <rPr>
        <sz val="7"/>
        <color indexed="8"/>
        <rFont val="Times New Roman"/>
        <family val="1"/>
      </rPr>
      <t xml:space="preserve">   </t>
    </r>
    <r>
      <rPr>
        <sz val="7"/>
        <color indexed="8"/>
        <rFont val="Arial"/>
        <family val="2"/>
      </rPr>
      <t>Prices for “remaining” area.  Prices for southern area are R894,26 for BS1 and R865,28 for BL1</t>
    </r>
  </si>
  <si>
    <r>
      <rPr>
        <vertAlign val="superscript"/>
        <sz val="7"/>
        <color indexed="8"/>
        <rFont val="Arial"/>
        <family val="2"/>
      </rPr>
      <t>9</t>
    </r>
    <r>
      <rPr>
        <sz val="7"/>
        <color indexed="8"/>
        <rFont val="Times New Roman"/>
        <family val="1"/>
      </rPr>
      <t>   </t>
    </r>
    <r>
      <rPr>
        <sz val="7"/>
        <color indexed="8"/>
        <rFont val="Arial"/>
        <family val="2"/>
      </rPr>
      <t>Preliminary</t>
    </r>
  </si>
  <si>
    <t>KwaZulu-</t>
  </si>
  <si>
    <t>Northern</t>
  </si>
  <si>
    <t>Eastern</t>
  </si>
  <si>
    <r>
      <t>2002</t>
    </r>
    <r>
      <rPr>
        <vertAlign val="superscript"/>
        <sz val="8"/>
        <color indexed="8"/>
        <rFont val="Arial"/>
        <family val="2"/>
      </rPr>
      <t>2</t>
    </r>
  </si>
  <si>
    <r>
      <t>Private households</t>
    </r>
    <r>
      <rPr>
        <vertAlign val="superscript"/>
        <sz val="8"/>
        <color indexed="8"/>
        <rFont val="Arial"/>
        <family val="2"/>
      </rPr>
      <t>6</t>
    </r>
  </si>
  <si>
    <t>Western</t>
  </si>
  <si>
    <r>
      <rPr>
        <vertAlign val="superscript"/>
        <sz val="7"/>
        <color indexed="8"/>
        <rFont val="Arial"/>
        <family val="2"/>
      </rPr>
      <t>1</t>
    </r>
    <r>
      <rPr>
        <sz val="7"/>
        <color indexed="8"/>
        <rFont val="Times New Roman"/>
        <family val="1"/>
      </rPr>
      <t xml:space="preserve">   </t>
    </r>
    <r>
      <rPr>
        <sz val="7"/>
        <color indexed="8"/>
        <rFont val="Arial"/>
        <family val="2"/>
      </rPr>
      <t xml:space="preserve">Dominant branches of farming:  A farming unit of which the gross income from a shown product is more than half of its gross income, is included with that </t>
    </r>
  </si>
  <si>
    <t xml:space="preserve">    product, otherwise the farming unit is included against “mixed farming”.  Farming units that showed dominance in specific products were combined to form totals </t>
  </si>
  <si>
    <t xml:space="preserve">    for field crop products, horticultural products and animals and animal products</t>
  </si>
  <si>
    <r>
      <rPr>
        <vertAlign val="superscript"/>
        <sz val="7"/>
        <color indexed="8"/>
        <rFont val="Arial"/>
        <family val="2"/>
      </rPr>
      <t>2</t>
    </r>
    <r>
      <rPr>
        <sz val="7"/>
        <color indexed="8"/>
        <rFont val="Times New Roman"/>
        <family val="1"/>
      </rPr>
      <t xml:space="preserve">   </t>
    </r>
    <r>
      <rPr>
        <sz val="7"/>
        <color indexed="8"/>
        <rFont val="Arial"/>
        <family val="2"/>
      </rPr>
      <t>Excluding former TBVC states and self-governing territories</t>
    </r>
  </si>
  <si>
    <r>
      <rPr>
        <vertAlign val="superscript"/>
        <sz val="7"/>
        <color indexed="8"/>
        <rFont val="Arial"/>
        <family val="2"/>
      </rPr>
      <t>3</t>
    </r>
    <r>
      <rPr>
        <sz val="7"/>
        <color indexed="8"/>
        <rFont val="Arial"/>
        <family val="2"/>
      </rPr>
      <t xml:space="preserve">   Development Bank of Southern Africa, 1991</t>
    </r>
  </si>
  <si>
    <t>Tons</t>
  </si>
  <si>
    <t>c/ℓ @ 10% alc./vol.</t>
  </si>
  <si>
    <t>c/ℓ</t>
  </si>
  <si>
    <t>R/kg</t>
  </si>
  <si>
    <r>
      <rPr>
        <vertAlign val="superscript"/>
        <sz val="7"/>
        <color indexed="8"/>
        <rFont val="Arial"/>
        <family val="2"/>
      </rPr>
      <t>2</t>
    </r>
    <r>
      <rPr>
        <sz val="7"/>
        <color indexed="8"/>
        <rFont val="Times New Roman"/>
        <family val="1"/>
      </rPr>
      <t xml:space="preserve">   </t>
    </r>
    <r>
      <rPr>
        <sz val="7"/>
        <color indexed="8"/>
        <rFont val="Arial"/>
        <family val="2"/>
      </rPr>
      <t>Farm butter included</t>
    </r>
  </si>
  <si>
    <r>
      <rPr>
        <vertAlign val="superscript"/>
        <sz val="7"/>
        <color indexed="8"/>
        <rFont val="Arial"/>
        <family val="2"/>
      </rPr>
      <t>3</t>
    </r>
    <r>
      <rPr>
        <sz val="7"/>
        <color indexed="8"/>
        <rFont val="Times New Roman"/>
        <family val="1"/>
      </rPr>
      <t xml:space="preserve">   </t>
    </r>
    <r>
      <rPr>
        <sz val="7"/>
        <color indexed="8"/>
        <rFont val="Arial"/>
        <family val="2"/>
      </rPr>
      <t>Farm cheese included</t>
    </r>
  </si>
  <si>
    <t>c/litre</t>
  </si>
  <si>
    <t>c/dozen</t>
  </si>
  <si>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Before 1978/79, October to September</t>
    </r>
  </si>
  <si>
    <r>
      <rPr>
        <vertAlign val="superscript"/>
        <sz val="7"/>
        <color indexed="8"/>
        <rFont val="Arial"/>
        <family val="2"/>
      </rPr>
      <t>2</t>
    </r>
    <r>
      <rPr>
        <sz val="7"/>
        <color indexed="8"/>
        <rFont val="Times New Roman"/>
        <family val="1"/>
      </rPr>
      <t xml:space="preserve">    </t>
    </r>
    <r>
      <rPr>
        <sz val="7"/>
        <color indexed="8"/>
        <rFont val="Arial"/>
        <family val="2"/>
      </rPr>
      <t>Source:</t>
    </r>
  </si>
  <si>
    <t xml:space="preserve">                   Up to 2002/03, the South African Meat Industry company (SAMIC)</t>
  </si>
  <si>
    <t xml:space="preserve">                   Up to 1996/97, the former Meat Board</t>
  </si>
  <si>
    <r>
      <rPr>
        <vertAlign val="superscript"/>
        <sz val="7"/>
        <color indexed="8"/>
        <rFont val="Arial"/>
        <family val="2"/>
      </rPr>
      <t>1</t>
    </r>
    <r>
      <rPr>
        <sz val="7"/>
        <color indexed="8"/>
        <rFont val="Times New Roman"/>
        <family val="1"/>
      </rPr>
      <t>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</si>
  <si>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Customs and Excise from 1988.  (1980/81 = 1980, etc.)</t>
    </r>
  </si>
  <si>
    <t xml:space="preserve">                   Until 2002/03, the South African Meat Industry company (SAMIC)</t>
  </si>
  <si>
    <t xml:space="preserve">                   Until 1996/97, the former Meat Board</t>
  </si>
  <si>
    <r>
      <rPr>
        <vertAlign val="superscript"/>
        <sz val="7"/>
        <color indexed="8"/>
        <rFont val="Arial"/>
        <family val="2"/>
      </rPr>
      <t>1</t>
    </r>
    <r>
      <rPr>
        <sz val="7"/>
        <color indexed="8"/>
        <rFont val="Times New Roman"/>
        <family val="1"/>
      </rPr>
      <t xml:space="preserve">   </t>
    </r>
    <r>
      <rPr>
        <sz val="7"/>
        <color indexed="8"/>
        <rFont val="Arial"/>
        <family val="2"/>
      </rPr>
      <t>Source: SAMIC</t>
    </r>
  </si>
  <si>
    <r>
      <rPr>
        <vertAlign val="superscript"/>
        <sz val="7"/>
        <color indexed="8"/>
        <rFont val="Arial"/>
        <family val="2"/>
      </rPr>
      <t>2</t>
    </r>
    <r>
      <rPr>
        <sz val="7"/>
        <color indexed="8"/>
        <rFont val="Times New Roman"/>
        <family val="1"/>
      </rPr>
      <t>   </t>
    </r>
    <r>
      <rPr>
        <sz val="7"/>
        <color indexed="8"/>
        <rFont val="Arial"/>
        <family val="2"/>
      </rPr>
      <t>Source: Karakul Board of Namibia. Sales on the Kopenhagen market, Frankfurt market plus locally processed</t>
    </r>
  </si>
  <si>
    <r>
      <rPr>
        <vertAlign val="superscript"/>
        <sz val="7"/>
        <color indexed="8"/>
        <rFont val="Arial"/>
        <family val="2"/>
      </rPr>
      <t>1</t>
    </r>
    <r>
      <rPr>
        <sz val="7"/>
        <color indexed="8"/>
        <rFont val="Times New Roman"/>
        <family val="1"/>
      </rPr>
      <t xml:space="preserve">    </t>
    </r>
    <r>
      <rPr>
        <sz val="7"/>
        <color indexed="8"/>
        <rFont val="Arial"/>
        <family val="2"/>
      </rPr>
      <t>From 1987/88, price paid by purchasers of milk to producers</t>
    </r>
  </si>
  <si>
    <r>
      <rPr>
        <vertAlign val="superscript"/>
        <sz val="7"/>
        <color indexed="8"/>
        <rFont val="Arial"/>
        <family val="2"/>
      </rPr>
      <t>2</t>
    </r>
    <r>
      <rPr>
        <sz val="7"/>
        <color indexed="8"/>
        <rFont val="Times New Roman"/>
        <family val="1"/>
      </rPr>
      <t xml:space="preserve">    </t>
    </r>
    <r>
      <rPr>
        <sz val="7"/>
        <color indexed="8"/>
        <rFont val="Arial"/>
        <family val="2"/>
      </rPr>
      <t>Source: Weighted average price</t>
    </r>
  </si>
  <si>
    <t xml:space="preserve">                    Up to April 1993, Egg Control Board</t>
  </si>
  <si>
    <r>
      <rPr>
        <vertAlign val="superscript"/>
        <sz val="7"/>
        <color indexed="8"/>
        <rFont val="Arial"/>
        <family val="2"/>
      </rPr>
      <t>1</t>
    </r>
    <r>
      <rPr>
        <sz val="7"/>
        <color indexed="8"/>
        <rFont val="Arial"/>
        <family val="2"/>
      </rPr>
      <t xml:space="preserve">    Namibia is included until 1983</t>
    </r>
  </si>
  <si>
    <r>
      <rPr>
        <vertAlign val="superscript"/>
        <sz val="7"/>
        <color indexed="8"/>
        <rFont val="Arial"/>
        <family val="2"/>
      </rPr>
      <t>2</t>
    </r>
    <r>
      <rPr>
        <sz val="7"/>
        <color indexed="8"/>
        <rFont val="Times New Roman"/>
        <family val="1"/>
      </rPr>
      <t xml:space="preserve">    </t>
    </r>
    <r>
      <rPr>
        <sz val="7"/>
        <color indexed="8"/>
        <rFont val="Arial"/>
        <family val="2"/>
      </rPr>
      <t xml:space="preserve">Includes electricity, gas, water, construction, transport, storage, communication, finance, real estate, </t>
    </r>
  </si>
  <si>
    <t xml:space="preserve">      business services, community, social and personal services</t>
  </si>
  <si>
    <t>Marketing year: Jan. to Dec.</t>
  </si>
  <si>
    <r>
      <rPr>
        <vertAlign val="superscript"/>
        <sz val="7"/>
        <color indexed="8"/>
        <rFont val="Arial"/>
        <family val="2"/>
      </rPr>
      <t>2</t>
    </r>
    <r>
      <rPr>
        <sz val="7"/>
        <color indexed="8"/>
        <rFont val="Arial"/>
        <family val="2"/>
      </rPr>
      <t xml:space="preserve">  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</si>
  <si>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</si>
  <si>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</si>
  <si>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</si>
  <si>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</si>
  <si>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</si>
  <si>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</si>
  <si>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</si>
  <si>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</si>
  <si>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color indexed="8"/>
        <rFont val="Arial"/>
        <family val="2"/>
      </rPr>
      <t>1</t>
    </r>
    <r>
      <rPr>
        <sz val="7"/>
        <color indexed="8"/>
        <rFont val="Arial"/>
        <family val="2"/>
      </rPr>
      <t xml:space="preserve">   For 2000, sales on the 16 major fresh produce markets</t>
    </r>
  </si>
  <si>
    <t xml:space="preserve">    From 2001, sales on the 17 major fresh produce markets</t>
  </si>
  <si>
    <t xml:space="preserve">    From 2004, sales on the 19 major fresh produce markets</t>
  </si>
  <si>
    <t xml:space="preserve">    From 2005, sales on the 20 major fresh produce markets</t>
  </si>
  <si>
    <t xml:space="preserve">    From 2010, sales on the 19 major fresh produce markets</t>
  </si>
  <si>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</si>
  <si>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</si>
  <si>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</si>
  <si>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2</t>
    </r>
    <r>
      <rPr>
        <sz val="7"/>
        <color indexed="8"/>
        <rFont val="Times New Roman"/>
        <family val="1"/>
      </rPr>
      <t xml:space="preserve">   </t>
    </r>
    <r>
      <rPr>
        <sz val="7"/>
        <color indexed="8"/>
        <rFont val="Arial"/>
        <family val="2"/>
      </rPr>
      <t>Source: Customs and Excise</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</si>
  <si>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</si>
  <si>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1</t>
    </r>
    <r>
      <rPr>
        <sz val="7"/>
        <color indexed="8"/>
        <rFont val="Arial"/>
        <family val="2"/>
      </rPr>
      <t>   Marketing year</t>
    </r>
  </si>
  <si>
    <r>
      <rPr>
        <vertAlign val="superscript"/>
        <sz val="7"/>
        <color indexed="8"/>
        <rFont val="Arial"/>
        <family val="2"/>
      </rPr>
      <t>2</t>
    </r>
    <r>
      <rPr>
        <sz val="7"/>
        <color indexed="8"/>
        <rFont val="Times New Roman"/>
        <family val="1"/>
      </rPr>
      <t>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</si>
  <si>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</si>
  <si>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Until 1988/89, sales on the 14 national fresh produce markets</t>
    </r>
  </si>
  <si>
    <t xml:space="preserve">     From 1989/90, sales on the 15 national fresh produce markets </t>
  </si>
  <si>
    <t xml:space="preserve">     From 1994/95, sales on the 15 major fresh produce markets</t>
  </si>
  <si>
    <t xml:space="preserve">     From 1996/97, sales on the 16 major fresh produce markets</t>
  </si>
  <si>
    <t xml:space="preserve">     From 2001/02, sales on the 17 major fresh produce markets </t>
  </si>
  <si>
    <t xml:space="preserve">     For 2003/04, sales on the 19  major fresh produce markets</t>
  </si>
  <si>
    <t xml:space="preserve">     From 2004/05, sales on the 20 major fresh produce markets </t>
  </si>
  <si>
    <t xml:space="preserve">     From 2010/11, sales on the 19 major fresh produce markets</t>
  </si>
  <si>
    <r>
      <rPr>
        <vertAlign val="superscript"/>
        <sz val="7"/>
        <rFont val="Arial"/>
        <family val="2"/>
      </rPr>
      <t>2</t>
    </r>
    <r>
      <rPr>
        <sz val="7"/>
        <rFont val="Arial"/>
        <family val="2"/>
      </rPr>
      <t>   Including gooseberries, loganberries, blackberries, youngberries, booysenberries and raspberries</t>
    </r>
  </si>
  <si>
    <r>
      <rPr>
        <vertAlign val="superscript"/>
        <sz val="7"/>
        <color indexed="8"/>
        <rFont val="Arial"/>
        <family val="2"/>
      </rPr>
      <t>1</t>
    </r>
    <r>
      <rPr>
        <sz val="7"/>
        <color indexed="8"/>
        <rFont val="Times New Roman"/>
        <family val="1"/>
      </rPr>
      <t>   </t>
    </r>
    <r>
      <rPr>
        <sz val="7"/>
        <color indexed="8"/>
        <rFont val="Arial"/>
        <family val="2"/>
      </rPr>
      <t>Guavadilla included from 1980/81</t>
    </r>
  </si>
  <si>
    <r>
      <rPr>
        <vertAlign val="superscript"/>
        <sz val="7"/>
        <color indexed="8"/>
        <rFont val="Arial"/>
        <family val="2"/>
      </rPr>
      <t>2</t>
    </r>
    <r>
      <rPr>
        <sz val="7"/>
        <color indexed="8"/>
        <rFont val="Times New Roman"/>
        <family val="1"/>
      </rPr>
      <t xml:space="preserve">   </t>
    </r>
    <r>
      <rPr>
        <sz val="7"/>
        <color indexed="8"/>
        <rFont val="Arial"/>
        <family val="2"/>
      </rPr>
      <t>Until 1988/89, sales on the 14 national fresh produce markets</t>
    </r>
  </si>
  <si>
    <r>
      <rPr>
        <vertAlign val="superscript"/>
        <sz val="7"/>
        <color indexed="8"/>
        <rFont val="Arial"/>
        <family val="2"/>
      </rPr>
      <t>3</t>
    </r>
    <r>
      <rPr>
        <sz val="7"/>
        <color indexed="8"/>
        <rFont val="Times New Roman"/>
        <family val="1"/>
      </rPr>
      <t>  </t>
    </r>
    <r>
      <rPr>
        <sz val="7"/>
        <color indexed="8"/>
        <rFont val="Arial"/>
        <family val="2"/>
      </rPr>
      <t>Preliminary</t>
    </r>
  </si>
  <si>
    <r>
      <rPr>
        <vertAlign val="superscript"/>
        <sz val="7"/>
        <color indexed="8"/>
        <rFont val="Arial"/>
        <family val="2"/>
      </rPr>
      <t>1</t>
    </r>
    <r>
      <rPr>
        <sz val="7"/>
        <color indexed="8"/>
        <rFont val="Times New Roman"/>
        <family val="1"/>
      </rPr>
      <t xml:space="preserve">   </t>
    </r>
    <r>
      <rPr>
        <sz val="7"/>
        <color indexed="8"/>
        <rFont val="Arial"/>
        <family val="2"/>
      </rPr>
      <t>Number of cattle and calves slaughtered for commercial markets and for own consumption</t>
    </r>
  </si>
  <si>
    <r>
      <rPr>
        <vertAlign val="superscript"/>
        <sz val="7"/>
        <color indexed="8"/>
        <rFont val="Arial"/>
        <family val="2"/>
      </rPr>
      <t>2</t>
    </r>
    <r>
      <rPr>
        <sz val="7"/>
        <color indexed="8"/>
        <rFont val="Arial"/>
        <family val="2"/>
      </rPr>
      <t xml:space="preserve">   Purchase price of chilled carcasses, including the fifth quarter</t>
    </r>
  </si>
  <si>
    <t xml:space="preserve">    Up to 2003/04, average auction price on the hook at certain auction markets</t>
  </si>
  <si>
    <r>
      <rPr>
        <vertAlign val="superscript"/>
        <sz val="7"/>
        <color indexed="8"/>
        <rFont val="Arial"/>
        <family val="2"/>
      </rPr>
      <t>3</t>
    </r>
    <r>
      <rPr>
        <sz val="7"/>
        <color indexed="8"/>
        <rFont val="Arial"/>
        <family val="2"/>
      </rPr>
      <t xml:space="preserve">  Source: From 2003/04, Red Meat Abattoir Association</t>
    </r>
  </si>
  <si>
    <t xml:space="preserve">                  Up to 2002/03, the South African Meat Industry company (SAMIC)</t>
  </si>
  <si>
    <t xml:space="preserve">                  Up to 1996/97, the former Meat Board</t>
  </si>
  <si>
    <r>
      <rPr>
        <vertAlign val="superscript"/>
        <sz val="7"/>
        <color indexed="8"/>
        <rFont val="Arial"/>
        <family val="2"/>
      </rPr>
      <t>2</t>
    </r>
    <r>
      <rPr>
        <sz val="7"/>
        <color indexed="8"/>
        <rFont val="Arial"/>
        <family val="2"/>
      </rPr>
      <t xml:space="preserve">   Purchase price of chilled carcasses</t>
    </r>
  </si>
  <si>
    <r>
      <rPr>
        <vertAlign val="superscript"/>
        <sz val="7"/>
        <color indexed="8"/>
        <rFont val="Arial"/>
        <family val="2"/>
      </rPr>
      <t>1</t>
    </r>
    <r>
      <rPr>
        <sz val="7"/>
        <color indexed="8"/>
        <rFont val="Times New Roman"/>
        <family val="1"/>
      </rPr>
      <t>   P</t>
    </r>
    <r>
      <rPr>
        <sz val="7"/>
        <color indexed="8"/>
        <rFont val="Arial"/>
        <family val="2"/>
      </rPr>
      <t>igs slaughtered for commercial markets and for own consumption</t>
    </r>
  </si>
  <si>
    <t xml:space="preserve">     Up to 2003/04, average auction price on the hook at certain auction markets</t>
  </si>
  <si>
    <t>Directorate: Knowledge and Information Management</t>
  </si>
  <si>
    <t>2012</t>
  </si>
  <si>
    <t>Table 2 – Estimated population by population group, per province – 2011</t>
  </si>
  <si>
    <t>Sep. '12</t>
  </si>
  <si>
    <t>2012/13</t>
  </si>
  <si>
    <t>2011</t>
  </si>
  <si>
    <r>
      <rPr>
        <vertAlign val="superscript"/>
        <sz val="7"/>
        <color indexed="8"/>
        <rFont val="Arial"/>
        <family val="2"/>
      </rPr>
      <t>2</t>
    </r>
    <r>
      <rPr>
        <sz val="7"/>
        <color indexed="8"/>
        <rFont val="Times New Roman"/>
        <family val="1"/>
      </rPr>
      <t xml:space="preserve">   </t>
    </r>
    <r>
      <rPr>
        <sz val="7"/>
        <color indexed="8"/>
        <rFont val="Arial"/>
        <family val="2"/>
      </rPr>
      <t>Includes persimmons, pomegranates, mulberries, medlars, sour figs, prickly pears, custard apples and jackfruit</t>
    </r>
  </si>
  <si>
    <r>
      <rPr>
        <vertAlign val="superscript"/>
        <sz val="7"/>
        <color indexed="8"/>
        <rFont val="Arial"/>
        <family val="2"/>
      </rPr>
      <t>3</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</si>
  <si>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Arial"/>
        <family val="2"/>
      </rPr>
      <t>   Preliminary</t>
    </r>
  </si>
  <si>
    <r>
      <rPr>
        <vertAlign val="superscript"/>
        <sz val="7"/>
        <color indexed="8"/>
        <rFont val="Arial"/>
        <family val="2"/>
      </rPr>
      <t>2</t>
    </r>
    <r>
      <rPr>
        <sz val="7"/>
        <color indexed="8"/>
        <rFont val="Times New Roman"/>
        <family val="1"/>
      </rPr>
      <t xml:space="preserve">   </t>
    </r>
    <r>
      <rPr>
        <sz val="7"/>
        <color indexed="8"/>
        <rFont val="Arial"/>
        <family val="2"/>
      </rPr>
      <t>Preliminary</t>
    </r>
  </si>
  <si>
    <r>
      <rPr>
        <vertAlign val="superscript"/>
        <sz val="7"/>
        <color indexed="8"/>
        <rFont val="Arial"/>
        <family val="2"/>
      </rPr>
      <t>2</t>
    </r>
    <r>
      <rPr>
        <sz val="7"/>
        <color indexed="8"/>
        <rFont val="Times New Roman"/>
        <family val="1"/>
      </rPr>
      <t>   </t>
    </r>
    <r>
      <rPr>
        <sz val="7"/>
        <color indexed="8"/>
        <rFont val="Arial"/>
        <family val="2"/>
      </rPr>
      <t>Mebos is included</t>
    </r>
  </si>
  <si>
    <t>13 645</t>
  </si>
  <si>
    <t>59 313</t>
  </si>
  <si>
    <t>2 500</t>
  </si>
  <si>
    <t>57 100</t>
  </si>
  <si>
    <t>2 900</t>
  </si>
  <si>
    <t>62 500</t>
  </si>
  <si>
    <t>2 400</t>
  </si>
  <si>
    <r>
      <t>Cowpeas</t>
    </r>
    <r>
      <rPr>
        <vertAlign val="superscript"/>
        <sz val="8"/>
        <color indexed="8"/>
        <rFont val="Arial"/>
        <family val="2"/>
      </rPr>
      <t>1</t>
    </r>
  </si>
  <si>
    <r>
      <t>Gross value</t>
    </r>
    <r>
      <rPr>
        <vertAlign val="superscript"/>
        <sz val="8"/>
        <color indexed="8"/>
        <rFont val="Arial"/>
        <family val="2"/>
      </rPr>
      <t>3</t>
    </r>
  </si>
  <si>
    <r>
      <t>Production</t>
    </r>
    <r>
      <rPr>
        <vertAlign val="superscript"/>
        <sz val="8"/>
        <color indexed="8"/>
        <rFont val="Arial"/>
        <family val="2"/>
      </rPr>
      <t>4</t>
    </r>
  </si>
  <si>
    <r>
      <rPr>
        <vertAlign val="superscript"/>
        <sz val="7"/>
        <color indexed="8"/>
        <rFont val="Arial"/>
        <family val="2"/>
      </rPr>
      <t>1</t>
    </r>
    <r>
      <rPr>
        <sz val="7"/>
        <color indexed="8"/>
        <rFont val="Arial"/>
        <family val="2"/>
      </rPr>
      <t>  From 2000, information no longer available</t>
    </r>
  </si>
  <si>
    <r>
      <rPr>
        <vertAlign val="superscript"/>
        <sz val="7"/>
        <color indexed="8"/>
        <rFont val="Arial"/>
        <family val="2"/>
      </rPr>
      <t>2</t>
    </r>
    <r>
      <rPr>
        <sz val="7"/>
        <color indexed="8"/>
        <rFont val="Arial"/>
        <family val="2"/>
      </rPr>
      <t>  From 2008, information no longer available</t>
    </r>
  </si>
  <si>
    <r>
      <rPr>
        <vertAlign val="superscript"/>
        <sz val="7"/>
        <color indexed="8"/>
        <rFont val="Arial"/>
        <family val="2"/>
      </rPr>
      <t>4</t>
    </r>
    <r>
      <rPr>
        <sz val="7"/>
        <color indexed="8"/>
        <rFont val="Arial"/>
        <family val="2"/>
      </rPr>
      <t>  From 2007, information no longer available</t>
    </r>
  </si>
  <si>
    <r>
      <rPr>
        <vertAlign val="superscript"/>
        <sz val="7"/>
        <color indexed="8"/>
        <rFont val="Arial"/>
        <family val="2"/>
      </rPr>
      <t>3</t>
    </r>
    <r>
      <rPr>
        <sz val="7"/>
        <color indexed="8"/>
        <rFont val="Arial"/>
        <family val="2"/>
      </rPr>
      <t>  From 2012, information no longer available</t>
    </r>
  </si>
  <si>
    <t>2006</t>
  </si>
  <si>
    <t>2007</t>
  </si>
  <si>
    <t>2008</t>
  </si>
  <si>
    <t>2009</t>
  </si>
  <si>
    <t>2010</t>
  </si>
  <si>
    <r>
      <rPr>
        <vertAlign val="superscript"/>
        <sz val="7"/>
        <color indexed="8"/>
        <rFont val="Arial"/>
        <family val="2"/>
      </rPr>
      <t>1</t>
    </r>
    <r>
      <rPr>
        <sz val="7"/>
        <color indexed="8"/>
        <rFont val="Times New Roman"/>
        <family val="1"/>
      </rPr>
      <t>   </t>
    </r>
    <r>
      <rPr>
        <sz val="7"/>
        <color indexed="8"/>
        <rFont val="Arial"/>
        <family val="2"/>
      </rPr>
      <t>Prior to 1978/79, October to September; from 1978/79 to 2005/06, March to February</t>
    </r>
  </si>
  <si>
    <r>
      <t>Year: January to December</t>
    </r>
    <r>
      <rPr>
        <vertAlign val="superscript"/>
        <sz val="8"/>
        <color indexed="8"/>
        <rFont val="Arial"/>
        <family val="2"/>
      </rPr>
      <t>1</t>
    </r>
  </si>
  <si>
    <r>
      <rPr>
        <vertAlign val="superscript"/>
        <sz val="7"/>
        <color indexed="8"/>
        <rFont val="Arial"/>
        <family val="2"/>
      </rPr>
      <t>1</t>
    </r>
    <r>
      <rPr>
        <sz val="7"/>
        <color indexed="8"/>
        <rFont val="Times New Roman"/>
        <family val="1"/>
      </rPr>
      <t xml:space="preserve">  </t>
    </r>
    <r>
      <rPr>
        <sz val="7"/>
        <color indexed="8"/>
        <rFont val="Arial"/>
        <family val="2"/>
      </rPr>
      <t>Commercial livestock numbers as at the end of August</t>
    </r>
  </si>
  <si>
    <r>
      <rPr>
        <vertAlign val="superscript"/>
        <sz val="7"/>
        <color indexed="8"/>
        <rFont val="Arial"/>
        <family val="2"/>
      </rPr>
      <t>1</t>
    </r>
    <r>
      <rPr>
        <sz val="7"/>
        <color indexed="8"/>
        <rFont val="Arial"/>
        <family val="2"/>
      </rPr>
      <t xml:space="preserve"> </t>
    </r>
    <r>
      <rPr>
        <sz val="7"/>
        <color indexed="8"/>
        <rFont val="Times New Roman"/>
        <family val="1"/>
      </rPr>
      <t xml:space="preserve">  </t>
    </r>
    <r>
      <rPr>
        <sz val="7"/>
        <color indexed="8"/>
        <rFont val="Arial"/>
        <family val="2"/>
      </rPr>
      <t>Source:</t>
    </r>
  </si>
  <si>
    <r>
      <rPr>
        <vertAlign val="superscript"/>
        <sz val="7"/>
        <color indexed="8"/>
        <rFont val="Arial"/>
        <family val="2"/>
      </rPr>
      <t>2</t>
    </r>
    <r>
      <rPr>
        <sz val="7"/>
        <color indexed="8"/>
        <rFont val="Times New Roman"/>
        <family val="1"/>
      </rPr>
      <t xml:space="preserve">   </t>
    </r>
    <r>
      <rPr>
        <sz val="7"/>
        <color indexed="8"/>
        <rFont val="Arial"/>
        <family val="2"/>
      </rPr>
      <t>Merino and dead wool</t>
    </r>
  </si>
  <si>
    <r>
      <rPr>
        <vertAlign val="superscript"/>
        <sz val="7"/>
        <color indexed="8"/>
        <rFont val="Arial"/>
        <family val="2"/>
      </rPr>
      <t>3</t>
    </r>
    <r>
      <rPr>
        <sz val="7"/>
        <color indexed="8"/>
        <rFont val="Times New Roman"/>
        <family val="1"/>
      </rPr>
      <t xml:space="preserve">   </t>
    </r>
    <r>
      <rPr>
        <sz val="7"/>
        <color indexed="8"/>
        <rFont val="Arial"/>
        <family val="2"/>
      </rPr>
      <t>Other white wool, Coarse and Coloured, and Karakul wool</t>
    </r>
  </si>
  <si>
    <r>
      <rPr>
        <vertAlign val="superscript"/>
        <sz val="7"/>
        <color indexed="8"/>
        <rFont val="Arial"/>
        <family val="2"/>
      </rPr>
      <t>4</t>
    </r>
    <r>
      <rPr>
        <sz val="7"/>
        <color indexed="8"/>
        <rFont val="Times New Roman"/>
        <family val="1"/>
      </rPr>
      <t xml:space="preserve">   </t>
    </r>
    <r>
      <rPr>
        <sz val="7"/>
        <color indexed="8"/>
        <rFont val="Arial"/>
        <family val="2"/>
      </rPr>
      <t>Source: Mohair South Africa Ltd.</t>
    </r>
  </si>
  <si>
    <t>9 October 2011</t>
  </si>
  <si>
    <r>
      <rPr>
        <vertAlign val="superscript"/>
        <sz val="7"/>
        <color indexed="8"/>
        <rFont val="Arial"/>
        <family val="2"/>
      </rPr>
      <t>1</t>
    </r>
    <r>
      <rPr>
        <sz val="7"/>
        <color indexed="8"/>
        <rFont val="Times New Roman"/>
        <family val="1"/>
      </rPr>
      <t>  </t>
    </r>
    <r>
      <rPr>
        <sz val="7"/>
        <color indexed="8"/>
        <rFont val="Arial"/>
        <family val="2"/>
      </rPr>
      <t>Gold bullion included from 1979</t>
    </r>
  </si>
  <si>
    <t xml:space="preserve">Estimated population by population group, per province – 2011                                                                                                                                 </t>
  </si>
  <si>
    <t>Total Production, RSA origin</t>
  </si>
  <si>
    <t xml:space="preserve">Bread mixtures, jellie powders and other food </t>
  </si>
  <si>
    <t>Dates, pineapples, avocados, figs, guavas, mangoes, fresh or dried</t>
  </si>
  <si>
    <t>2013</t>
  </si>
  <si>
    <t>Animal health &amp; crop protection</t>
  </si>
  <si>
    <r>
      <t>2013/14</t>
    </r>
    <r>
      <rPr>
        <vertAlign val="superscript"/>
        <sz val="8"/>
        <color indexed="8"/>
        <rFont val="Arial"/>
        <family val="2"/>
      </rPr>
      <t>3</t>
    </r>
  </si>
  <si>
    <t>2013/14</t>
  </si>
  <si>
    <r>
      <t>2013/14</t>
    </r>
    <r>
      <rPr>
        <vertAlign val="superscript"/>
        <sz val="8"/>
        <color indexed="8"/>
        <rFont val="Arial"/>
        <family val="2"/>
      </rPr>
      <t>4</t>
    </r>
  </si>
  <si>
    <t>2014/15</t>
  </si>
  <si>
    <t>2014</t>
  </si>
  <si>
    <r>
      <rPr>
        <vertAlign val="superscript"/>
        <sz val="7"/>
        <color indexed="8"/>
        <rFont val="Times New Roman"/>
        <family val="1"/>
      </rPr>
      <t>4</t>
    </r>
    <r>
      <rPr>
        <sz val="7"/>
        <color indexed="8"/>
        <rFont val="Times New Roman"/>
        <family val="1"/>
      </rPr>
      <t>   Preliminary</t>
    </r>
  </si>
  <si>
    <t>1 015696991</t>
  </si>
  <si>
    <t>1 012980188</t>
  </si>
  <si>
    <t>1 043458789</t>
  </si>
  <si>
    <t>1 089015035</t>
  </si>
  <si>
    <t>1 033419297</t>
  </si>
  <si>
    <t>1 012770850</t>
  </si>
  <si>
    <t>Nett human consumption of white meat</t>
  </si>
  <si>
    <t>Nett human consumption of red meat</t>
  </si>
  <si>
    <r>
      <rPr>
        <vertAlign val="superscript"/>
        <sz val="7"/>
        <color indexed="8"/>
        <rFont val="Arial"/>
        <family val="2"/>
      </rPr>
      <t>4</t>
    </r>
    <r>
      <rPr>
        <sz val="7"/>
        <color indexed="8"/>
        <rFont val="Arial"/>
        <family val="2"/>
      </rPr>
      <t xml:space="preserve">  Preliminary</t>
    </r>
  </si>
  <si>
    <t>132 846</t>
  </si>
  <si>
    <t xml:space="preserve">66 900 </t>
  </si>
  <si>
    <t>56 750</t>
  </si>
  <si>
    <t>51 739</t>
  </si>
  <si>
    <t>2005</t>
  </si>
  <si>
    <t>Sep. '13</t>
  </si>
  <si>
    <r>
      <rPr>
        <vertAlign val="superscript"/>
        <sz val="8"/>
        <color indexed="8"/>
        <rFont val="Arial"/>
        <family val="2"/>
      </rPr>
      <t xml:space="preserve">8 </t>
    </r>
    <r>
      <rPr>
        <sz val="8"/>
        <color indexed="8"/>
        <rFont val="Arial"/>
        <family val="2"/>
      </rPr>
      <t xml:space="preserve"> Preliminary</t>
    </r>
  </si>
  <si>
    <r>
      <rPr>
        <vertAlign val="superscript"/>
        <sz val="8"/>
        <color indexed="8"/>
        <rFont val="Arial"/>
        <family val="2"/>
      </rPr>
      <t>4</t>
    </r>
    <r>
      <rPr>
        <sz val="8"/>
        <color indexed="8"/>
        <rFont val="Arial"/>
        <family val="2"/>
      </rPr>
      <t xml:space="preserve">  From 2005/06 no distinction is made between long life products</t>
    </r>
  </si>
  <si>
    <t>Table 75 – Gross and net farm income of the agricultural sector</t>
  </si>
  <si>
    <r>
      <rPr>
        <vertAlign val="superscript"/>
        <sz val="8"/>
        <color indexed="8"/>
        <rFont val="Arial"/>
        <family val="2"/>
      </rPr>
      <t xml:space="preserve">4   </t>
    </r>
    <r>
      <rPr>
        <sz val="8"/>
        <color indexed="8"/>
        <rFont val="Arial"/>
        <family val="2"/>
      </rPr>
      <t>Gouda, cheddar and other semi hard cheese</t>
    </r>
  </si>
  <si>
    <t>1976</t>
  </si>
  <si>
    <r>
      <t>Other dairy products</t>
    </r>
    <r>
      <rPr>
        <vertAlign val="superscript"/>
        <sz val="8"/>
        <color indexed="8"/>
        <rFont val="Arial"/>
        <family val="2"/>
      </rPr>
      <t>5</t>
    </r>
  </si>
  <si>
    <r>
      <t>Cheese</t>
    </r>
    <r>
      <rPr>
        <vertAlign val="superscript"/>
        <sz val="8"/>
        <color indexed="8"/>
        <rFont val="Arial"/>
        <family val="2"/>
      </rPr>
      <t>6</t>
    </r>
  </si>
  <si>
    <r>
      <t>1 000 t</t>
    </r>
    <r>
      <rPr>
        <vertAlign val="superscript"/>
        <sz val="8"/>
        <color indexed="8"/>
        <rFont val="Arial"/>
        <family val="2"/>
      </rPr>
      <t>7</t>
    </r>
  </si>
  <si>
    <t>Milk SA</t>
  </si>
  <si>
    <t xml:space="preserve">Source : </t>
  </si>
  <si>
    <t>Before 2001/02, SA Dairy Foundation</t>
  </si>
  <si>
    <t>Before 1993/94, Dairy Board</t>
  </si>
  <si>
    <t>Before 2006, SAMPRO</t>
  </si>
  <si>
    <r>
      <rPr>
        <vertAlign val="superscript"/>
        <sz val="8"/>
        <color indexed="8"/>
        <rFont val="Arial"/>
        <family val="2"/>
      </rPr>
      <t>1</t>
    </r>
    <r>
      <rPr>
        <sz val="8"/>
        <color indexed="8"/>
        <rFont val="Arial"/>
        <family val="2"/>
      </rPr>
      <t>   Up to 2005/06, March to February</t>
    </r>
  </si>
  <si>
    <r>
      <rPr>
        <vertAlign val="superscript"/>
        <sz val="8"/>
        <color indexed="8"/>
        <rFont val="Arial"/>
        <family val="2"/>
      </rPr>
      <t>7</t>
    </r>
    <r>
      <rPr>
        <sz val="8"/>
        <color indexed="8"/>
        <rFont val="Arial"/>
        <family val="2"/>
      </rPr>
      <t xml:space="preserve">  Up to 2005/06, million litres  </t>
    </r>
  </si>
  <si>
    <r>
      <rPr>
        <vertAlign val="superscript"/>
        <sz val="8"/>
        <color indexed="8"/>
        <rFont val="Arial"/>
        <family val="2"/>
      </rPr>
      <t>6</t>
    </r>
    <r>
      <rPr>
        <sz val="8"/>
        <color indexed="8"/>
        <rFont val="Arial"/>
        <family val="2"/>
      </rPr>
      <t xml:space="preserve">  Gouda, Cheddar and semi-hard cheese</t>
    </r>
  </si>
  <si>
    <r>
      <rPr>
        <vertAlign val="superscript"/>
        <sz val="8"/>
        <color indexed="8"/>
        <rFont val="Arial"/>
        <family val="2"/>
      </rPr>
      <t>5</t>
    </r>
    <r>
      <rPr>
        <sz val="8"/>
        <color indexed="8"/>
        <rFont val="Arial"/>
        <family val="2"/>
      </rPr>
      <t xml:space="preserve">  Includes drinking milk, yoghurt, cottage cheese, UHT milk, etc.</t>
    </r>
  </si>
  <si>
    <r>
      <rPr>
        <vertAlign val="superscript"/>
        <sz val="8"/>
        <color indexed="8"/>
        <rFont val="Arial"/>
        <family val="2"/>
      </rPr>
      <t>2</t>
    </r>
    <r>
      <rPr>
        <sz val="8"/>
        <color indexed="8"/>
        <rFont val="Arial"/>
        <family val="2"/>
      </rPr>
      <t xml:space="preserve">   Includes milk powder, butter, cheese and sweetened and unsweetened evaporated milk</t>
    </r>
  </si>
  <si>
    <r>
      <t>Concentrated products</t>
    </r>
    <r>
      <rPr>
        <vertAlign val="superscript"/>
        <sz val="8"/>
        <color indexed="8"/>
        <rFont val="Arial"/>
        <family val="2"/>
      </rPr>
      <t>2, 3, 4</t>
    </r>
  </si>
  <si>
    <r>
      <rPr>
        <vertAlign val="superscript"/>
        <sz val="8"/>
        <color indexed="8"/>
        <rFont val="Arial"/>
        <family val="2"/>
      </rPr>
      <t>3</t>
    </r>
    <r>
      <rPr>
        <sz val="8"/>
        <color indexed="8"/>
        <rFont val="Arial"/>
        <family val="2"/>
      </rPr>
      <t xml:space="preserve">  From 2005/06, no distinction is made between concentrated products</t>
    </r>
  </si>
  <si>
    <t xml:space="preserve">Source:  </t>
  </si>
  <si>
    <r>
      <t xml:space="preserve">Table 103 – </t>
    </r>
    <r>
      <rPr>
        <i/>
        <sz val="8"/>
        <color indexed="8"/>
        <rFont val="Arial"/>
        <family val="2"/>
      </rPr>
      <t>Per capita</t>
    </r>
    <r>
      <rPr>
        <sz val="8"/>
        <color indexed="8"/>
        <rFont val="Arial"/>
        <family val="2"/>
      </rPr>
      <t xml:space="preserve"> consumption of various agricultural products</t>
    </r>
  </si>
  <si>
    <r>
      <t xml:space="preserve">This edition of the Abstract of Agricultural Statistics contains South African agricultural statistics of major importance that were available up to December 2014. The "Abstract" contains meaningful information on, </t>
    </r>
    <r>
      <rPr>
        <i/>
        <sz val="10"/>
        <rFont val="Arial"/>
        <family val="2"/>
      </rPr>
      <t>inter alia</t>
    </r>
    <r>
      <rPr>
        <sz val="10"/>
        <rFont val="Arial"/>
        <family val="2"/>
      </rPr>
      <t xml:space="preserve">, field crops, horticulture, livestock, important indicators and the contribution of agriculture. The source of the information is the Directorate: Statistics and Economic Analysis of the Department of Agriculture, Forestry and Fisheries, except where otherwise indicated. Enquiries on the content can be directed to:  </t>
    </r>
    <r>
      <rPr>
        <b/>
        <sz val="10"/>
        <rFont val="Arial"/>
        <family val="2"/>
      </rPr>
      <t>The Directorate: Statistics and Economic Analysis – tel: 012 319 8040,  fax: 012 319 8031, email</t>
    </r>
    <r>
      <rPr>
        <b/>
        <sz val="10"/>
        <color indexed="8"/>
        <rFont val="Arial"/>
        <family val="2"/>
      </rPr>
      <t>: KimM@daff.gov.za</t>
    </r>
  </si>
  <si>
    <t>2010=100</t>
  </si>
  <si>
    <r>
      <t>2014/15</t>
    </r>
    <r>
      <rPr>
        <vertAlign val="superscript"/>
        <sz val="8"/>
        <color indexed="8"/>
        <rFont val="Arial"/>
        <family val="2"/>
      </rPr>
      <t>4</t>
    </r>
  </si>
  <si>
    <r>
      <t>2014</t>
    </r>
    <r>
      <rPr>
        <vertAlign val="superscript"/>
        <sz val="8"/>
        <color indexed="8"/>
        <rFont val="Arial"/>
        <family val="2"/>
      </rPr>
      <t>2</t>
    </r>
  </si>
  <si>
    <r>
      <t>2014</t>
    </r>
    <r>
      <rPr>
        <vertAlign val="superscript"/>
        <sz val="8"/>
        <color indexed="8"/>
        <rFont val="Arial"/>
        <family val="2"/>
      </rPr>
      <t>7</t>
    </r>
  </si>
  <si>
    <r>
      <rPr>
        <vertAlign val="superscript"/>
        <sz val="7"/>
        <color indexed="8"/>
        <rFont val="Arial"/>
        <family val="2"/>
      </rPr>
      <t>1</t>
    </r>
    <r>
      <rPr>
        <sz val="7"/>
        <color indexed="8"/>
        <rFont val="Times New Roman"/>
        <family val="1"/>
      </rPr>
      <t xml:space="preserve">   </t>
    </r>
    <r>
      <rPr>
        <sz val="7"/>
        <color indexed="8"/>
        <rFont val="Arial"/>
        <family val="2"/>
      </rPr>
      <t>Before 1998, includes plantings for feed and marketing purposes.  From 1998, includes oats used as kernel for human and animal consumption</t>
    </r>
  </si>
  <si>
    <r>
      <rPr>
        <vertAlign val="superscript"/>
        <sz val="7"/>
        <color indexed="8"/>
        <rFont val="Arial"/>
        <family val="2"/>
      </rPr>
      <t>2</t>
    </r>
    <r>
      <rPr>
        <sz val="7"/>
        <color indexed="8"/>
        <rFont val="Arial"/>
        <family val="2"/>
      </rPr>
      <t>   Estimated average price</t>
    </r>
  </si>
  <si>
    <r>
      <rPr>
        <vertAlign val="superscript"/>
        <sz val="7"/>
        <color indexed="8"/>
        <rFont val="Arial"/>
        <family val="2"/>
      </rPr>
      <t>4</t>
    </r>
    <r>
      <rPr>
        <sz val="7"/>
        <color indexed="8"/>
        <rFont val="Times New Roman"/>
        <family val="1"/>
      </rPr>
      <t>  </t>
    </r>
    <r>
      <rPr>
        <sz val="7"/>
        <color indexed="8"/>
        <rFont val="Arial"/>
        <family val="2"/>
      </rPr>
      <t xml:space="preserve"> Prior to 1997, receipts by Wheat Board</t>
    </r>
    <r>
      <rPr>
        <sz val="7"/>
        <color indexed="8"/>
        <rFont val="Times New Roman"/>
        <family val="1"/>
      </rPr>
      <t xml:space="preserve"> </t>
    </r>
  </si>
  <si>
    <r>
      <rPr>
        <vertAlign val="superscript"/>
        <sz val="7"/>
        <color indexed="8"/>
        <rFont val="Arial"/>
        <family val="2"/>
      </rPr>
      <t>6</t>
    </r>
    <r>
      <rPr>
        <sz val="7"/>
        <color indexed="8"/>
        <rFont val="Arial"/>
        <family val="2"/>
      </rPr>
      <t xml:space="preserve">   Preliminary</t>
    </r>
  </si>
  <si>
    <t xml:space="preserve">    From 1980/81 to 1996/97, price for grade 1 in bags, excluding price of bags</t>
  </si>
  <si>
    <r>
      <rPr>
        <vertAlign val="superscript"/>
        <sz val="7"/>
        <color indexed="8"/>
        <rFont val="Arial"/>
        <family val="2"/>
      </rPr>
      <t>3</t>
    </r>
    <r>
      <rPr>
        <sz val="7"/>
        <color indexed="8"/>
        <rFont val="Arial"/>
        <family val="2"/>
      </rPr>
      <t>   Index figures are for split years</t>
    </r>
  </si>
  <si>
    <r>
      <rPr>
        <vertAlign val="superscript"/>
        <sz val="7"/>
        <color indexed="8"/>
        <rFont val="Arial"/>
        <family val="2"/>
      </rPr>
      <t>5</t>
    </r>
    <r>
      <rPr>
        <sz val="7"/>
        <color indexed="8"/>
        <rFont val="Times New Roman"/>
        <family val="1"/>
      </rPr>
      <t>  </t>
    </r>
    <r>
      <rPr>
        <sz val="7"/>
        <color indexed="8"/>
        <rFont val="Arial"/>
        <family val="2"/>
      </rPr>
      <t xml:space="preserve"> Source: SAGIS;Up to 1996, Wheat Board</t>
    </r>
  </si>
  <si>
    <r>
      <t>2014</t>
    </r>
    <r>
      <rPr>
        <vertAlign val="superscript"/>
        <sz val="8"/>
        <color indexed="8"/>
        <rFont val="Arial"/>
        <family val="2"/>
      </rPr>
      <t>6</t>
    </r>
  </si>
  <si>
    <r>
      <t>Area   planted</t>
    </r>
    <r>
      <rPr>
        <vertAlign val="superscript"/>
        <sz val="8"/>
        <color indexed="8"/>
        <rFont val="Arial"/>
        <family val="2"/>
      </rPr>
      <t>1</t>
    </r>
  </si>
  <si>
    <r>
      <t>Deliveries</t>
    </r>
    <r>
      <rPr>
        <vertAlign val="superscript"/>
        <sz val="8"/>
        <rFont val="Arial"/>
        <family val="2"/>
      </rPr>
      <t>4,</t>
    </r>
    <r>
      <rPr>
        <vertAlign val="superscript"/>
        <sz val="8"/>
        <color indexed="8"/>
        <rFont val="Arial"/>
        <family val="2"/>
      </rPr>
      <t>5</t>
    </r>
  </si>
  <si>
    <r>
      <t>Processed</t>
    </r>
    <r>
      <rPr>
        <vertAlign val="superscript"/>
        <sz val="8"/>
        <color indexed="8"/>
        <rFont val="Arial"/>
        <family val="2"/>
      </rPr>
      <t>5</t>
    </r>
  </si>
  <si>
    <r>
      <t>2014</t>
    </r>
    <r>
      <rPr>
        <vertAlign val="superscript"/>
        <sz val="8"/>
        <color indexed="8"/>
        <rFont val="Arial"/>
        <family val="2"/>
      </rPr>
      <t>9</t>
    </r>
  </si>
  <si>
    <r>
      <t>2014</t>
    </r>
    <r>
      <rPr>
        <vertAlign val="superscript"/>
        <sz val="8"/>
        <color indexed="8"/>
        <rFont val="Arial"/>
        <family val="2"/>
      </rPr>
      <t>5</t>
    </r>
  </si>
  <si>
    <r>
      <rPr>
        <vertAlign val="superscript"/>
        <sz val="7"/>
        <color indexed="8"/>
        <rFont val="Arial"/>
        <family val="2"/>
      </rPr>
      <t>3</t>
    </r>
    <r>
      <rPr>
        <sz val="7"/>
        <color indexed="8"/>
        <rFont val="Times New Roman"/>
        <family val="1"/>
      </rPr>
      <t>   </t>
    </r>
    <r>
      <rPr>
        <sz val="7"/>
        <color indexed="8"/>
        <rFont val="Arial"/>
        <family val="2"/>
      </rPr>
      <t>Index figures are for calendar years, e.g. marketing year 2010/11 = 2010</t>
    </r>
  </si>
  <si>
    <r>
      <t>2014/15</t>
    </r>
    <r>
      <rPr>
        <vertAlign val="superscript"/>
        <sz val="8"/>
        <color indexed="8"/>
        <rFont val="Arial"/>
        <family val="2"/>
      </rPr>
      <t>8</t>
    </r>
  </si>
  <si>
    <r>
      <t>2014/15</t>
    </r>
    <r>
      <rPr>
        <vertAlign val="superscript"/>
        <sz val="8"/>
        <color indexed="8"/>
        <rFont val="Arial"/>
        <family val="2"/>
      </rPr>
      <t>3</t>
    </r>
  </si>
  <si>
    <t>S A Deliveries</t>
  </si>
  <si>
    <r>
      <t>2013/14</t>
    </r>
    <r>
      <rPr>
        <vertAlign val="superscript"/>
        <sz val="8"/>
        <color indexed="8"/>
        <rFont val="Arial"/>
        <family val="2"/>
      </rPr>
      <t>2</t>
    </r>
  </si>
  <si>
    <r>
      <t>Livestock</t>
    </r>
    <r>
      <rPr>
        <vertAlign val="superscript"/>
        <sz val="8"/>
        <color indexed="8"/>
        <rFont val="Arial"/>
        <family val="2"/>
      </rPr>
      <t>1</t>
    </r>
  </si>
  <si>
    <r>
      <rPr>
        <vertAlign val="superscript"/>
        <sz val="8"/>
        <color indexed="8"/>
        <rFont val="Arial"/>
        <family val="2"/>
      </rPr>
      <t>1</t>
    </r>
    <r>
      <rPr>
        <sz val="8"/>
        <color indexed="8"/>
        <rFont val="Arial"/>
        <family val="2"/>
      </rPr>
      <t xml:space="preserve"> Including game</t>
    </r>
  </si>
  <si>
    <r>
      <t>2014/15</t>
    </r>
    <r>
      <rPr>
        <vertAlign val="superscript"/>
        <sz val="8"/>
        <color indexed="8"/>
        <rFont val="Arial"/>
        <family val="2"/>
      </rPr>
      <t>6</t>
    </r>
  </si>
  <si>
    <t>2015/16</t>
  </si>
  <si>
    <r>
      <t>2013/14</t>
    </r>
    <r>
      <rPr>
        <vertAlign val="superscript"/>
        <sz val="8"/>
        <color indexed="8"/>
        <rFont val="Arial"/>
        <family val="2"/>
      </rPr>
      <t>1</t>
    </r>
  </si>
  <si>
    <r>
      <rPr>
        <vertAlign val="superscript"/>
        <sz val="7"/>
        <color indexed="8"/>
        <rFont val="Arial"/>
        <family val="2"/>
      </rPr>
      <t>5</t>
    </r>
    <r>
      <rPr>
        <sz val="7"/>
        <color indexed="8"/>
        <rFont val="Times New Roman"/>
        <family val="1"/>
      </rPr>
      <t xml:space="preserve">   </t>
    </r>
    <r>
      <rPr>
        <sz val="7"/>
        <color indexed="8"/>
        <rFont val="Arial"/>
        <family val="2"/>
      </rPr>
      <t>Index figures are for calendar years, e.g. marketing year 2010/11 = 2010</t>
    </r>
  </si>
  <si>
    <t xml:space="preserve">    From 2003/04, sales on the 19  major fresh produce markets</t>
  </si>
  <si>
    <t xml:space="preserve">     From 2003/04, sales on the 19  major fresh produce markets</t>
  </si>
  <si>
    <t>2015</t>
  </si>
  <si>
    <r>
      <t>2014</t>
    </r>
    <r>
      <rPr>
        <vertAlign val="superscript"/>
        <sz val="8"/>
        <color indexed="8"/>
        <rFont val="Arial"/>
        <family val="2"/>
      </rPr>
      <t>1</t>
    </r>
  </si>
  <si>
    <r>
      <t>2014/15</t>
    </r>
    <r>
      <rPr>
        <vertAlign val="superscript"/>
        <sz val="8"/>
        <color indexed="8"/>
        <rFont val="Arial"/>
        <family val="2"/>
      </rPr>
      <t>5</t>
    </r>
  </si>
  <si>
    <r>
      <rPr>
        <vertAlign val="superscript"/>
        <sz val="8"/>
        <color indexed="8"/>
        <rFont val="Arial"/>
        <family val="2"/>
      </rPr>
      <t>5</t>
    </r>
    <r>
      <rPr>
        <sz val="8"/>
        <color indexed="8"/>
        <rFont val="Arial"/>
        <family val="2"/>
      </rPr>
      <t xml:space="preserve">    Estimate</t>
    </r>
  </si>
  <si>
    <t>Marketing year:  March to February</t>
  </si>
  <si>
    <r>
      <t>2014/15</t>
    </r>
    <r>
      <rPr>
        <vertAlign val="superscript"/>
        <sz val="8"/>
        <color indexed="8"/>
        <rFont val="Arial"/>
        <family val="2"/>
      </rPr>
      <t>7</t>
    </r>
  </si>
  <si>
    <t>NAMC: S &amp; DEL</t>
  </si>
  <si>
    <t>Sep. '14</t>
  </si>
  <si>
    <r>
      <t>2014</t>
    </r>
    <r>
      <rPr>
        <vertAlign val="superscript"/>
        <sz val="8"/>
        <color indexed="8"/>
        <rFont val="Arial"/>
        <family val="2"/>
      </rPr>
      <t>3</t>
    </r>
  </si>
  <si>
    <r>
      <t>2013/14</t>
    </r>
    <r>
      <rPr>
        <vertAlign val="superscript"/>
        <sz val="8"/>
        <color indexed="8"/>
        <rFont val="Arial"/>
        <family val="2"/>
      </rPr>
      <t>5</t>
    </r>
  </si>
  <si>
    <t>2010=10</t>
  </si>
  <si>
    <r>
      <t>2014</t>
    </r>
    <r>
      <rPr>
        <vertAlign val="superscript"/>
        <sz val="8"/>
        <color indexed="8"/>
        <rFont val="Arial"/>
        <family val="2"/>
      </rPr>
      <t>8</t>
    </r>
  </si>
  <si>
    <t xml:space="preserve">    From2003/04, sales on the 19  major fresh produce markets</t>
  </si>
  <si>
    <r>
      <rPr>
        <vertAlign val="superscript"/>
        <sz val="7"/>
        <color indexed="8"/>
        <rFont val="Arial"/>
        <family val="2"/>
      </rPr>
      <t>2</t>
    </r>
    <r>
      <rPr>
        <sz val="7"/>
        <color indexed="8"/>
        <rFont val="Times New Roman"/>
        <family val="1"/>
      </rPr>
      <t xml:space="preserve">   </t>
    </r>
    <r>
      <rPr>
        <sz val="7"/>
        <color indexed="8"/>
        <rFont val="Arial"/>
        <family val="2"/>
      </rPr>
      <t>Index figures are for calendar years, e.g. 2010/11 = 2010</t>
    </r>
  </si>
  <si>
    <r>
      <rPr>
        <vertAlign val="superscript"/>
        <sz val="7"/>
        <color indexed="8"/>
        <rFont val="Arial"/>
        <family val="2"/>
      </rPr>
      <t>3</t>
    </r>
    <r>
      <rPr>
        <sz val="7"/>
        <color indexed="8"/>
        <rFont val="Times New Roman"/>
        <family val="1"/>
      </rPr>
      <t xml:space="preserve">   </t>
    </r>
    <r>
      <rPr>
        <sz val="7"/>
        <color indexed="8"/>
        <rFont val="Arial"/>
        <family val="2"/>
      </rPr>
      <t>Index figures are for calendar years, e.g. marketing year 2010/11 = 2010</t>
    </r>
  </si>
  <si>
    <t>Marketing year: March to February¹</t>
  </si>
  <si>
    <r>
      <t>Full-fat</t>
    </r>
    <r>
      <rPr>
        <vertAlign val="superscript"/>
        <sz val="8"/>
        <color indexed="8"/>
        <rFont val="Arial"/>
        <family val="2"/>
      </rPr>
      <t>2</t>
    </r>
  </si>
  <si>
    <r>
      <rPr>
        <vertAlign val="superscript"/>
        <sz val="7"/>
        <color indexed="8"/>
        <rFont val="Arial"/>
        <family val="2"/>
      </rPr>
      <t>4</t>
    </r>
    <r>
      <rPr>
        <sz val="7"/>
        <color indexed="8"/>
        <rFont val="Arial"/>
        <family val="2"/>
      </rPr>
      <t xml:space="preserve">  From 1995, full-fat soya is included in either human or feed consumption, based on the intended usage declared </t>
    </r>
  </si>
  <si>
    <r>
      <rPr>
        <vertAlign val="superscript"/>
        <sz val="7"/>
        <color indexed="8"/>
        <rFont val="Arial"/>
        <family val="2"/>
      </rPr>
      <t>5</t>
    </r>
    <r>
      <rPr>
        <sz val="7"/>
        <color indexed="8"/>
        <rFont val="Arial"/>
        <family val="2"/>
      </rPr>
      <t xml:space="preserve">  Preliminary</t>
    </r>
  </si>
  <si>
    <t>Average producer price of seed-cotton</t>
  </si>
  <si>
    <t>Green mealies and sweet-corn</t>
  </si>
  <si>
    <r>
      <rPr>
        <vertAlign val="superscript"/>
        <sz val="7"/>
        <color indexed="8"/>
        <rFont val="Arial"/>
        <family val="2"/>
      </rPr>
      <t xml:space="preserve">4  </t>
    </r>
    <r>
      <rPr>
        <sz val="7"/>
        <color indexed="8"/>
        <rFont val="Arial"/>
        <family val="2"/>
      </rPr>
      <t xml:space="preserve"> Excluding sales by the Oilseeds Board</t>
    </r>
  </si>
  <si>
    <r>
      <rPr>
        <vertAlign val="superscript"/>
        <sz val="7"/>
        <color indexed="8"/>
        <rFont val="Arial"/>
        <family val="2"/>
      </rPr>
      <t>2</t>
    </r>
    <r>
      <rPr>
        <sz val="7"/>
        <color indexed="8"/>
        <rFont val="Arial"/>
        <family val="2"/>
      </rPr>
      <t xml:space="preserve">   Human consumption, withdrawn by producers and released to end-consumers </t>
    </r>
  </si>
  <si>
    <r>
      <rPr>
        <vertAlign val="superscript"/>
        <sz val="7"/>
        <color indexed="8"/>
        <rFont val="Arial"/>
        <family val="2"/>
      </rPr>
      <t>3</t>
    </r>
    <r>
      <rPr>
        <sz val="7"/>
        <color indexed="8"/>
        <rFont val="Arial"/>
        <family val="2"/>
      </rPr>
      <t>   Excluding sales by the private sector</t>
    </r>
  </si>
  <si>
    <r>
      <rPr>
        <vertAlign val="superscript"/>
        <sz val="7"/>
        <color indexed="8"/>
        <rFont val="Arial"/>
        <family val="2"/>
      </rPr>
      <t>2</t>
    </r>
    <r>
      <rPr>
        <sz val="7"/>
        <color indexed="8"/>
        <rFont val="Arial"/>
        <family val="2"/>
      </rPr>
      <t xml:space="preserve">  Full-fat not included prior to 1980/81 </t>
    </r>
  </si>
  <si>
    <r>
      <rPr>
        <vertAlign val="superscript"/>
        <sz val="7"/>
        <color indexed="8"/>
        <rFont val="Arial"/>
        <family val="2"/>
      </rPr>
      <t>3</t>
    </r>
    <r>
      <rPr>
        <sz val="7"/>
        <color indexed="8"/>
        <rFont val="Arial"/>
        <family val="2"/>
      </rPr>
      <t xml:space="preserve">  Excluding sales by the private sector </t>
    </r>
  </si>
  <si>
    <r>
      <rPr>
        <vertAlign val="superscript"/>
        <sz val="7"/>
        <color indexed="8"/>
        <rFont val="Arial"/>
        <family val="2"/>
      </rPr>
      <t>1</t>
    </r>
    <r>
      <rPr>
        <sz val="7"/>
        <color indexed="8"/>
        <rFont val="Arial"/>
        <family val="2"/>
      </rPr>
      <t xml:space="preserve">   Before 2014/15, marketing year January to December; before 1998, May to April </t>
    </r>
  </si>
  <si>
    <r>
      <rPr>
        <vertAlign val="superscript"/>
        <sz val="7"/>
        <color indexed="8"/>
        <rFont val="Arial"/>
        <family val="2"/>
      </rPr>
      <t>1</t>
    </r>
    <r>
      <rPr>
        <sz val="7"/>
        <color indexed="8"/>
        <rFont val="Times New Roman"/>
        <family val="1"/>
      </rPr>
      <t>  </t>
    </r>
    <r>
      <rPr>
        <sz val="7"/>
        <color indexed="8"/>
        <rFont val="Arial"/>
        <family val="2"/>
      </rPr>
      <t>Before 2014/15, marketing year January to December; before 1998, May to April</t>
    </r>
  </si>
  <si>
    <t>2010 = 100</t>
  </si>
  <si>
    <t>The data are also available electronically on request in pdf or "Microsoft Excel".</t>
  </si>
  <si>
    <r>
      <t>Viticultural products</t>
    </r>
    <r>
      <rPr>
        <vertAlign val="superscript"/>
        <sz val="8"/>
        <color indexed="8"/>
        <rFont val="Arial"/>
        <family val="2"/>
      </rPr>
      <t>2</t>
    </r>
  </si>
  <si>
    <r>
      <rPr>
        <vertAlign val="superscript"/>
        <sz val="7"/>
        <color indexed="8"/>
        <rFont val="Arial"/>
        <family val="2"/>
      </rPr>
      <t>2</t>
    </r>
    <r>
      <rPr>
        <sz val="7"/>
        <color indexed="8"/>
        <rFont val="Arial"/>
        <family val="2"/>
      </rPr>
      <t>    Good wine and wine for distilling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</si>
</sst>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6" formatCode="&quot;R&quot;\ #,##0;[Red]&quot;R&quot;\ \-#,##0"/>
    <numFmt numFmtId="164" formatCode="&quot;R&quot;#,##0;[Red]\-&quot;R&quot;#,##0"/>
    <numFmt numFmtId="165" formatCode="#,##0.000"/>
    <numFmt numFmtId="166" formatCode="#,##0.0"/>
    <numFmt numFmtId="167" formatCode="0.0"/>
    <numFmt numFmtId="168" formatCode="#\ ###.0"/>
    <numFmt numFmtId="169" formatCode="#\ ###"/>
    <numFmt numFmtId="170" formatCode="#\ ###\ ###"/>
    <numFmt numFmtId="171" formatCode="##\ ##0.0"/>
    <numFmt numFmtId="172" formatCode="#\ ###\ ##0.0"/>
    <numFmt numFmtId="173" formatCode="#\ ##0.0"/>
    <numFmt numFmtId="174" formatCode="##\ ###"/>
    <numFmt numFmtId="175" formatCode="#\ ##0.00"/>
    <numFmt numFmtId="176" formatCode="##\ ##0.00"/>
    <numFmt numFmtId="177" formatCode="###\ ##0.00"/>
    <numFmt numFmtId="178" formatCode="###\ ###\ ###"/>
    <numFmt numFmtId="179" formatCode="###\ ##0.0"/>
    <numFmt numFmtId="180" formatCode="#,###,###"/>
    <numFmt numFmtId="181" formatCode="###,##0.00"/>
    <numFmt numFmtId="182" formatCode="_([$€-2]* #,##0.00_);_([$€-2]* \(#,##0.00\);_([$€-2]* &quot;-&quot;??_)"/>
    <numFmt numFmtId="183" formatCode="#\ ###\ ##0.00"/>
    <numFmt numFmtId="184" formatCode="###\ ###"/>
    <numFmt numFmtId="185" formatCode="#\ ###.00"/>
    <numFmt numFmtId="186" formatCode="yyyy/mm"/>
    <numFmt numFmtId="187" formatCode="#,##0.0_ ;\-#,##0.0\ "/>
  </numFmts>
  <fonts count="60" x14ac:knownFonts="1">
    <font>
      <sz val="10"/>
      <name val="Arial"/>
    </font>
    <font>
      <sz val="11"/>
      <color theme="1"/>
      <name val="Calibri"/>
      <family val="2"/>
      <scheme val="minor"/>
    </font>
    <font>
      <sz val="11"/>
      <color theme="1"/>
      <name val="Calibri"/>
      <family val="2"/>
      <scheme val="minor"/>
    </font>
    <font>
      <sz val="8"/>
      <color theme="1"/>
      <name val="Arial"/>
      <family val="2"/>
    </font>
    <font>
      <sz val="8"/>
      <color theme="1"/>
      <name val="Arial"/>
      <family val="2"/>
    </font>
    <font>
      <sz val="10"/>
      <name val="Arial"/>
      <family val="2"/>
    </font>
    <font>
      <sz val="10"/>
      <name val="Times New Roman"/>
      <family val="1"/>
    </font>
    <font>
      <sz val="10"/>
      <name val="Arial"/>
      <family val="2"/>
    </font>
    <font>
      <sz val="9"/>
      <name val="Arial"/>
      <family val="2"/>
    </font>
    <font>
      <vertAlign val="superscript"/>
      <sz val="10"/>
      <name val="Arial"/>
      <family val="2"/>
    </font>
    <font>
      <b/>
      <sz val="10"/>
      <name val="Arial"/>
      <family val="2"/>
    </font>
    <font>
      <i/>
      <sz val="10"/>
      <name val="Arial"/>
      <family val="2"/>
    </font>
    <font>
      <b/>
      <sz val="10"/>
      <color indexed="8"/>
      <name val="Arial"/>
      <family val="2"/>
    </font>
    <font>
      <b/>
      <sz val="14"/>
      <name val="Arial"/>
      <family val="2"/>
    </font>
    <font>
      <b/>
      <sz val="7"/>
      <name val="Times New Roman"/>
      <family val="1"/>
    </font>
    <font>
      <b/>
      <sz val="8"/>
      <color indexed="8"/>
      <name val="Arial"/>
      <family val="2"/>
    </font>
    <font>
      <sz val="10"/>
      <color indexed="8"/>
      <name val="Arial"/>
      <family val="2"/>
    </font>
    <font>
      <sz val="8"/>
      <color indexed="8"/>
      <name val="Arial"/>
      <family val="2"/>
    </font>
    <font>
      <vertAlign val="superscript"/>
      <sz val="8"/>
      <color indexed="8"/>
      <name val="Arial"/>
      <family val="2"/>
    </font>
    <font>
      <sz val="8"/>
      <color indexed="8"/>
      <name val="Arial"/>
      <family val="2"/>
    </font>
    <font>
      <sz val="8"/>
      <color indexed="8"/>
      <name val="Times New Roman"/>
      <family val="1"/>
    </font>
    <font>
      <vertAlign val="superscript"/>
      <sz val="12"/>
      <color indexed="8"/>
      <name val="Arial"/>
      <family val="2"/>
    </font>
    <font>
      <sz val="8"/>
      <name val="Arial"/>
      <family val="2"/>
    </font>
    <font>
      <sz val="8"/>
      <name val="Arial"/>
      <family val="2"/>
    </font>
    <font>
      <vertAlign val="superscript"/>
      <sz val="8"/>
      <name val="Arial"/>
      <family val="2"/>
    </font>
    <font>
      <sz val="8"/>
      <color indexed="52"/>
      <name val="Arial"/>
      <family val="2"/>
    </font>
    <font>
      <vertAlign val="superscript"/>
      <sz val="8"/>
      <color indexed="8"/>
      <name val="Arial"/>
      <family val="2"/>
    </font>
    <font>
      <sz val="9"/>
      <color indexed="8"/>
      <name val="Arial"/>
      <family val="2"/>
    </font>
    <font>
      <sz val="10"/>
      <color indexed="8"/>
      <name val="Arial"/>
      <family val="2"/>
    </font>
    <font>
      <sz val="9"/>
      <color indexed="8"/>
      <name val="Arial"/>
      <family val="2"/>
    </font>
    <font>
      <sz val="14"/>
      <name val="Arial"/>
      <family val="2"/>
    </font>
    <font>
      <b/>
      <sz val="18"/>
      <name val="Sylfaen"/>
      <family val="1"/>
    </font>
    <font>
      <sz val="8"/>
      <color indexed="8"/>
      <name val="Arial"/>
      <family val="2"/>
    </font>
    <font>
      <i/>
      <sz val="9"/>
      <name val="Arial"/>
      <family val="2"/>
    </font>
    <font>
      <vertAlign val="superscript"/>
      <sz val="8"/>
      <color indexed="8"/>
      <name val="Calibri"/>
      <family val="2"/>
    </font>
    <font>
      <vertAlign val="superscript"/>
      <sz val="9.9"/>
      <color indexed="8"/>
      <name val="Arial"/>
      <family val="2"/>
    </font>
    <font>
      <sz val="7"/>
      <color indexed="8"/>
      <name val="Arial"/>
      <family val="2"/>
    </font>
    <font>
      <vertAlign val="superscript"/>
      <sz val="7"/>
      <color indexed="8"/>
      <name val="Arial"/>
      <family val="2"/>
    </font>
    <font>
      <sz val="7"/>
      <name val="Arial"/>
      <family val="2"/>
    </font>
    <font>
      <sz val="6"/>
      <color indexed="8"/>
      <name val="Arial"/>
      <family val="2"/>
    </font>
    <font>
      <i/>
      <sz val="7"/>
      <color indexed="8"/>
      <name val="Arial"/>
      <family val="2"/>
    </font>
    <font>
      <sz val="6"/>
      <name val="Arial"/>
      <family val="2"/>
    </font>
    <font>
      <vertAlign val="superscript"/>
      <sz val="7"/>
      <name val="Arial"/>
      <family val="2"/>
    </font>
    <font>
      <sz val="7"/>
      <color indexed="8"/>
      <name val="Times New Roman"/>
      <family val="1"/>
    </font>
    <font>
      <sz val="11"/>
      <color theme="1"/>
      <name val="Calibri"/>
      <family val="2"/>
      <scheme val="minor"/>
    </font>
    <font>
      <shadow/>
      <sz val="28"/>
      <name val="Times New Roman"/>
      <family val="1"/>
    </font>
    <font>
      <shadow/>
      <sz val="14"/>
      <name val="Times New Roman"/>
      <family val="1"/>
    </font>
    <font>
      <shadow/>
      <sz val="24"/>
      <name val="Times New Roman"/>
      <family val="1"/>
    </font>
    <font>
      <u/>
      <sz val="8"/>
      <color indexed="8"/>
      <name val="Arial"/>
      <family val="2"/>
    </font>
    <font>
      <b/>
      <sz val="8"/>
      <name val="Arial"/>
      <family val="2"/>
    </font>
    <font>
      <b/>
      <vertAlign val="superscript"/>
      <sz val="8"/>
      <color indexed="8"/>
      <name val="Arial"/>
      <family val="2"/>
    </font>
    <font>
      <u/>
      <sz val="7"/>
      <color indexed="8"/>
      <name val="Arial"/>
      <family val="2"/>
    </font>
    <font>
      <vertAlign val="subscript"/>
      <sz val="8"/>
      <color indexed="8"/>
      <name val="Arial"/>
      <family val="2"/>
    </font>
    <font>
      <vertAlign val="superscript"/>
      <sz val="7"/>
      <color indexed="8"/>
      <name val="Times New Roman"/>
      <family val="1"/>
    </font>
    <font>
      <sz val="8"/>
      <color rgb="FF000000"/>
      <name val="Arial"/>
      <family val="2"/>
    </font>
    <font>
      <i/>
      <sz val="8"/>
      <color indexed="8"/>
      <name val="Arial"/>
      <family val="2"/>
    </font>
    <font>
      <sz val="36"/>
      <name val="Times New Roman"/>
      <family val="1"/>
    </font>
    <font>
      <sz val="7.5"/>
      <color rgb="FF000000"/>
      <name val="Arial"/>
      <family val="2"/>
    </font>
    <font>
      <sz val="7.5"/>
      <name val="Arial"/>
      <family val="2"/>
    </font>
    <font>
      <sz val="10"/>
      <name val="Courier"/>
      <family val="3"/>
    </font>
  </fonts>
  <fills count="3">
    <fill>
      <patternFill patternType="none"/>
    </fill>
    <fill>
      <patternFill patternType="gray125"/>
    </fill>
    <fill>
      <patternFill patternType="solid">
        <fgColor indexed="9"/>
        <bgColor indexed="64"/>
      </patternFill>
    </fill>
  </fills>
  <borders count="1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4">
    <xf numFmtId="0" fontId="0" fillId="0" borderId="0"/>
    <xf numFmtId="182" fontId="5" fillId="0" borderId="0" applyFont="0" applyFill="0" applyBorder="0" applyAlignment="0" applyProtection="0"/>
    <xf numFmtId="182" fontId="7" fillId="0" borderId="0" applyFont="0" applyFill="0" applyBorder="0" applyAlignment="0" applyProtection="0"/>
    <xf numFmtId="0" fontId="7" fillId="0" borderId="0"/>
    <xf numFmtId="0" fontId="44" fillId="0" borderId="0"/>
    <xf numFmtId="0" fontId="5" fillId="0" borderId="0"/>
    <xf numFmtId="0" fontId="2" fillId="0" borderId="0"/>
    <xf numFmtId="0" fontId="59" fillId="0" borderId="0"/>
    <xf numFmtId="9" fontId="5" fillId="0" borderId="0" applyFont="0" applyFill="0" applyBorder="0" applyAlignment="0" applyProtection="0"/>
    <xf numFmtId="0" fontId="1" fillId="0" borderId="0"/>
    <xf numFmtId="182" fontId="5" fillId="0" borderId="0" applyFont="0" applyFill="0" applyBorder="0" applyAlignment="0" applyProtection="0"/>
    <xf numFmtId="0" fontId="5" fillId="0" borderId="0"/>
    <xf numFmtId="0" fontId="1" fillId="0" borderId="0"/>
    <xf numFmtId="0" fontId="5" fillId="0" borderId="0"/>
  </cellStyleXfs>
  <cellXfs count="1778">
    <xf numFmtId="0" fontId="0" fillId="0" borderId="0" xfId="0"/>
    <xf numFmtId="0" fontId="0" fillId="0" borderId="0" xfId="0" applyAlignment="1">
      <alignment wrapText="1"/>
    </xf>
    <xf numFmtId="0" fontId="7"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6" fillId="0" borderId="0" xfId="0" applyFont="1" applyAlignment="1">
      <alignment horizontal="left"/>
    </xf>
    <xf numFmtId="0" fontId="0" fillId="0" borderId="0" xfId="0" applyAlignment="1">
      <alignment horizontal="left" vertical="top" wrapText="1"/>
    </xf>
    <xf numFmtId="0" fontId="7" fillId="0" borderId="0" xfId="0" applyFont="1" applyBorder="1" applyAlignment="1">
      <alignment horizontal="left" vertical="top" wrapText="1"/>
    </xf>
    <xf numFmtId="0" fontId="8" fillId="0" borderId="0" xfId="0" applyFont="1" applyBorder="1" applyAlignment="1">
      <alignment horizontal="left" vertical="top" wrapText="1"/>
    </xf>
    <xf numFmtId="0" fontId="0" fillId="0" borderId="1" xfId="0" applyBorder="1"/>
    <xf numFmtId="0" fontId="0" fillId="0" borderId="2" xfId="0" applyBorder="1"/>
    <xf numFmtId="0" fontId="0" fillId="0" borderId="0" xfId="0" applyBorder="1"/>
    <xf numFmtId="0" fontId="0" fillId="0" borderId="0" xfId="0" applyAlignment="1">
      <alignment horizontal="center"/>
    </xf>
    <xf numFmtId="0" fontId="0" fillId="0" borderId="3" xfId="0" applyBorder="1"/>
    <xf numFmtId="0" fontId="7" fillId="0" borderId="0" xfId="0" applyFont="1" applyBorder="1"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xf numFmtId="0" fontId="0" fillId="0" borderId="7" xfId="0" applyBorder="1"/>
    <xf numFmtId="0" fontId="0" fillId="0" borderId="1" xfId="0" applyBorder="1" applyAlignment="1">
      <alignment horizontal="left"/>
    </xf>
    <xf numFmtId="0" fontId="0" fillId="0" borderId="7" xfId="0" applyBorder="1" applyAlignment="1">
      <alignment horizontal="left"/>
    </xf>
    <xf numFmtId="3" fontId="8" fillId="0" borderId="0" xfId="0" applyNumberFormat="1" applyFont="1" applyBorder="1" applyAlignment="1">
      <alignment horizontal="left" vertical="top" wrapText="1"/>
    </xf>
    <xf numFmtId="3" fontId="8" fillId="0" borderId="6" xfId="0" applyNumberFormat="1" applyFont="1" applyBorder="1" applyAlignment="1">
      <alignment horizontal="left" vertical="top" wrapText="1"/>
    </xf>
    <xf numFmtId="0" fontId="10" fillId="0" borderId="4" xfId="0" applyFont="1" applyBorder="1" applyAlignment="1">
      <alignment vertical="center" wrapText="1"/>
    </xf>
    <xf numFmtId="0" fontId="8" fillId="0" borderId="2" xfId="0" applyFont="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xf>
    <xf numFmtId="0" fontId="8" fillId="0" borderId="3" xfId="0" applyFont="1" applyBorder="1" applyAlignment="1">
      <alignment horizontal="left"/>
    </xf>
    <xf numFmtId="0" fontId="15" fillId="2" borderId="8" xfId="0" applyFont="1" applyFill="1" applyBorder="1" applyAlignment="1">
      <alignment vertical="center"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0" xfId="0" applyFont="1" applyBorder="1"/>
    <xf numFmtId="0" fontId="7" fillId="0" borderId="11" xfId="0" applyFont="1" applyBorder="1" applyAlignment="1">
      <alignment vertical="top" wrapText="1"/>
    </xf>
    <xf numFmtId="0" fontId="7" fillId="0" borderId="12"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wrapText="1"/>
    </xf>
    <xf numFmtId="165" fontId="7" fillId="0" borderId="0" xfId="0" applyNumberFormat="1" applyFont="1" applyBorder="1" applyAlignment="1">
      <alignment horizontal="left" vertical="top" wrapText="1"/>
    </xf>
    <xf numFmtId="165" fontId="7" fillId="0" borderId="6" xfId="0" applyNumberFormat="1" applyFont="1" applyBorder="1" applyAlignment="1">
      <alignment horizontal="left" vertical="top" wrapText="1"/>
    </xf>
    <xf numFmtId="0" fontId="7" fillId="0" borderId="6" xfId="0" applyFont="1" applyBorder="1" applyAlignment="1">
      <alignment vertical="top" wrapText="1"/>
    </xf>
    <xf numFmtId="0" fontId="16" fillId="2" borderId="0" xfId="0" applyFont="1" applyFill="1" applyBorder="1" applyAlignment="1">
      <alignment horizontal="center" vertical="top" wrapText="1"/>
    </xf>
    <xf numFmtId="166" fontId="17" fillId="0" borderId="0" xfId="0" applyNumberFormat="1" applyFont="1" applyBorder="1" applyAlignment="1">
      <alignment horizontal="right" vertical="top" wrapText="1"/>
    </xf>
    <xf numFmtId="0" fontId="17" fillId="0" borderId="10" xfId="0" applyFont="1" applyBorder="1" applyAlignment="1">
      <alignment vertical="top" wrapText="1"/>
    </xf>
    <xf numFmtId="166" fontId="17" fillId="0" borderId="0" xfId="0" applyNumberFormat="1" applyFont="1"/>
    <xf numFmtId="3" fontId="17" fillId="0" borderId="0" xfId="0" applyNumberFormat="1" applyFont="1" applyBorder="1" applyAlignment="1">
      <alignment horizontal="right" vertical="top" wrapText="1"/>
    </xf>
    <xf numFmtId="0" fontId="17" fillId="0" borderId="0" xfId="0" applyFont="1" applyBorder="1" applyAlignment="1">
      <alignment horizontal="center" vertical="top" wrapText="1"/>
    </xf>
    <xf numFmtId="0" fontId="17" fillId="0" borderId="3" xfId="0" applyFont="1" applyBorder="1" applyAlignment="1">
      <alignment vertical="top" wrapText="1"/>
    </xf>
    <xf numFmtId="0" fontId="17" fillId="0" borderId="2" xfId="0" applyFont="1" applyBorder="1" applyAlignment="1">
      <alignment vertical="top" wrapText="1"/>
    </xf>
    <xf numFmtId="178" fontId="17" fillId="0" borderId="0" xfId="0" applyNumberFormat="1" applyFont="1" applyBorder="1" applyAlignment="1">
      <alignment horizontal="right" vertical="top" wrapText="1"/>
    </xf>
    <xf numFmtId="0" fontId="19" fillId="0" borderId="0" xfId="0" applyFont="1"/>
    <xf numFmtId="0" fontId="17" fillId="0" borderId="0" xfId="0" applyFont="1" applyAlignment="1"/>
    <xf numFmtId="173" fontId="19" fillId="0" borderId="0" xfId="0" applyNumberFormat="1" applyFont="1"/>
    <xf numFmtId="170" fontId="19" fillId="0" borderId="0" xfId="0" applyNumberFormat="1" applyFont="1"/>
    <xf numFmtId="3" fontId="19" fillId="0" borderId="0" xfId="0" applyNumberFormat="1" applyFont="1"/>
    <xf numFmtId="166" fontId="19" fillId="0" borderId="0" xfId="0" applyNumberFormat="1" applyFont="1"/>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3" fontId="17" fillId="0" borderId="1" xfId="0" applyNumberFormat="1" applyFont="1" applyBorder="1" applyAlignment="1">
      <alignment horizontal="right" vertical="top" wrapText="1"/>
    </xf>
    <xf numFmtId="3" fontId="17" fillId="0" borderId="10" xfId="0" applyNumberFormat="1" applyFont="1" applyBorder="1" applyAlignment="1">
      <alignment horizontal="right" vertical="top" wrapText="1"/>
    </xf>
    <xf numFmtId="0" fontId="19" fillId="0" borderId="1" xfId="0" applyFont="1" applyBorder="1"/>
    <xf numFmtId="0" fontId="19" fillId="0" borderId="2" xfId="0" applyFont="1" applyBorder="1"/>
    <xf numFmtId="178" fontId="19" fillId="0" borderId="0" xfId="0" applyNumberFormat="1" applyFont="1"/>
    <xf numFmtId="0" fontId="19" fillId="0" borderId="0" xfId="0" applyFont="1" applyBorder="1"/>
    <xf numFmtId="0" fontId="17" fillId="0" borderId="0" xfId="0" applyFont="1"/>
    <xf numFmtId="0" fontId="17" fillId="0" borderId="0" xfId="0" applyFont="1" applyAlignment="1">
      <alignment horizontal="left"/>
    </xf>
    <xf numFmtId="0" fontId="17" fillId="0" borderId="0" xfId="0" applyFont="1" applyAlignment="1">
      <alignment horizontal="left" indent="2"/>
    </xf>
    <xf numFmtId="0" fontId="17" fillId="0" borderId="7" xfId="0" applyFont="1" applyBorder="1" applyAlignment="1">
      <alignment horizontal="center" wrapText="1"/>
    </xf>
    <xf numFmtId="0" fontId="19" fillId="0" borderId="0" xfId="0" applyFont="1" applyBorder="1" applyAlignment="1">
      <alignment horizontal="center"/>
    </xf>
    <xf numFmtId="0" fontId="17" fillId="0" borderId="0" xfId="0" applyFont="1" applyBorder="1" applyAlignment="1">
      <alignment vertical="top" wrapText="1"/>
    </xf>
    <xf numFmtId="0" fontId="17" fillId="0" borderId="0" xfId="0" applyFont="1" applyAlignment="1">
      <alignment wrapText="1"/>
    </xf>
    <xf numFmtId="0" fontId="17" fillId="0" borderId="10" xfId="0" applyFont="1" applyBorder="1" applyAlignment="1">
      <alignment horizontal="right" vertical="top" wrapText="1"/>
    </xf>
    <xf numFmtId="0" fontId="17" fillId="0" borderId="0" xfId="0" applyFont="1" applyBorder="1" applyAlignment="1">
      <alignment horizontal="right" vertical="top" wrapText="1"/>
    </xf>
    <xf numFmtId="0" fontId="19" fillId="0" borderId="0" xfId="0" applyFont="1" applyBorder="1" applyAlignment="1"/>
    <xf numFmtId="0" fontId="19" fillId="0" borderId="1" xfId="0" applyFont="1" applyBorder="1" applyAlignment="1"/>
    <xf numFmtId="0" fontId="17" fillId="0" borderId="0" xfId="0" applyFont="1" applyBorder="1" applyAlignment="1">
      <alignment horizontal="left" vertical="top" wrapText="1"/>
    </xf>
    <xf numFmtId="0" fontId="19" fillId="0" borderId="6" xfId="0" applyFont="1" applyBorder="1"/>
    <xf numFmtId="0" fontId="20" fillId="0" borderId="0" xfId="0" applyFont="1"/>
    <xf numFmtId="0" fontId="19" fillId="0" borderId="0" xfId="0" applyFont="1" applyAlignment="1">
      <alignment horizontal="center"/>
    </xf>
    <xf numFmtId="0" fontId="17" fillId="0" borderId="6" xfId="0" applyFont="1" applyBorder="1"/>
    <xf numFmtId="0" fontId="19" fillId="0" borderId="0" xfId="0" applyFont="1" applyAlignment="1">
      <alignment wrapText="1"/>
    </xf>
    <xf numFmtId="0" fontId="19" fillId="0" borderId="0" xfId="0" applyFont="1" applyAlignment="1"/>
    <xf numFmtId="0" fontId="17" fillId="0" borderId="2" xfId="0" applyFont="1" applyBorder="1" applyAlignment="1">
      <alignment horizontal="center" vertical="top" wrapText="1"/>
    </xf>
    <xf numFmtId="0" fontId="19" fillId="0" borderId="10" xfId="0" applyFont="1" applyBorder="1"/>
    <xf numFmtId="0" fontId="19" fillId="0" borderId="0" xfId="0" applyFont="1" applyAlignment="1">
      <alignment textRotation="180"/>
    </xf>
    <xf numFmtId="3" fontId="17" fillId="0" borderId="0" xfId="0" applyNumberFormat="1" applyFont="1" applyBorder="1" applyAlignment="1">
      <alignment horizontal="right" vertical="center" wrapText="1"/>
    </xf>
    <xf numFmtId="0" fontId="15" fillId="0" borderId="0" xfId="0" applyFont="1" applyAlignment="1">
      <alignment horizontal="left"/>
    </xf>
    <xf numFmtId="0" fontId="20" fillId="0" borderId="2" xfId="0" applyFont="1" applyBorder="1" applyAlignment="1">
      <alignment wrapText="1"/>
    </xf>
    <xf numFmtId="0" fontId="20" fillId="0" borderId="0" xfId="0" applyFont="1" applyAlignment="1">
      <alignment wrapText="1"/>
    </xf>
    <xf numFmtId="0" fontId="17" fillId="0" borderId="0" xfId="0" applyFont="1" applyBorder="1" applyAlignment="1"/>
    <xf numFmtId="3" fontId="19" fillId="0" borderId="0" xfId="0" applyNumberFormat="1" applyFont="1" applyAlignment="1"/>
    <xf numFmtId="0" fontId="20" fillId="0" borderId="0" xfId="0" applyFont="1" applyBorder="1" applyAlignment="1">
      <alignment wrapText="1"/>
    </xf>
    <xf numFmtId="0" fontId="17" fillId="0" borderId="6" xfId="0" applyFont="1" applyBorder="1" applyAlignment="1">
      <alignment horizontal="center" vertical="top" wrapText="1"/>
    </xf>
    <xf numFmtId="2" fontId="17" fillId="0" borderId="0" xfId="0" applyNumberFormat="1" applyFont="1" applyBorder="1" applyAlignment="1">
      <alignment horizontal="right" vertical="top" wrapText="1"/>
    </xf>
    <xf numFmtId="0" fontId="17" fillId="0" borderId="6" xfId="0" applyFont="1" applyBorder="1" applyAlignment="1"/>
    <xf numFmtId="0" fontId="17" fillId="0" borderId="0" xfId="0" applyFont="1" applyAlignment="1">
      <alignment horizontal="center"/>
    </xf>
    <xf numFmtId="4" fontId="19" fillId="0" borderId="0" xfId="0" applyNumberFormat="1" applyFont="1"/>
    <xf numFmtId="0" fontId="19" fillId="0" borderId="0" xfId="0" applyFont="1" applyAlignment="1">
      <alignment horizontal="left"/>
    </xf>
    <xf numFmtId="181" fontId="19" fillId="0" borderId="0" xfId="0" applyNumberFormat="1" applyFont="1"/>
    <xf numFmtId="170" fontId="17" fillId="0" borderId="0" xfId="0" applyNumberFormat="1" applyFont="1" applyBorder="1" applyAlignment="1">
      <alignment horizontal="center" vertical="top" wrapText="1"/>
    </xf>
    <xf numFmtId="0" fontId="17" fillId="0" borderId="0" xfId="0" applyFont="1" applyBorder="1"/>
    <xf numFmtId="0" fontId="19" fillId="0" borderId="0" xfId="0" applyFont="1" applyBorder="1" applyAlignment="1">
      <alignment vertical="top" wrapText="1"/>
    </xf>
    <xf numFmtId="0" fontId="17" fillId="0" borderId="0" xfId="0" applyFont="1" applyBorder="1" applyAlignment="1">
      <alignment vertical="center" wrapText="1"/>
    </xf>
    <xf numFmtId="166" fontId="17" fillId="0" borderId="0" xfId="0" applyNumberFormat="1" applyFont="1" applyBorder="1" applyAlignment="1">
      <alignment horizontal="right" vertical="center" wrapText="1"/>
    </xf>
    <xf numFmtId="4" fontId="17" fillId="0" borderId="0" xfId="0" applyNumberFormat="1" applyFont="1" applyBorder="1" applyAlignment="1">
      <alignment horizontal="right" vertical="center" wrapText="1"/>
    </xf>
    <xf numFmtId="179" fontId="17" fillId="0" borderId="0" xfId="0" applyNumberFormat="1" applyFont="1" applyBorder="1" applyAlignment="1">
      <alignment horizontal="right" vertical="top" wrapText="1"/>
    </xf>
    <xf numFmtId="170" fontId="17" fillId="0" borderId="0" xfId="0" applyNumberFormat="1" applyFont="1" applyAlignment="1"/>
    <xf numFmtId="170" fontId="15" fillId="0" borderId="0" xfId="0" applyNumberFormat="1" applyFont="1"/>
    <xf numFmtId="170" fontId="17" fillId="0" borderId="0" xfId="0" applyNumberFormat="1" applyFont="1" applyAlignment="1">
      <alignment horizontal="left"/>
    </xf>
    <xf numFmtId="170" fontId="17" fillId="0" borderId="0" xfId="0" applyNumberFormat="1" applyFont="1"/>
    <xf numFmtId="170" fontId="19" fillId="0" borderId="0" xfId="0" applyNumberFormat="1" applyFont="1" applyBorder="1"/>
    <xf numFmtId="170" fontId="19" fillId="0" borderId="6" xfId="0" applyNumberFormat="1" applyFont="1" applyBorder="1"/>
    <xf numFmtId="170" fontId="17" fillId="0" borderId="0" xfId="0" applyNumberFormat="1" applyFont="1" applyBorder="1"/>
    <xf numFmtId="170" fontId="17" fillId="0" borderId="0" xfId="0" applyNumberFormat="1" applyFont="1" applyAlignment="1">
      <alignment horizontal="left" indent="1"/>
    </xf>
    <xf numFmtId="167" fontId="17" fillId="0" borderId="0" xfId="0" applyNumberFormat="1" applyFont="1"/>
    <xf numFmtId="49" fontId="17" fillId="0" borderId="10" xfId="0" applyNumberFormat="1" applyFont="1" applyBorder="1" applyAlignment="1">
      <alignment vertical="top" wrapText="1"/>
    </xf>
    <xf numFmtId="179" fontId="17" fillId="0" borderId="0" xfId="0" applyNumberFormat="1" applyFont="1" applyBorder="1" applyAlignment="1">
      <alignment horizontal="center" vertical="top" wrapText="1"/>
    </xf>
    <xf numFmtId="0" fontId="0" fillId="0" borderId="2" xfId="0" applyBorder="1" applyAlignment="1">
      <alignment wrapText="1"/>
    </xf>
    <xf numFmtId="0" fontId="17" fillId="0" borderId="2" xfId="0" applyFont="1" applyBorder="1" applyAlignment="1">
      <alignment horizontal="center" wrapText="1"/>
    </xf>
    <xf numFmtId="0" fontId="23" fillId="0" borderId="0" xfId="0" applyFont="1"/>
    <xf numFmtId="3" fontId="19" fillId="0" borderId="0" xfId="0" applyNumberFormat="1" applyFont="1" applyAlignment="1">
      <alignment horizontal="center"/>
    </xf>
    <xf numFmtId="0" fontId="19" fillId="0" borderId="0" xfId="0" applyFont="1" applyBorder="1" applyAlignment="1">
      <alignment wrapText="1"/>
    </xf>
    <xf numFmtId="1" fontId="19" fillId="0" borderId="0" xfId="0" applyNumberFormat="1" applyFont="1" applyBorder="1"/>
    <xf numFmtId="4" fontId="19" fillId="0" borderId="0" xfId="0" applyNumberFormat="1" applyFont="1" applyBorder="1" applyAlignment="1">
      <alignment horizontal="right"/>
    </xf>
    <xf numFmtId="2" fontId="19" fillId="0" borderId="0" xfId="0" applyNumberFormat="1" applyFont="1" applyBorder="1" applyAlignment="1">
      <alignment horizontal="right"/>
    </xf>
    <xf numFmtId="170" fontId="19" fillId="0" borderId="2" xfId="0" applyNumberFormat="1" applyFont="1" applyBorder="1"/>
    <xf numFmtId="172" fontId="17" fillId="0" borderId="0" xfId="0" applyNumberFormat="1" applyFont="1" applyBorder="1" applyAlignment="1">
      <alignment horizontal="right" vertical="top" wrapText="1"/>
    </xf>
    <xf numFmtId="0" fontId="20" fillId="0" borderId="0" xfId="0" applyFont="1" applyBorder="1" applyAlignment="1">
      <alignment horizontal="center" vertical="top" wrapText="1"/>
    </xf>
    <xf numFmtId="170" fontId="17" fillId="0" borderId="0" xfId="0" applyNumberFormat="1" applyFont="1" applyBorder="1" applyAlignment="1">
      <alignment horizontal="center" vertical="top"/>
    </xf>
    <xf numFmtId="0" fontId="25" fillId="0" borderId="0" xfId="0" applyFont="1"/>
    <xf numFmtId="3" fontId="22" fillId="0" borderId="0" xfId="0" applyNumberFormat="1" applyFont="1" applyBorder="1" applyAlignment="1">
      <alignment horizontal="center"/>
    </xf>
    <xf numFmtId="0" fontId="22" fillId="0" borderId="0" xfId="0" applyFont="1" applyBorder="1" applyAlignment="1">
      <alignment horizontal="center"/>
    </xf>
    <xf numFmtId="0" fontId="0" fillId="0" borderId="0" xfId="0" applyAlignment="1"/>
    <xf numFmtId="0" fontId="22" fillId="0" borderId="0" xfId="0" applyFont="1" applyAlignment="1">
      <alignment horizontal="left"/>
    </xf>
    <xf numFmtId="0" fontId="17" fillId="0" borderId="6" xfId="0" applyFont="1" applyBorder="1" applyAlignment="1">
      <alignment horizontal="left"/>
    </xf>
    <xf numFmtId="0" fontId="17" fillId="0" borderId="0" xfId="0" applyFont="1" applyAlignment="1">
      <alignment horizontal="left" vertical="center"/>
    </xf>
    <xf numFmtId="0" fontId="19" fillId="0" borderId="14" xfId="0" applyFont="1" applyBorder="1"/>
    <xf numFmtId="184" fontId="17" fillId="0" borderId="0" xfId="0" applyNumberFormat="1" applyFont="1" applyBorder="1" applyAlignment="1">
      <alignment horizontal="right" vertical="top" wrapText="1"/>
    </xf>
    <xf numFmtId="0" fontId="17" fillId="0" borderId="6" xfId="0" applyFont="1" applyBorder="1" applyAlignment="1">
      <alignment horizontal="center"/>
    </xf>
    <xf numFmtId="0" fontId="17" fillId="0" borderId="0" xfId="0" applyFont="1" applyBorder="1" applyAlignment="1">
      <alignment wrapText="1"/>
    </xf>
    <xf numFmtId="0" fontId="17" fillId="0" borderId="0" xfId="0" applyFont="1" applyBorder="1" applyAlignment="1">
      <alignment horizontal="center" wrapText="1"/>
    </xf>
    <xf numFmtId="176" fontId="17" fillId="0" borderId="0" xfId="0" applyNumberFormat="1" applyFont="1" applyBorder="1" applyAlignment="1">
      <alignment horizontal="right" vertical="top" wrapText="1"/>
    </xf>
    <xf numFmtId="0" fontId="0" fillId="0" borderId="0" xfId="0" applyBorder="1" applyAlignment="1">
      <alignment wrapText="1"/>
    </xf>
    <xf numFmtId="0" fontId="0" fillId="0" borderId="0" xfId="0" applyBorder="1" applyAlignment="1">
      <alignment horizontal="center" vertical="top" wrapText="1"/>
    </xf>
    <xf numFmtId="0" fontId="26" fillId="0" borderId="0" xfId="0" applyFont="1"/>
    <xf numFmtId="0" fontId="27" fillId="0" borderId="0" xfId="0" applyFont="1" applyAlignment="1"/>
    <xf numFmtId="3" fontId="17" fillId="0" borderId="0" xfId="0" applyNumberFormat="1" applyFont="1" applyBorder="1" applyAlignment="1">
      <alignment horizontal="right" vertical="top" wrapText="1" indent="1"/>
    </xf>
    <xf numFmtId="178" fontId="17" fillId="0" borderId="1" xfId="0" applyNumberFormat="1" applyFont="1" applyBorder="1" applyAlignment="1">
      <alignment horizontal="right" vertical="top" wrapText="1" indent="1"/>
    </xf>
    <xf numFmtId="178" fontId="17" fillId="0" borderId="10" xfId="0" applyNumberFormat="1" applyFont="1" applyBorder="1" applyAlignment="1">
      <alignment horizontal="right" vertical="top" wrapText="1" indent="1"/>
    </xf>
    <xf numFmtId="175" fontId="17" fillId="0" borderId="1" xfId="0" applyNumberFormat="1" applyFont="1" applyBorder="1" applyAlignment="1">
      <alignment horizontal="right" vertical="top" wrapText="1" indent="1"/>
    </xf>
    <xf numFmtId="184" fontId="17" fillId="0" borderId="10" xfId="0" applyNumberFormat="1" applyFont="1" applyBorder="1" applyAlignment="1">
      <alignment horizontal="right" vertical="top" wrapText="1" indent="1"/>
    </xf>
    <xf numFmtId="4" fontId="17" fillId="0" borderId="0" xfId="0" applyNumberFormat="1" applyFont="1" applyBorder="1" applyAlignment="1">
      <alignment horizontal="right" vertical="top" wrapText="1" indent="1"/>
    </xf>
    <xf numFmtId="168" fontId="17" fillId="0" borderId="10" xfId="0" applyNumberFormat="1" applyFont="1" applyBorder="1" applyAlignment="1">
      <alignment horizontal="right" indent="1"/>
    </xf>
    <xf numFmtId="178" fontId="17" fillId="0" borderId="0" xfId="0" applyNumberFormat="1" applyFont="1" applyBorder="1" applyAlignment="1">
      <alignment horizontal="right" vertical="top" wrapText="1" indent="1"/>
    </xf>
    <xf numFmtId="3" fontId="17" fillId="0" borderId="15" xfId="0" applyNumberFormat="1" applyFont="1" applyBorder="1" applyAlignment="1">
      <alignment horizontal="center" wrapText="1"/>
    </xf>
    <xf numFmtId="0" fontId="28" fillId="0" borderId="0" xfId="0" applyFont="1" applyAlignment="1">
      <alignment horizontal="center"/>
    </xf>
    <xf numFmtId="0" fontId="29" fillId="0" borderId="0" xfId="0" applyFont="1" applyAlignment="1">
      <alignment textRotation="180"/>
    </xf>
    <xf numFmtId="0" fontId="28" fillId="0" borderId="1" xfId="0" applyFont="1" applyBorder="1" applyAlignment="1">
      <alignment textRotation="180"/>
    </xf>
    <xf numFmtId="0" fontId="16" fillId="0" borderId="0" xfId="0" applyFont="1" applyAlignment="1">
      <alignment horizontal="center"/>
    </xf>
    <xf numFmtId="170" fontId="28" fillId="0" borderId="0" xfId="0" applyNumberFormat="1" applyFont="1" applyAlignment="1">
      <alignment horizontal="center"/>
    </xf>
    <xf numFmtId="49" fontId="28" fillId="0" borderId="0" xfId="0" applyNumberFormat="1" applyFont="1" applyAlignment="1">
      <alignment horizontal="center"/>
    </xf>
    <xf numFmtId="0" fontId="28" fillId="0" borderId="0" xfId="0" applyNumberFormat="1" applyFont="1" applyAlignment="1">
      <alignment horizontal="center"/>
    </xf>
    <xf numFmtId="0" fontId="16" fillId="0" borderId="0" xfId="0" applyNumberFormat="1" applyFont="1" applyBorder="1" applyAlignment="1">
      <alignment horizontal="center" vertical="top" wrapText="1"/>
    </xf>
    <xf numFmtId="0" fontId="17" fillId="0" borderId="0" xfId="0" applyFont="1" applyBorder="1" applyAlignment="1">
      <alignment horizontal="left"/>
    </xf>
    <xf numFmtId="3" fontId="17" fillId="0" borderId="0" xfId="0" applyNumberFormat="1" applyFont="1" applyAlignment="1"/>
    <xf numFmtId="0" fontId="19" fillId="0" borderId="0" xfId="0" applyFont="1" applyFill="1"/>
    <xf numFmtId="170" fontId="19" fillId="0" borderId="0" xfId="0" applyNumberFormat="1" applyFont="1" applyFill="1"/>
    <xf numFmtId="3" fontId="19" fillId="0" borderId="0" xfId="0" applyNumberFormat="1" applyFont="1" applyFill="1" applyAlignment="1"/>
    <xf numFmtId="169" fontId="19" fillId="0" borderId="0" xfId="0" applyNumberFormat="1" applyFont="1"/>
    <xf numFmtId="170" fontId="19" fillId="0" borderId="0" xfId="0" applyNumberFormat="1" applyFont="1" applyBorder="1" applyAlignment="1"/>
    <xf numFmtId="0" fontId="8" fillId="0" borderId="0" xfId="0" applyFont="1" applyBorder="1" applyAlignment="1">
      <alignment horizontal="center"/>
    </xf>
    <xf numFmtId="0" fontId="8" fillId="0" borderId="1" xfId="0" applyFont="1" applyBorder="1" applyAlignment="1">
      <alignment horizontal="center"/>
    </xf>
    <xf numFmtId="2" fontId="19" fillId="0" borderId="0" xfId="0" applyNumberFormat="1" applyFont="1"/>
    <xf numFmtId="172" fontId="19" fillId="0" borderId="0" xfId="0" applyNumberFormat="1" applyFont="1"/>
    <xf numFmtId="173" fontId="17" fillId="0" borderId="0" xfId="0" applyNumberFormat="1" applyFont="1"/>
    <xf numFmtId="168" fontId="17" fillId="0" borderId="0" xfId="0" applyNumberFormat="1" applyFont="1"/>
    <xf numFmtId="0" fontId="28" fillId="0" borderId="0" xfId="0" applyFont="1"/>
    <xf numFmtId="167" fontId="19" fillId="0" borderId="0" xfId="0" applyNumberFormat="1" applyFont="1"/>
    <xf numFmtId="180" fontId="19" fillId="0" borderId="0" xfId="0" applyNumberFormat="1" applyFont="1"/>
    <xf numFmtId="178" fontId="19" fillId="0" borderId="0" xfId="0" applyNumberFormat="1" applyFont="1" applyAlignment="1"/>
    <xf numFmtId="0" fontId="19" fillId="0" borderId="8" xfId="0" applyFont="1" applyBorder="1"/>
    <xf numFmtId="0" fontId="0" fillId="0" borderId="0" xfId="0" applyBorder="1" applyAlignment="1">
      <alignment horizontal="center" vertical="top"/>
    </xf>
    <xf numFmtId="170" fontId="17" fillId="0" borderId="0" xfId="0" applyNumberFormat="1" applyFont="1" applyBorder="1" applyAlignment="1">
      <alignment horizontal="center"/>
    </xf>
    <xf numFmtId="0" fontId="19" fillId="0" borderId="4" xfId="0" applyFont="1" applyBorder="1"/>
    <xf numFmtId="0" fontId="19" fillId="0" borderId="0" xfId="0" applyFont="1" applyAlignment="1">
      <alignment horizontal="left" wrapText="1" indent="5"/>
    </xf>
    <xf numFmtId="3" fontId="19" fillId="0" borderId="0" xfId="0" applyNumberFormat="1" applyFont="1" applyBorder="1" applyAlignment="1">
      <alignment horizontal="right" wrapText="1" indent="1"/>
    </xf>
    <xf numFmtId="0" fontId="10" fillId="0" borderId="13" xfId="0" applyFont="1" applyBorder="1" applyAlignment="1">
      <alignment vertical="center" wrapText="1"/>
    </xf>
    <xf numFmtId="0" fontId="30" fillId="0" borderId="0" xfId="0" applyFont="1" applyAlignment="1">
      <alignment horizontal="center"/>
    </xf>
    <xf numFmtId="167" fontId="32" fillId="0" borderId="0" xfId="0" applyNumberFormat="1" applyFont="1" applyBorder="1" applyAlignment="1">
      <alignment horizontal="center"/>
    </xf>
    <xf numFmtId="166" fontId="17" fillId="0" borderId="0" xfId="0" applyNumberFormat="1" applyFont="1" applyBorder="1" applyAlignment="1">
      <alignment horizontal="right" vertical="top" wrapText="1" indent="1"/>
    </xf>
    <xf numFmtId="3" fontId="18" fillId="0" borderId="0" xfId="0" applyNumberFormat="1" applyFont="1" applyBorder="1" applyAlignment="1">
      <alignment horizontal="right" vertical="top" wrapText="1" indent="1"/>
    </xf>
    <xf numFmtId="4" fontId="17" fillId="0" borderId="0" xfId="0" applyNumberFormat="1" applyFont="1" applyBorder="1" applyAlignment="1">
      <alignment horizontal="right" indent="1"/>
    </xf>
    <xf numFmtId="49" fontId="17" fillId="0" borderId="14" xfId="0" applyNumberFormat="1" applyFont="1" applyBorder="1" applyAlignment="1">
      <alignment horizontal="right" vertical="top" wrapText="1"/>
    </xf>
    <xf numFmtId="49" fontId="17" fillId="0" borderId="0" xfId="0" applyNumberFormat="1" applyFont="1" applyBorder="1" applyAlignment="1">
      <alignment horizontal="right" vertical="top" wrapText="1"/>
    </xf>
    <xf numFmtId="179" fontId="17" fillId="0" borderId="14" xfId="0" applyNumberFormat="1" applyFont="1" applyBorder="1" applyAlignment="1">
      <alignment horizontal="right" vertical="top" wrapText="1" indent="1"/>
    </xf>
    <xf numFmtId="179" fontId="17" fillId="0" borderId="0" xfId="0" applyNumberFormat="1" applyFont="1" applyBorder="1" applyAlignment="1">
      <alignment horizontal="right" vertical="top" wrapText="1" indent="1"/>
    </xf>
    <xf numFmtId="179" fontId="17" fillId="0" borderId="0" xfId="0" applyNumberFormat="1" applyFont="1" applyBorder="1" applyAlignment="1">
      <alignment horizontal="right" vertical="top" wrapText="1" indent="4"/>
    </xf>
    <xf numFmtId="166" fontId="17" fillId="0" borderId="14" xfId="0" applyNumberFormat="1" applyFont="1" applyBorder="1" applyAlignment="1">
      <alignment horizontal="right" indent="1"/>
    </xf>
    <xf numFmtId="4" fontId="28" fillId="0" borderId="0" xfId="0" applyNumberFormat="1" applyFont="1" applyAlignment="1">
      <alignment horizontal="center"/>
    </xf>
    <xf numFmtId="179" fontId="19" fillId="0" borderId="0" xfId="0" applyNumberFormat="1" applyFont="1"/>
    <xf numFmtId="174" fontId="19" fillId="0" borderId="0" xfId="0" applyNumberFormat="1" applyFont="1"/>
    <xf numFmtId="184" fontId="19" fillId="0" borderId="0" xfId="0" applyNumberFormat="1" applyFont="1"/>
    <xf numFmtId="171" fontId="19" fillId="0" borderId="0" xfId="0" applyNumberFormat="1" applyFont="1"/>
    <xf numFmtId="0" fontId="17" fillId="0" borderId="2" xfId="0" applyFont="1" applyBorder="1"/>
    <xf numFmtId="170" fontId="19" fillId="0" borderId="0" xfId="0" applyNumberFormat="1" applyFont="1" applyBorder="1" applyAlignment="1">
      <alignment horizontal="center"/>
    </xf>
    <xf numFmtId="170" fontId="19" fillId="0" borderId="14" xfId="0" applyNumberFormat="1" applyFont="1" applyBorder="1"/>
    <xf numFmtId="0" fontId="16" fillId="0" borderId="0" xfId="0" applyFont="1" applyAlignment="1">
      <alignment textRotation="180"/>
    </xf>
    <xf numFmtId="4" fontId="19" fillId="0" borderId="0" xfId="0" applyNumberFormat="1" applyFont="1" applyBorder="1"/>
    <xf numFmtId="166" fontId="19" fillId="0" borderId="0" xfId="0" applyNumberFormat="1" applyFont="1" applyBorder="1" applyAlignment="1">
      <alignment horizontal="right" vertical="top" wrapText="1" indent="1"/>
    </xf>
    <xf numFmtId="0" fontId="19" fillId="0" borderId="0" xfId="0" applyFont="1" applyBorder="1" applyAlignment="1">
      <alignment horizontal="right" vertical="top" wrapText="1" indent="1"/>
    </xf>
    <xf numFmtId="0" fontId="27" fillId="0" borderId="0" xfId="0" applyFont="1"/>
    <xf numFmtId="178" fontId="27" fillId="0" borderId="0" xfId="0" applyNumberFormat="1" applyFont="1"/>
    <xf numFmtId="170" fontId="17" fillId="0" borderId="1" xfId="0" applyNumberFormat="1" applyFont="1" applyBorder="1"/>
    <xf numFmtId="170" fontId="17" fillId="0" borderId="0" xfId="0" applyNumberFormat="1" applyFont="1" applyBorder="1" applyAlignment="1">
      <alignment horizontal="left" indent="1"/>
    </xf>
    <xf numFmtId="3" fontId="19" fillId="0" borderId="0" xfId="0" applyNumberFormat="1" applyFont="1" applyBorder="1"/>
    <xf numFmtId="166" fontId="27" fillId="0" borderId="0" xfId="0" applyNumberFormat="1" applyFont="1"/>
    <xf numFmtId="0" fontId="8" fillId="0" borderId="0" xfId="0" applyFont="1" applyBorder="1" applyAlignment="1">
      <alignment horizontal="left"/>
    </xf>
    <xf numFmtId="0" fontId="17" fillId="0" borderId="0" xfId="0" applyFont="1" applyBorder="1" applyAlignment="1">
      <alignment horizontal="right" vertical="top" wrapText="1" indent="1"/>
    </xf>
    <xf numFmtId="0" fontId="17" fillId="0" borderId="0" xfId="0" quotePrefix="1" applyFont="1" applyBorder="1" applyAlignment="1">
      <alignment horizontal="right" vertical="top" wrapText="1"/>
    </xf>
    <xf numFmtId="0" fontId="21" fillId="0" borderId="0" xfId="0" applyFont="1" applyBorder="1" applyAlignment="1">
      <alignment horizontal="right" vertical="top" wrapText="1" indent="1"/>
    </xf>
    <xf numFmtId="0" fontId="21" fillId="0" borderId="0" xfId="0" applyFont="1" applyBorder="1" applyAlignment="1">
      <alignment horizontal="right" vertical="top" wrapText="1"/>
    </xf>
    <xf numFmtId="4" fontId="17" fillId="0" borderId="0" xfId="0" applyNumberFormat="1" applyFont="1" applyBorder="1"/>
    <xf numFmtId="0" fontId="19" fillId="0" borderId="0" xfId="0" applyNumberFormat="1" applyFont="1" applyAlignment="1">
      <alignment horizontal="center"/>
    </xf>
    <xf numFmtId="0" fontId="8" fillId="0" borderId="0" xfId="0" applyFont="1" applyBorder="1" applyAlignment="1">
      <alignment horizontal="left" vertical="top"/>
    </xf>
    <xf numFmtId="0" fontId="8" fillId="0" borderId="0" xfId="0" applyFont="1" applyBorder="1" applyAlignment="1">
      <alignment vertical="top"/>
    </xf>
    <xf numFmtId="0" fontId="27" fillId="0" borderId="0" xfId="0" applyFont="1" applyBorder="1"/>
    <xf numFmtId="0" fontId="27" fillId="0" borderId="0" xfId="0" applyFont="1" applyBorder="1" applyAlignment="1"/>
    <xf numFmtId="0" fontId="0" fillId="0" borderId="3" xfId="0" applyBorder="1" applyAlignment="1"/>
    <xf numFmtId="0" fontId="39" fillId="0" borderId="0" xfId="0" applyFont="1" applyAlignment="1"/>
    <xf numFmtId="0" fontId="39" fillId="0" borderId="0" xfId="0" applyFont="1"/>
    <xf numFmtId="0" fontId="41" fillId="0" borderId="0" xfId="0" applyFont="1" applyAlignment="1"/>
    <xf numFmtId="3" fontId="39" fillId="0" borderId="0" xfId="0" applyNumberFormat="1" applyFont="1"/>
    <xf numFmtId="184" fontId="39" fillId="0" borderId="10" xfId="0" applyNumberFormat="1" applyFont="1" applyBorder="1" applyAlignment="1">
      <alignment horizontal="right" vertical="top" wrapText="1"/>
    </xf>
    <xf numFmtId="0" fontId="39" fillId="0" borderId="0" xfId="0" applyFont="1" applyBorder="1"/>
    <xf numFmtId="184" fontId="39" fillId="0" borderId="0" xfId="0" applyNumberFormat="1" applyFont="1" applyBorder="1" applyAlignment="1">
      <alignment horizontal="right" vertical="top" wrapText="1"/>
    </xf>
    <xf numFmtId="0" fontId="36" fillId="0" borderId="0" xfId="0" applyFont="1"/>
    <xf numFmtId="0" fontId="36" fillId="0" borderId="1" xfId="0" applyFont="1" applyBorder="1" applyAlignment="1"/>
    <xf numFmtId="170" fontId="39" fillId="0" borderId="0" xfId="0" applyNumberFormat="1" applyFont="1"/>
    <xf numFmtId="0" fontId="36" fillId="0" borderId="0" xfId="0" applyFont="1" applyAlignment="1"/>
    <xf numFmtId="3" fontId="36" fillId="0" borderId="0" xfId="0" applyNumberFormat="1" applyFont="1" applyAlignment="1"/>
    <xf numFmtId="0" fontId="36" fillId="0" borderId="14" xfId="0" applyFont="1" applyBorder="1" applyAlignment="1"/>
    <xf numFmtId="0" fontId="36" fillId="0" borderId="12" xfId="0" applyFont="1" applyBorder="1" applyAlignment="1"/>
    <xf numFmtId="0" fontId="36" fillId="0" borderId="0" xfId="0" applyFont="1" applyBorder="1" applyAlignment="1"/>
    <xf numFmtId="3" fontId="39" fillId="0" borderId="0" xfId="0" applyNumberFormat="1" applyFont="1" applyBorder="1"/>
    <xf numFmtId="170" fontId="39" fillId="0" borderId="0" xfId="0" applyNumberFormat="1" applyFont="1" applyAlignment="1">
      <alignment horizontal="left"/>
    </xf>
    <xf numFmtId="0" fontId="8" fillId="0" borderId="3" xfId="0" applyFont="1" applyBorder="1" applyAlignment="1">
      <alignment horizontal="left" vertical="center"/>
    </xf>
    <xf numFmtId="0" fontId="10" fillId="0" borderId="13" xfId="0" applyFont="1" applyBorder="1" applyAlignment="1"/>
    <xf numFmtId="0" fontId="0" fillId="0" borderId="0" xfId="0" applyBorder="1" applyAlignment="1">
      <alignment horizontal="left" wrapText="1"/>
    </xf>
    <xf numFmtId="0" fontId="10" fillId="0" borderId="13" xfId="0" applyFont="1" applyBorder="1" applyAlignment="1">
      <alignment wrapText="1"/>
    </xf>
    <xf numFmtId="0" fontId="36" fillId="0" borderId="2" xfId="0" applyFont="1" applyBorder="1" applyAlignment="1">
      <alignment vertical="top" wrapText="1"/>
    </xf>
    <xf numFmtId="0" fontId="17" fillId="0" borderId="0" xfId="0" applyFont="1" applyAlignment="1"/>
    <xf numFmtId="0" fontId="19" fillId="0" borderId="0" xfId="0" applyFont="1" applyAlignment="1"/>
    <xf numFmtId="0" fontId="17" fillId="0" borderId="6" xfId="0" applyFont="1" applyBorder="1" applyAlignment="1"/>
    <xf numFmtId="0" fontId="17" fillId="0" borderId="13" xfId="0" applyFont="1" applyBorder="1" applyAlignment="1">
      <alignment horizontal="center" vertical="top" wrapText="1"/>
    </xf>
    <xf numFmtId="0" fontId="39" fillId="0" borderId="0" xfId="0" applyFont="1" applyAlignment="1"/>
    <xf numFmtId="0" fontId="17" fillId="0" borderId="7" xfId="0" applyFont="1" applyBorder="1" applyAlignment="1">
      <alignment horizontal="center" vertical="top" wrapText="1"/>
    </xf>
    <xf numFmtId="0" fontId="36" fillId="0" borderId="2" xfId="0" applyFont="1" applyBorder="1" applyAlignment="1">
      <alignment vertical="center" wrapText="1"/>
    </xf>
    <xf numFmtId="0" fontId="41" fillId="0" borderId="0" xfId="0" applyFont="1" applyAlignment="1">
      <alignment horizontal="left"/>
    </xf>
    <xf numFmtId="168" fontId="36" fillId="0" borderId="2" xfId="0" applyNumberFormat="1" applyFont="1" applyBorder="1" applyAlignment="1">
      <alignment horizontal="right" vertical="center" wrapText="1" indent="2"/>
    </xf>
    <xf numFmtId="166" fontId="36" fillId="0" borderId="2" xfId="0" applyNumberFormat="1" applyFont="1" applyBorder="1" applyAlignment="1">
      <alignment horizontal="right" vertical="center" wrapText="1" indent="2"/>
    </xf>
    <xf numFmtId="0" fontId="19" fillId="0" borderId="6" xfId="0" applyFont="1" applyBorder="1" applyAlignment="1">
      <alignment wrapText="1"/>
    </xf>
    <xf numFmtId="0" fontId="31" fillId="0" borderId="0" xfId="0" applyFont="1" applyAlignment="1"/>
    <xf numFmtId="0" fontId="45" fillId="0" borderId="0" xfId="0" applyFont="1" applyAlignment="1">
      <alignment horizontal="center"/>
    </xf>
    <xf numFmtId="0" fontId="46" fillId="0" borderId="0" xfId="0" applyFont="1" applyAlignment="1">
      <alignment horizontal="center"/>
    </xf>
    <xf numFmtId="0" fontId="47" fillId="0" borderId="0" xfId="0" applyFont="1" applyAlignment="1">
      <alignment horizontal="center"/>
    </xf>
    <xf numFmtId="0" fontId="7" fillId="0" borderId="0" xfId="0" applyFont="1"/>
    <xf numFmtId="0" fontId="17" fillId="0" borderId="0" xfId="0" applyFont="1" applyAlignment="1"/>
    <xf numFmtId="0" fontId="36" fillId="0" borderId="2" xfId="0" applyFont="1" applyBorder="1" applyAlignment="1">
      <alignment vertical="center" wrapText="1"/>
    </xf>
    <xf numFmtId="0" fontId="22" fillId="0" borderId="0" xfId="0" applyFont="1"/>
    <xf numFmtId="184" fontId="39" fillId="0" borderId="2" xfId="0" applyNumberFormat="1" applyFont="1" applyBorder="1" applyAlignment="1">
      <alignment horizontal="right" vertical="top" wrapText="1"/>
    </xf>
    <xf numFmtId="4" fontId="36" fillId="0" borderId="0" xfId="0" applyNumberFormat="1" applyFont="1"/>
    <xf numFmtId="0" fontId="36" fillId="0" borderId="0" xfId="0" applyFont="1" applyAlignment="1">
      <alignment vertical="center"/>
    </xf>
    <xf numFmtId="168" fontId="38" fillId="0" borderId="2" xfId="0" applyNumberFormat="1" applyFont="1" applyBorder="1" applyAlignment="1">
      <alignment horizontal="right" vertical="center" wrapText="1" indent="2"/>
    </xf>
    <xf numFmtId="0" fontId="36" fillId="0" borderId="0" xfId="0" applyFont="1" applyFill="1" applyAlignment="1"/>
    <xf numFmtId="0" fontId="17" fillId="0" borderId="10" xfId="0" applyFont="1" applyBorder="1" applyAlignment="1">
      <alignment horizontal="center" vertical="top" wrapText="1"/>
    </xf>
    <xf numFmtId="0" fontId="17" fillId="0" borderId="5" xfId="0" applyFont="1" applyBorder="1" applyAlignment="1">
      <alignment horizontal="center" wrapText="1"/>
    </xf>
    <xf numFmtId="0" fontId="17" fillId="0" borderId="0" xfId="0" applyFont="1" applyAlignment="1"/>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6" xfId="0" applyFont="1" applyBorder="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17" fillId="0" borderId="11" xfId="0" applyFont="1" applyBorder="1" applyAlignment="1">
      <alignment horizontal="left" vertical="center" wrapText="1"/>
    </xf>
    <xf numFmtId="0" fontId="17" fillId="0" borderId="4" xfId="0" applyFont="1" applyBorder="1" applyAlignment="1">
      <alignment horizontal="center" vertical="top" wrapText="1"/>
    </xf>
    <xf numFmtId="0" fontId="17" fillId="0" borderId="13" xfId="0" applyFont="1" applyBorder="1" applyAlignment="1">
      <alignment horizontal="center" wrapText="1"/>
    </xf>
    <xf numFmtId="0" fontId="17" fillId="0" borderId="5" xfId="0" applyFont="1" applyBorder="1" applyAlignment="1">
      <alignment horizontal="center" wrapText="1"/>
    </xf>
    <xf numFmtId="0" fontId="17" fillId="0" borderId="5" xfId="0" applyFont="1" applyBorder="1" applyAlignment="1">
      <alignment horizontal="center" vertical="center" wrapText="1"/>
    </xf>
    <xf numFmtId="0" fontId="17" fillId="0" borderId="12" xfId="0" applyFont="1" applyBorder="1" applyAlignment="1">
      <alignment horizontal="left" vertical="top" wrapText="1" indent="1"/>
    </xf>
    <xf numFmtId="0" fontId="17" fillId="0" borderId="8" xfId="0" applyFont="1" applyBorder="1" applyAlignment="1">
      <alignment horizontal="left" vertical="top" wrapText="1" indent="1"/>
    </xf>
    <xf numFmtId="0" fontId="17" fillId="0" borderId="15" xfId="0" applyFont="1" applyBorder="1" applyAlignment="1">
      <alignment horizontal="left" indent="1"/>
    </xf>
    <xf numFmtId="174" fontId="17" fillId="0" borderId="10" xfId="0" applyNumberFormat="1" applyFont="1" applyBorder="1" applyAlignment="1">
      <alignment horizontal="right" indent="2"/>
    </xf>
    <xf numFmtId="174" fontId="17" fillId="0" borderId="9" xfId="0" applyNumberFormat="1" applyFont="1" applyBorder="1" applyAlignment="1">
      <alignment horizontal="right" indent="2"/>
    </xf>
    <xf numFmtId="174" fontId="17" fillId="0" borderId="11" xfId="0" applyNumberFormat="1" applyFont="1" applyBorder="1" applyAlignment="1">
      <alignment horizontal="right" indent="2"/>
    </xf>
    <xf numFmtId="174" fontId="22" fillId="0" borderId="15" xfId="0" applyNumberFormat="1" applyFont="1" applyBorder="1" applyAlignment="1">
      <alignment horizontal="right" vertical="justify" indent="2"/>
    </xf>
    <xf numFmtId="0" fontId="36" fillId="0" borderId="0" xfId="0" applyFont="1" applyAlignment="1">
      <alignment horizontal="left"/>
    </xf>
    <xf numFmtId="0" fontId="17" fillId="0" borderId="5" xfId="0" applyFont="1" applyBorder="1" applyAlignment="1">
      <alignment horizontal="left" vertical="top" wrapText="1" indent="1"/>
    </xf>
    <xf numFmtId="0" fontId="17" fillId="0" borderId="2" xfId="0" applyFont="1" applyBorder="1" applyAlignment="1">
      <alignment horizontal="left" vertical="top"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5" xfId="0" applyFont="1" applyBorder="1"/>
    <xf numFmtId="0" fontId="36" fillId="0" borderId="0" xfId="0" applyFont="1" applyAlignment="1">
      <alignment horizontal="center"/>
    </xf>
    <xf numFmtId="0" fontId="22" fillId="0" borderId="15" xfId="0" applyFont="1" applyBorder="1" applyAlignment="1">
      <alignment horizontal="center"/>
    </xf>
    <xf numFmtId="166" fontId="17" fillId="0" borderId="1" xfId="0" applyNumberFormat="1" applyFont="1" applyBorder="1" applyAlignment="1">
      <alignment horizontal="right" wrapText="1" indent="1"/>
    </xf>
    <xf numFmtId="0" fontId="17" fillId="0" borderId="1" xfId="0" applyFont="1" applyBorder="1" applyAlignment="1">
      <alignment horizontal="right" wrapText="1" indent="1"/>
    </xf>
    <xf numFmtId="46" fontId="15" fillId="0" borderId="2" xfId="0" quotePrefix="1" applyNumberFormat="1" applyFont="1" applyBorder="1" applyAlignment="1">
      <alignment horizontal="left" vertical="top" wrapText="1"/>
    </xf>
    <xf numFmtId="0" fontId="17" fillId="0" borderId="1" xfId="0" applyFont="1" applyBorder="1" applyAlignment="1">
      <alignment horizontal="center" vertical="top" wrapText="1"/>
    </xf>
    <xf numFmtId="46" fontId="17" fillId="0" borderId="2"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0" xfId="0" applyFont="1" applyBorder="1" applyAlignment="1">
      <alignment horizontal="left" vertical="top" wrapText="1"/>
    </xf>
    <xf numFmtId="175" fontId="17" fillId="0" borderId="10" xfId="0" applyNumberFormat="1" applyFont="1" applyBorder="1" applyAlignment="1">
      <alignment horizontal="right" vertical="top" wrapText="1" indent="1"/>
    </xf>
    <xf numFmtId="0" fontId="17" fillId="0" borderId="11" xfId="0" applyFont="1" applyBorder="1" applyAlignment="1">
      <alignment vertical="top" wrapText="1"/>
    </xf>
    <xf numFmtId="3" fontId="17" fillId="0" borderId="0" xfId="0" applyNumberFormat="1" applyFont="1" applyAlignment="1">
      <alignment horizontal="right" indent="1"/>
    </xf>
    <xf numFmtId="0" fontId="17" fillId="0" borderId="1" xfId="0" applyFont="1" applyBorder="1" applyAlignment="1">
      <alignment horizontal="right" indent="1"/>
    </xf>
    <xf numFmtId="3" fontId="17" fillId="0" borderId="1" xfId="0" applyNumberFormat="1" applyFont="1" applyBorder="1" applyAlignment="1">
      <alignment horizontal="right" indent="1"/>
    </xf>
    <xf numFmtId="3" fontId="17" fillId="0" borderId="10" xfId="0" applyNumberFormat="1" applyFont="1" applyBorder="1" applyAlignment="1">
      <alignment horizontal="right" indent="1"/>
    </xf>
    <xf numFmtId="186" fontId="17" fillId="0" borderId="10" xfId="0" applyNumberFormat="1" applyFont="1" applyBorder="1" applyAlignment="1">
      <alignment horizontal="left"/>
    </xf>
    <xf numFmtId="3" fontId="17" fillId="0" borderId="2" xfId="0" applyNumberFormat="1" applyFont="1" applyBorder="1" applyAlignment="1"/>
    <xf numFmtId="3" fontId="17" fillId="0" borderId="3" xfId="0" applyNumberFormat="1" applyFont="1" applyBorder="1" applyAlignment="1"/>
    <xf numFmtId="3" fontId="17" fillId="0" borderId="6" xfId="0" applyNumberFormat="1" applyFont="1" applyBorder="1" applyAlignment="1"/>
    <xf numFmtId="3" fontId="17" fillId="0" borderId="9" xfId="0" applyNumberFormat="1" applyFont="1" applyBorder="1" applyAlignment="1">
      <alignment horizontal="center" vertical="top" wrapText="1"/>
    </xf>
    <xf numFmtId="3" fontId="17" fillId="0" borderId="8" xfId="0" applyNumberFormat="1" applyFont="1" applyBorder="1" applyAlignment="1">
      <alignment horizontal="center" vertical="top" wrapText="1"/>
    </xf>
    <xf numFmtId="49" fontId="17" fillId="0" borderId="10" xfId="0" applyNumberFormat="1" applyFont="1" applyBorder="1" applyAlignment="1">
      <alignment horizontal="left" vertical="top" wrapText="1"/>
    </xf>
    <xf numFmtId="0" fontId="20" fillId="0" borderId="6" xfId="0" applyFont="1" applyBorder="1" applyAlignment="1">
      <alignment wrapText="1"/>
    </xf>
    <xf numFmtId="0" fontId="17" fillId="0" borderId="15" xfId="0" applyFont="1" applyBorder="1" applyAlignment="1">
      <alignment horizontal="center" vertical="top" wrapText="1"/>
    </xf>
    <xf numFmtId="0" fontId="17" fillId="0" borderId="10" xfId="0" applyFont="1" applyBorder="1" applyAlignment="1">
      <alignment horizontal="right" indent="1"/>
    </xf>
    <xf numFmtId="0" fontId="17" fillId="0" borderId="10" xfId="0" applyFont="1" applyBorder="1" applyAlignment="1">
      <alignment wrapText="1"/>
    </xf>
    <xf numFmtId="0" fontId="17" fillId="0" borderId="10" xfId="0" applyFont="1" applyBorder="1" applyAlignment="1">
      <alignment horizontal="right" wrapText="1" indent="1"/>
    </xf>
    <xf numFmtId="186" fontId="17" fillId="0" borderId="10" xfId="0" applyNumberFormat="1" applyFont="1" applyBorder="1" applyAlignment="1">
      <alignment horizontal="left" wrapText="1"/>
    </xf>
    <xf numFmtId="0" fontId="17" fillId="0" borderId="11" xfId="0" applyFont="1" applyBorder="1" applyAlignment="1">
      <alignment horizontal="right" wrapText="1" indent="1"/>
    </xf>
    <xf numFmtId="0" fontId="20" fillId="0" borderId="3" xfId="0" applyFont="1" applyBorder="1" applyAlignment="1">
      <alignment wrapText="1"/>
    </xf>
    <xf numFmtId="0" fontId="17" fillId="0" borderId="8" xfId="0" applyFont="1" applyBorder="1" applyAlignment="1">
      <alignment horizontal="center" vertical="top" wrapText="1"/>
    </xf>
    <xf numFmtId="4" fontId="17" fillId="0" borderId="10" xfId="0" applyNumberFormat="1" applyFont="1" applyBorder="1" applyAlignment="1">
      <alignment horizontal="right" wrapText="1" indent="1"/>
    </xf>
    <xf numFmtId="4" fontId="17" fillId="0" borderId="11" xfId="0" applyNumberFormat="1" applyFont="1" applyBorder="1" applyAlignment="1">
      <alignment horizontal="right" wrapText="1" indent="1"/>
    </xf>
    <xf numFmtId="0" fontId="17" fillId="0" borderId="0" xfId="0" applyFont="1" applyAlignment="1">
      <alignment horizontal="right" indent="1"/>
    </xf>
    <xf numFmtId="0" fontId="17" fillId="0" borderId="15" xfId="0" applyFont="1" applyBorder="1" applyAlignment="1">
      <alignment horizontal="center" wrapText="1"/>
    </xf>
    <xf numFmtId="0" fontId="17" fillId="0" borderId="3" xfId="0" applyFont="1" applyBorder="1" applyAlignment="1"/>
    <xf numFmtId="0" fontId="17" fillId="0" borderId="10" xfId="0" applyFont="1" applyBorder="1" applyAlignment="1">
      <alignment horizontal="left"/>
    </xf>
    <xf numFmtId="0" fontId="36" fillId="0" borderId="0" xfId="0" quotePrefix="1" applyFont="1" applyAlignment="1"/>
    <xf numFmtId="0" fontId="17" fillId="2" borderId="11" xfId="0" applyFont="1" applyFill="1" applyBorder="1" applyAlignment="1">
      <alignment horizontal="center" vertical="top" wrapText="1"/>
    </xf>
    <xf numFmtId="0" fontId="17" fillId="2" borderId="7" xfId="0" applyFont="1" applyFill="1" applyBorder="1" applyAlignment="1">
      <alignment horizontal="center" vertical="top" wrapText="1"/>
    </xf>
    <xf numFmtId="0" fontId="22" fillId="0" borderId="11" xfId="0" applyFont="1" applyBorder="1" applyAlignment="1">
      <alignment horizontal="center" vertical="top"/>
    </xf>
    <xf numFmtId="3" fontId="36" fillId="0" borderId="0" xfId="0" applyNumberFormat="1" applyFont="1"/>
    <xf numFmtId="0" fontId="17" fillId="0" borderId="9" xfId="0" applyFont="1" applyBorder="1" applyAlignment="1">
      <alignment vertical="top" wrapText="1"/>
    </xf>
    <xf numFmtId="0" fontId="17" fillId="0" borderId="1" xfId="0" applyFont="1" applyBorder="1" applyAlignment="1">
      <alignment horizontal="center" wrapText="1"/>
    </xf>
    <xf numFmtId="49" fontId="17" fillId="0" borderId="10" xfId="0" applyNumberFormat="1" applyFont="1" applyBorder="1" applyAlignment="1">
      <alignment horizontal="left"/>
    </xf>
    <xf numFmtId="49" fontId="17" fillId="0" borderId="10" xfId="0" applyNumberFormat="1" applyFont="1" applyBorder="1" applyAlignment="1">
      <alignment horizontal="center"/>
    </xf>
    <xf numFmtId="49" fontId="17" fillId="0" borderId="10" xfId="0" applyNumberFormat="1" applyFont="1" applyBorder="1" applyAlignment="1" applyProtection="1">
      <alignment horizontal="left"/>
      <protection locked="0"/>
    </xf>
    <xf numFmtId="49" fontId="17" fillId="0" borderId="11" xfId="0" applyNumberFormat="1" applyFont="1" applyBorder="1" applyAlignment="1">
      <alignment horizontal="left"/>
    </xf>
    <xf numFmtId="0" fontId="17" fillId="0" borderId="5" xfId="0" quotePrefix="1" applyFont="1" applyBorder="1" applyAlignment="1">
      <alignment horizontal="center" vertical="top" wrapText="1"/>
    </xf>
    <xf numFmtId="0" fontId="17" fillId="0" borderId="15" xfId="0" applyFont="1" applyBorder="1" applyAlignment="1">
      <alignment horizontal="center" vertical="top"/>
    </xf>
    <xf numFmtId="0" fontId="17" fillId="0" borderId="5" xfId="0" applyFont="1" applyBorder="1" applyAlignment="1">
      <alignment horizontal="center" vertical="top"/>
    </xf>
    <xf numFmtId="49" fontId="17" fillId="0" borderId="10" xfId="0" applyNumberFormat="1" applyFont="1" applyBorder="1" applyAlignment="1">
      <alignment wrapText="1"/>
    </xf>
    <xf numFmtId="49" fontId="17" fillId="0" borderId="11" xfId="0" applyNumberFormat="1" applyFont="1" applyBorder="1" applyAlignment="1">
      <alignment wrapText="1"/>
    </xf>
    <xf numFmtId="0" fontId="38" fillId="0" borderId="0" xfId="0" applyFont="1" applyAlignment="1">
      <alignment horizontal="left"/>
    </xf>
    <xf numFmtId="0" fontId="17" fillId="0" borderId="15" xfId="0" applyFont="1" applyBorder="1" applyAlignment="1">
      <alignment horizontal="center" vertical="center" wrapText="1"/>
    </xf>
    <xf numFmtId="0" fontId="17" fillId="0" borderId="13" xfId="0" applyFont="1" applyBorder="1" applyAlignment="1">
      <alignment horizontal="center"/>
    </xf>
    <xf numFmtId="169" fontId="17" fillId="0" borderId="10" xfId="0" applyNumberFormat="1" applyFont="1" applyBorder="1" applyAlignment="1">
      <alignment horizontal="right" indent="1"/>
    </xf>
    <xf numFmtId="169" fontId="17" fillId="0" borderId="0" xfId="0" applyNumberFormat="1" applyFont="1" applyAlignment="1">
      <alignment horizontal="right" indent="1"/>
    </xf>
    <xf numFmtId="169" fontId="17" fillId="0" borderId="11" xfId="0" applyNumberFormat="1" applyFont="1" applyBorder="1" applyAlignment="1">
      <alignment horizontal="right" indent="1"/>
    </xf>
    <xf numFmtId="169" fontId="36" fillId="0" borderId="0" xfId="0" applyNumberFormat="1" applyFont="1"/>
    <xf numFmtId="0" fontId="17" fillId="0" borderId="15" xfId="0" applyFont="1" applyBorder="1" applyAlignment="1">
      <alignment horizontal="center"/>
    </xf>
    <xf numFmtId="0" fontId="38" fillId="0" borderId="0" xfId="0" applyFont="1" applyAlignment="1">
      <alignment horizontal="left" vertical="center"/>
    </xf>
    <xf numFmtId="0" fontId="43" fillId="0" borderId="0" xfId="0" applyFont="1" applyAlignment="1">
      <alignment horizontal="left"/>
    </xf>
    <xf numFmtId="0" fontId="36" fillId="0" borderId="0" xfId="0" applyFont="1" applyBorder="1"/>
    <xf numFmtId="174" fontId="17" fillId="0" borderId="10" xfId="0" applyNumberFormat="1" applyFont="1" applyBorder="1" applyAlignment="1">
      <alignment horizontal="right" indent="1"/>
    </xf>
    <xf numFmtId="0" fontId="36" fillId="0" borderId="14" xfId="0" applyFont="1" applyBorder="1"/>
    <xf numFmtId="3" fontId="36" fillId="0" borderId="14" xfId="0" applyNumberFormat="1" applyFont="1" applyBorder="1" applyAlignment="1">
      <alignment horizontal="right" vertical="top" wrapText="1"/>
    </xf>
    <xf numFmtId="0" fontId="17" fillId="0" borderId="11" xfId="0" applyFont="1" applyBorder="1" applyAlignment="1">
      <alignment vertical="center" wrapText="1"/>
    </xf>
    <xf numFmtId="0" fontId="17" fillId="0" borderId="11" xfId="0" applyFont="1" applyBorder="1" applyAlignment="1">
      <alignment horizontal="center" wrapText="1"/>
    </xf>
    <xf numFmtId="0" fontId="17" fillId="0" borderId="15" xfId="0" applyFont="1" applyBorder="1" applyAlignment="1">
      <alignment horizontal="center" vertical="center"/>
    </xf>
    <xf numFmtId="49" fontId="17" fillId="0" borderId="15" xfId="0" applyNumberFormat="1" applyFont="1" applyBorder="1" applyAlignment="1">
      <alignment horizontal="center" vertical="center"/>
    </xf>
    <xf numFmtId="0" fontId="17" fillId="0" borderId="2" xfId="0" applyFont="1" applyBorder="1" applyAlignment="1">
      <alignment vertical="center" wrapText="1"/>
    </xf>
    <xf numFmtId="0" fontId="17" fillId="0" borderId="1" xfId="0" applyFont="1" applyBorder="1" applyAlignment="1">
      <alignment vertical="center"/>
    </xf>
    <xf numFmtId="0" fontId="36" fillId="0" borderId="0" xfId="0" applyFont="1" applyBorder="1" applyAlignment="1">
      <alignment vertical="top" wrapText="1"/>
    </xf>
    <xf numFmtId="0" fontId="17" fillId="0" borderId="13" xfId="0" applyFont="1" applyBorder="1" applyAlignment="1">
      <alignment horizontal="center" vertical="center"/>
    </xf>
    <xf numFmtId="0" fontId="17" fillId="0" borderId="11" xfId="0" applyFont="1" applyBorder="1" applyAlignment="1">
      <alignment horizontal="left"/>
    </xf>
    <xf numFmtId="0" fontId="55" fillId="0" borderId="7" xfId="0" applyFont="1" applyBorder="1" applyAlignment="1">
      <alignment horizontal="center" vertical="top" wrapText="1"/>
    </xf>
    <xf numFmtId="0" fontId="17" fillId="0" borderId="7" xfId="0" applyFont="1" applyBorder="1" applyAlignment="1">
      <alignment horizontal="left" vertical="top" wrapText="1" indent="1"/>
    </xf>
    <xf numFmtId="0" fontId="36" fillId="0" borderId="14" xfId="0" applyFont="1" applyBorder="1" applyAlignment="1">
      <alignment wrapText="1"/>
    </xf>
    <xf numFmtId="0" fontId="38" fillId="0" borderId="14" xfId="0" applyFont="1" applyBorder="1" applyAlignment="1">
      <alignment horizontal="left"/>
    </xf>
    <xf numFmtId="0" fontId="38" fillId="0" borderId="14" xfId="0" applyFont="1" applyBorder="1" applyAlignment="1">
      <alignment wrapText="1"/>
    </xf>
    <xf numFmtId="0" fontId="36" fillId="0" borderId="0" xfId="0" applyFont="1" applyBorder="1" applyAlignment="1">
      <alignment wrapText="1"/>
    </xf>
    <xf numFmtId="0" fontId="38" fillId="0" borderId="0" xfId="0" applyFont="1" applyBorder="1" applyAlignment="1">
      <alignment wrapText="1"/>
    </xf>
    <xf numFmtId="0" fontId="17" fillId="0" borderId="13" xfId="0" applyFont="1" applyBorder="1" applyAlignment="1">
      <alignment vertical="top" wrapText="1"/>
    </xf>
    <xf numFmtId="49" fontId="17" fillId="0" borderId="15" xfId="0" applyNumberFormat="1" applyFont="1" applyBorder="1" applyAlignment="1">
      <alignment horizontal="center" vertical="top"/>
    </xf>
    <xf numFmtId="3" fontId="17" fillId="0" borderId="11" xfId="0" applyNumberFormat="1" applyFont="1" applyBorder="1" applyAlignment="1">
      <alignment horizontal="center" vertical="top" wrapText="1"/>
    </xf>
    <xf numFmtId="0" fontId="55" fillId="0" borderId="15" xfId="0" applyFont="1" applyBorder="1" applyAlignment="1">
      <alignment horizontal="center" vertical="top" wrapText="1"/>
    </xf>
    <xf numFmtId="166" fontId="17" fillId="0" borderId="2" xfId="0" applyNumberFormat="1" applyFont="1" applyBorder="1" applyAlignment="1">
      <alignment horizontal="right" vertical="center" wrapText="1" indent="2"/>
    </xf>
    <xf numFmtId="0" fontId="17" fillId="0" borderId="5" xfId="0" applyFont="1" applyFill="1" applyBorder="1" applyAlignment="1">
      <alignment horizontal="center" vertical="top" wrapText="1"/>
    </xf>
    <xf numFmtId="17" fontId="17" fillId="0" borderId="5" xfId="0" applyNumberFormat="1" applyFont="1" applyBorder="1" applyAlignment="1">
      <alignment horizontal="center" vertical="center" wrapText="1"/>
    </xf>
    <xf numFmtId="186" fontId="17" fillId="0" borderId="15" xfId="0" applyNumberFormat="1" applyFont="1" applyBorder="1" applyAlignment="1">
      <alignment horizontal="center" vertical="center"/>
    </xf>
    <xf numFmtId="0" fontId="17" fillId="0" borderId="8" xfId="0" applyFont="1" applyBorder="1" applyAlignment="1">
      <alignment vertical="center" wrapText="1"/>
    </xf>
    <xf numFmtId="0" fontId="17" fillId="0" borderId="12" xfId="0" applyFont="1" applyBorder="1" applyAlignment="1">
      <alignment vertical="center" wrapText="1"/>
    </xf>
    <xf numFmtId="49" fontId="17" fillId="0" borderId="5" xfId="0" applyNumberFormat="1" applyFont="1" applyBorder="1" applyAlignment="1">
      <alignment horizontal="center" vertical="center" wrapText="1"/>
    </xf>
    <xf numFmtId="186" fontId="17" fillId="0" borderId="15" xfId="0" applyNumberFormat="1" applyFont="1" applyBorder="1" applyAlignment="1">
      <alignment horizontal="center" vertical="center" wrapText="1"/>
    </xf>
    <xf numFmtId="0" fontId="17" fillId="0" borderId="3" xfId="0" applyFont="1" applyBorder="1" applyAlignment="1">
      <alignment vertical="center" wrapText="1"/>
    </xf>
    <xf numFmtId="0" fontId="17" fillId="0" borderId="7" xfId="0" applyFont="1" applyBorder="1" applyAlignment="1">
      <alignment vertical="center"/>
    </xf>
    <xf numFmtId="166" fontId="17" fillId="0" borderId="8" xfId="0" applyNumberFormat="1" applyFont="1" applyBorder="1" applyAlignment="1">
      <alignment horizontal="right" vertical="center" wrapText="1" indent="2"/>
    </xf>
    <xf numFmtId="166" fontId="17" fillId="0" borderId="3" xfId="0" applyNumberFormat="1" applyFont="1" applyBorder="1" applyAlignment="1">
      <alignment horizontal="right" vertical="center" wrapText="1" indent="2"/>
    </xf>
    <xf numFmtId="166" fontId="17" fillId="0" borderId="8" xfId="0" applyNumberFormat="1" applyFont="1" applyBorder="1" applyAlignment="1">
      <alignment horizontal="right" vertical="center" wrapText="1"/>
    </xf>
    <xf numFmtId="166" fontId="17" fillId="0" borderId="2" xfId="0" applyNumberFormat="1" applyFont="1" applyBorder="1" applyAlignment="1">
      <alignment horizontal="right" vertical="center" wrapText="1"/>
    </xf>
    <xf numFmtId="166" fontId="17" fillId="0" borderId="3" xfId="0" applyNumberFormat="1" applyFont="1" applyBorder="1" applyAlignment="1">
      <alignment horizontal="right" vertical="center" wrapText="1"/>
    </xf>
    <xf numFmtId="170" fontId="36" fillId="0" borderId="0" xfId="0" applyNumberFormat="1" applyFont="1" applyAlignment="1"/>
    <xf numFmtId="170" fontId="36" fillId="0" borderId="0" xfId="0" applyNumberFormat="1" applyFont="1"/>
    <xf numFmtId="1" fontId="17" fillId="0" borderId="15" xfId="0" applyNumberFormat="1" applyFont="1" applyBorder="1" applyAlignment="1">
      <alignment horizontal="center" vertical="center" wrapText="1"/>
    </xf>
    <xf numFmtId="1" fontId="17" fillId="0" borderId="13"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170" fontId="17" fillId="0" borderId="15" xfId="0" applyNumberFormat="1" applyFont="1" applyBorder="1" applyAlignment="1">
      <alignment horizontal="center" vertical="center" wrapText="1"/>
    </xf>
    <xf numFmtId="170" fontId="17" fillId="0" borderId="15" xfId="0" applyNumberFormat="1" applyFont="1" applyBorder="1" applyAlignment="1">
      <alignment horizontal="center" vertical="center"/>
    </xf>
    <xf numFmtId="170" fontId="17" fillId="0" borderId="7" xfId="0" applyNumberFormat="1" applyFont="1" applyBorder="1"/>
    <xf numFmtId="170" fontId="36" fillId="0" borderId="0" xfId="0" applyNumberFormat="1" applyFont="1" applyAlignment="1">
      <alignment horizontal="left"/>
    </xf>
    <xf numFmtId="1" fontId="17" fillId="0" borderId="15" xfId="0" applyNumberFormat="1" applyFont="1" applyBorder="1" applyAlignment="1">
      <alignment horizontal="center" vertical="center"/>
    </xf>
    <xf numFmtId="0" fontId="17" fillId="0" borderId="15" xfId="0" applyNumberFormat="1" applyFont="1" applyBorder="1" applyAlignment="1">
      <alignment horizontal="center" vertical="center" wrapText="1"/>
    </xf>
    <xf numFmtId="0" fontId="17" fillId="0" borderId="15" xfId="0" applyNumberFormat="1" applyFont="1" applyBorder="1" applyAlignment="1">
      <alignment horizontal="center" vertical="center"/>
    </xf>
    <xf numFmtId="170" fontId="17" fillId="0" borderId="12" xfId="0" applyNumberFormat="1" applyFont="1" applyBorder="1" applyAlignment="1">
      <alignment horizontal="left" vertical="center" wrapText="1"/>
    </xf>
    <xf numFmtId="170" fontId="17" fillId="0" borderId="1" xfId="0" applyNumberFormat="1" applyFont="1" applyBorder="1" applyAlignment="1">
      <alignment horizontal="left" vertical="center" wrapText="1"/>
    </xf>
    <xf numFmtId="170" fontId="17" fillId="0" borderId="1" xfId="0" applyNumberFormat="1" applyFont="1" applyBorder="1" applyAlignment="1">
      <alignment vertical="center"/>
    </xf>
    <xf numFmtId="170" fontId="17" fillId="0" borderId="7" xfId="0" applyNumberFormat="1" applyFont="1" applyBorder="1" applyAlignment="1">
      <alignment vertical="center"/>
    </xf>
    <xf numFmtId="170" fontId="17" fillId="0" borderId="5" xfId="0" applyNumberFormat="1" applyFont="1" applyBorder="1" applyAlignment="1">
      <alignment vertical="center" wrapText="1"/>
    </xf>
    <xf numFmtId="170" fontId="36" fillId="0" borderId="0" xfId="0" applyNumberFormat="1" applyFont="1" applyBorder="1" applyAlignment="1"/>
    <xf numFmtId="170" fontId="17" fillId="0" borderId="2" xfId="0" applyNumberFormat="1" applyFont="1" applyBorder="1" applyAlignment="1">
      <alignment horizontal="left"/>
    </xf>
    <xf numFmtId="170" fontId="17" fillId="0" borderId="0" xfId="0" applyNumberFormat="1" applyFont="1" applyBorder="1" applyAlignment="1">
      <alignment wrapText="1"/>
    </xf>
    <xf numFmtId="170" fontId="17" fillId="0" borderId="1" xfId="0" applyNumberFormat="1" applyFont="1" applyBorder="1" applyAlignment="1">
      <alignment wrapText="1"/>
    </xf>
    <xf numFmtId="170" fontId="17" fillId="0" borderId="0" xfId="0" applyNumberFormat="1" applyFont="1" applyBorder="1" applyAlignment="1">
      <alignment horizontal="left" wrapText="1"/>
    </xf>
    <xf numFmtId="170" fontId="17" fillId="0" borderId="1" xfId="0" applyNumberFormat="1" applyFont="1" applyBorder="1" applyAlignment="1">
      <alignment horizontal="left" wrapText="1"/>
    </xf>
    <xf numFmtId="170" fontId="17" fillId="0" borderId="0" xfId="0" applyNumberFormat="1" applyFont="1" applyBorder="1" applyAlignment="1">
      <alignment horizontal="left"/>
    </xf>
    <xf numFmtId="170" fontId="17" fillId="0" borderId="1" xfId="0" applyNumberFormat="1" applyFont="1" applyBorder="1" applyAlignment="1">
      <alignment horizontal="left"/>
    </xf>
    <xf numFmtId="170" fontId="17" fillId="0" borderId="3" xfId="0" applyNumberFormat="1" applyFont="1" applyBorder="1" applyAlignment="1">
      <alignment horizontal="left"/>
    </xf>
    <xf numFmtId="170" fontId="17" fillId="0" borderId="6" xfId="0" applyNumberFormat="1" applyFont="1" applyBorder="1" applyAlignment="1">
      <alignment wrapText="1"/>
    </xf>
    <xf numFmtId="170" fontId="17" fillId="0" borderId="7" xfId="0" applyNumberFormat="1" applyFont="1" applyBorder="1" applyAlignment="1">
      <alignment wrapText="1"/>
    </xf>
    <xf numFmtId="170" fontId="17" fillId="0" borderId="3" xfId="0" applyNumberFormat="1" applyFont="1" applyBorder="1" applyAlignment="1">
      <alignment horizontal="justify" wrapText="1"/>
    </xf>
    <xf numFmtId="170" fontId="17" fillId="0" borderId="6" xfId="0" applyNumberFormat="1" applyFont="1" applyBorder="1" applyAlignment="1"/>
    <xf numFmtId="170" fontId="17" fillId="0" borderId="7" xfId="0" applyNumberFormat="1" applyFont="1" applyBorder="1" applyAlignment="1"/>
    <xf numFmtId="170" fontId="17" fillId="0" borderId="12" xfId="0" applyNumberFormat="1" applyFont="1" applyBorder="1" applyAlignment="1">
      <alignment horizontal="left" vertical="top" wrapText="1"/>
    </xf>
    <xf numFmtId="170" fontId="17" fillId="0" borderId="1" xfId="0" applyNumberFormat="1" applyFont="1" applyBorder="1" applyAlignment="1">
      <alignment horizontal="left" vertical="top" wrapText="1"/>
    </xf>
    <xf numFmtId="0" fontId="17" fillId="0" borderId="15" xfId="0" applyFont="1" applyBorder="1" applyAlignment="1">
      <alignment horizontal="right" wrapText="1"/>
    </xf>
    <xf numFmtId="166" fontId="17" fillId="0" borderId="5" xfId="0" applyNumberFormat="1" applyFont="1" applyBorder="1" applyAlignment="1">
      <alignment horizontal="center" vertical="top" wrapText="1"/>
    </xf>
    <xf numFmtId="0" fontId="22" fillId="0" borderId="10" xfId="0" applyFont="1" applyBorder="1" applyAlignment="1">
      <alignment horizontal="center"/>
    </xf>
    <xf numFmtId="0" fontId="17" fillId="0" borderId="10" xfId="0" applyFont="1" applyBorder="1" applyAlignment="1">
      <alignment horizontal="left" wrapText="1"/>
    </xf>
    <xf numFmtId="0" fontId="17" fillId="0" borderId="10" xfId="0" applyFont="1" applyBorder="1" applyAlignment="1">
      <alignment horizontal="center"/>
    </xf>
    <xf numFmtId="0" fontId="17" fillId="0" borderId="10" xfId="0" applyFont="1" applyBorder="1" applyAlignment="1">
      <alignment horizontal="left" indent="1"/>
    </xf>
    <xf numFmtId="0" fontId="17" fillId="0" borderId="11" xfId="0" applyFont="1" applyBorder="1" applyAlignment="1">
      <alignment horizontal="right" wrapText="1"/>
    </xf>
    <xf numFmtId="3" fontId="17" fillId="0" borderId="7" xfId="0" applyNumberFormat="1" applyFont="1" applyBorder="1" applyAlignment="1">
      <alignment horizontal="center" wrapText="1"/>
    </xf>
    <xf numFmtId="0" fontId="17" fillId="0" borderId="11" xfId="0" applyFont="1" applyBorder="1" applyAlignment="1">
      <alignment horizontal="center"/>
    </xf>
    <xf numFmtId="0" fontId="17" fillId="0" borderId="7" xfId="0" applyFont="1" applyBorder="1" applyAlignment="1">
      <alignment horizontal="center"/>
    </xf>
    <xf numFmtId="0" fontId="17" fillId="0" borderId="15" xfId="0" applyFont="1" applyBorder="1" applyAlignment="1">
      <alignment vertical="center" wrapText="1"/>
    </xf>
    <xf numFmtId="0" fontId="17" fillId="0" borderId="11" xfId="0" applyFont="1" applyBorder="1" applyAlignment="1">
      <alignment horizontal="right"/>
    </xf>
    <xf numFmtId="2" fontId="17" fillId="0" borderId="2" xfId="0" applyNumberFormat="1" applyFont="1" applyBorder="1" applyAlignment="1">
      <alignment horizontal="right" indent="3"/>
    </xf>
    <xf numFmtId="2" fontId="17" fillId="0" borderId="2" xfId="0" applyNumberFormat="1" applyFont="1" applyBorder="1" applyAlignment="1">
      <alignment horizontal="right" wrapText="1" indent="3"/>
    </xf>
    <xf numFmtId="2" fontId="17" fillId="0" borderId="3" xfId="0" applyNumberFormat="1" applyFont="1" applyBorder="1" applyAlignment="1">
      <alignment horizontal="right" indent="3"/>
    </xf>
    <xf numFmtId="49" fontId="17" fillId="0" borderId="15"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49" fontId="17" fillId="0" borderId="13" xfId="0" applyNumberFormat="1" applyFont="1" applyBorder="1" applyAlignment="1">
      <alignment horizontal="center" vertical="center"/>
    </xf>
    <xf numFmtId="0" fontId="17" fillId="0" borderId="3" xfId="0" applyFont="1" applyBorder="1" applyAlignment="1">
      <alignment horizontal="center"/>
    </xf>
    <xf numFmtId="6" fontId="17" fillId="0" borderId="11" xfId="0" quotePrefix="1" applyNumberFormat="1" applyFont="1" applyBorder="1" applyAlignment="1">
      <alignment horizontal="center"/>
    </xf>
    <xf numFmtId="0" fontId="17" fillId="0" borderId="15" xfId="0" quotePrefix="1" applyFont="1" applyBorder="1" applyAlignment="1">
      <alignment horizontal="center"/>
    </xf>
    <xf numFmtId="178" fontId="17" fillId="0" borderId="10" xfId="0" applyNumberFormat="1" applyFont="1" applyBorder="1" applyAlignment="1">
      <alignment horizontal="right" indent="1"/>
    </xf>
    <xf numFmtId="178" fontId="17" fillId="0" borderId="1" xfId="0" applyNumberFormat="1" applyFont="1" applyBorder="1" applyAlignment="1">
      <alignment horizontal="right" indent="1"/>
    </xf>
    <xf numFmtId="178" fontId="17" fillId="0" borderId="2" xfId="0" applyNumberFormat="1" applyFont="1" applyBorder="1" applyAlignment="1">
      <alignment horizontal="right" inden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13" xfId="0" applyFont="1" applyBorder="1" applyAlignment="1">
      <alignment horizontal="center" wrapText="1"/>
    </xf>
    <xf numFmtId="0" fontId="17" fillId="0" borderId="7" xfId="0" applyFont="1" applyBorder="1" applyAlignment="1">
      <alignment horizontal="center" vertical="top" wrapText="1"/>
    </xf>
    <xf numFmtId="0" fontId="17" fillId="0" borderId="5" xfId="0" applyFont="1" applyBorder="1" applyAlignment="1">
      <alignment horizontal="center" vertical="top"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36" fillId="0" borderId="0" xfId="0" applyFont="1" applyAlignment="1"/>
    <xf numFmtId="0" fontId="17" fillId="0" borderId="11" xfId="0" applyFont="1" applyBorder="1" applyAlignment="1">
      <alignment vertic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36" fillId="0" borderId="0" xfId="0" applyFont="1" applyAlignment="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top" wrapText="1"/>
    </xf>
    <xf numFmtId="0" fontId="17" fillId="0" borderId="12" xfId="0" applyFont="1" applyBorder="1" applyAlignment="1">
      <alignment horizontal="center" vertical="top" wrapText="1"/>
    </xf>
    <xf numFmtId="0" fontId="17" fillId="0" borderId="15" xfId="0" applyFont="1" applyBorder="1" applyAlignment="1">
      <alignment horizontal="center" vertical="center" wrapTex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38" fillId="0" borderId="0" xfId="0" applyFont="1" applyFill="1" applyBorder="1" applyAlignment="1">
      <alignment wrapText="1"/>
    </xf>
    <xf numFmtId="0" fontId="17" fillId="0" borderId="1" xfId="0" applyFont="1" applyBorder="1" applyAlignment="1"/>
    <xf numFmtId="0" fontId="19" fillId="0" borderId="0" xfId="0" applyFont="1" applyAlignment="1"/>
    <xf numFmtId="0" fontId="17" fillId="0" borderId="2" xfId="0" applyFont="1" applyBorder="1" applyAlignment="1">
      <alignment wrapText="1"/>
    </xf>
    <xf numFmtId="0" fontId="17" fillId="0" borderId="1" xfId="0" applyFont="1" applyBorder="1" applyAlignment="1">
      <alignment wrapText="1"/>
    </xf>
    <xf numFmtId="0" fontId="17" fillId="0" borderId="7" xfId="0" applyFont="1" applyBorder="1" applyAlignment="1">
      <alignment horizontal="center" vertical="top" wrapText="1"/>
    </xf>
    <xf numFmtId="0" fontId="17" fillId="0" borderId="13" xfId="0" applyFont="1" applyBorder="1" applyAlignment="1">
      <alignment horizontal="center" vertical="top" wrapText="1"/>
    </xf>
    <xf numFmtId="0" fontId="17" fillId="0" borderId="2" xfId="0" applyFont="1" applyBorder="1" applyAlignment="1">
      <alignment horizontal="left" wrapText="1"/>
    </xf>
    <xf numFmtId="0" fontId="36" fillId="0" borderId="0" xfId="0" applyFont="1" applyAlignment="1"/>
    <xf numFmtId="0" fontId="38" fillId="0" borderId="0" xfId="0" applyFont="1" applyAlignment="1"/>
    <xf numFmtId="0" fontId="36" fillId="0" borderId="0" xfId="0" applyFont="1" applyAlignment="1">
      <alignment horizontal="left" vertical="center"/>
    </xf>
    <xf numFmtId="0" fontId="36" fillId="0" borderId="0" xfId="0" applyFont="1" applyAlignment="1">
      <alignment horizontal="left"/>
    </xf>
    <xf numFmtId="0" fontId="38" fillId="0" borderId="0" xfId="0" applyFont="1" applyAlignment="1">
      <alignment horizontal="left"/>
    </xf>
    <xf numFmtId="0" fontId="17" fillId="0" borderId="8" xfId="0" applyFont="1" applyBorder="1" applyAlignment="1">
      <alignment horizontal="center" vertical="top" wrapText="1"/>
    </xf>
    <xf numFmtId="0" fontId="17" fillId="0" borderId="12" xfId="0" applyFont="1" applyBorder="1" applyAlignment="1">
      <alignment horizontal="center" vertical="top" wrapText="1"/>
    </xf>
    <xf numFmtId="0" fontId="17" fillId="0" borderId="12"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2" xfId="0" applyFont="1" applyBorder="1" applyAlignment="1">
      <alignment horizontal="left"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0" fontId="36" fillId="0" borderId="0" xfId="0" applyFont="1" applyAlignment="1">
      <alignment vertical="center"/>
    </xf>
    <xf numFmtId="0" fontId="36" fillId="0" borderId="0" xfId="0" applyFont="1" applyAlignment="1"/>
    <xf numFmtId="0" fontId="38" fillId="0" borderId="0" xfId="0" applyFont="1" applyAlignment="1">
      <alignment horizontal="left"/>
    </xf>
    <xf numFmtId="0" fontId="17" fillId="0" borderId="7" xfId="0" applyFont="1" applyBorder="1" applyAlignment="1">
      <alignment horizontal="center" vertical="center" wrapText="1"/>
    </xf>
    <xf numFmtId="0" fontId="38" fillId="0" borderId="0" xfId="0" applyFont="1" applyAlignment="1">
      <alignment horizontal="left" vertical="center"/>
    </xf>
    <xf numFmtId="166" fontId="17" fillId="0" borderId="2" xfId="0" applyNumberFormat="1" applyFont="1" applyBorder="1" applyAlignment="1">
      <alignment horizontal="right" vertical="center" wrapText="1" indent="2"/>
    </xf>
    <xf numFmtId="0" fontId="17" fillId="0" borderId="13" xfId="0" applyFont="1" applyBorder="1" applyAlignment="1">
      <alignment horizontal="center" vertical="center"/>
    </xf>
    <xf numFmtId="0" fontId="17" fillId="0" borderId="15" xfId="0" applyFont="1" applyBorder="1" applyAlignment="1">
      <alignment horizontal="center" vertical="center" wrapText="1"/>
    </xf>
    <xf numFmtId="170" fontId="17" fillId="0" borderId="2" xfId="0" applyNumberFormat="1" applyFont="1" applyBorder="1" applyAlignment="1">
      <alignment horizontal="left"/>
    </xf>
    <xf numFmtId="0" fontId="28" fillId="0" borderId="0" xfId="0" applyFont="1" applyAlignment="1">
      <alignment horizontal="center" vertical="center"/>
    </xf>
    <xf numFmtId="0" fontId="19" fillId="0" borderId="0" xfId="0" applyFont="1" applyAlignment="1">
      <alignment vertical="center"/>
    </xf>
    <xf numFmtId="0" fontId="39" fillId="0" borderId="0" xfId="0" applyFont="1" applyAlignment="1">
      <alignment vertical="center"/>
    </xf>
    <xf numFmtId="0" fontId="19" fillId="0" borderId="6" xfId="0" applyFont="1" applyBorder="1" applyAlignment="1">
      <alignment vertical="center"/>
    </xf>
    <xf numFmtId="0" fontId="19" fillId="0" borderId="0" xfId="0" applyFont="1" applyBorder="1" applyAlignment="1">
      <alignment vertical="center"/>
    </xf>
    <xf numFmtId="17" fontId="22" fillId="0" borderId="15" xfId="0" applyNumberFormat="1" applyFont="1" applyBorder="1" applyAlignment="1">
      <alignment horizontal="center" vertical="center"/>
    </xf>
    <xf numFmtId="17" fontId="22" fillId="0" borderId="11" xfId="0" applyNumberFormat="1" applyFont="1" applyBorder="1" applyAlignment="1">
      <alignment horizontal="center" vertical="center"/>
    </xf>
    <xf numFmtId="0" fontId="0" fillId="0" borderId="0" xfId="0" applyAlignment="1">
      <alignment vertical="center"/>
    </xf>
    <xf numFmtId="0" fontId="23" fillId="0" borderId="0" xfId="0" applyFont="1" applyAlignment="1">
      <alignment vertical="center"/>
    </xf>
    <xf numFmtId="0" fontId="19" fillId="0" borderId="0" xfId="0" applyFont="1" applyAlignment="1">
      <alignment horizontal="center" vertical="center"/>
    </xf>
    <xf numFmtId="0" fontId="0" fillId="0" borderId="0" xfId="0" applyAlignment="1">
      <alignment horizontal="center" vertical="center"/>
    </xf>
    <xf numFmtId="0" fontId="17" fillId="0" borderId="10" xfId="0" applyFont="1" applyBorder="1" applyAlignment="1">
      <alignment horizontal="justify" wrapText="1"/>
    </xf>
    <xf numFmtId="0" fontId="17" fillId="0" borderId="12" xfId="0" applyFont="1" applyBorder="1" applyAlignment="1"/>
    <xf numFmtId="0" fontId="17" fillId="0" borderId="11" xfId="0" applyFont="1" applyBorder="1" applyAlignment="1">
      <alignment horizontal="left" wrapText="1"/>
    </xf>
    <xf numFmtId="0" fontId="17" fillId="0" borderId="7" xfId="0" applyFont="1" applyBorder="1" applyAlignment="1"/>
    <xf numFmtId="0" fontId="17" fillId="0" borderId="8" xfId="0" applyFont="1" applyBorder="1" applyAlignment="1">
      <alignment horizontal="right" wrapText="1"/>
    </xf>
    <xf numFmtId="0" fontId="17" fillId="0" borderId="14" xfId="0" applyFont="1" applyBorder="1" applyAlignment="1">
      <alignment wrapText="1"/>
    </xf>
    <xf numFmtId="0" fontId="17" fillId="0" borderId="5" xfId="0" applyFont="1" applyBorder="1" applyAlignment="1"/>
    <xf numFmtId="0" fontId="48" fillId="0" borderId="14" xfId="0" applyFont="1" applyBorder="1" applyAlignment="1">
      <alignment horizontal="left" wrapText="1"/>
    </xf>
    <xf numFmtId="0" fontId="17" fillId="0" borderId="14" xfId="0" applyFont="1" applyBorder="1" applyAlignment="1">
      <alignment horizontal="left" wrapText="1"/>
    </xf>
    <xf numFmtId="49" fontId="17" fillId="0" borderId="2" xfId="0" applyNumberFormat="1" applyFont="1" applyBorder="1" applyAlignment="1">
      <alignment horizontal="left" wrapText="1"/>
    </xf>
    <xf numFmtId="3" fontId="36" fillId="0" borderId="0" xfId="0" applyNumberFormat="1" applyFont="1" applyBorder="1" applyAlignment="1">
      <alignment horizontal="right" wrapText="1"/>
    </xf>
    <xf numFmtId="0" fontId="17" fillId="0" borderId="0" xfId="0" applyFont="1" applyBorder="1" applyAlignment="1">
      <alignment horizontal="left" wrapText="1"/>
    </xf>
    <xf numFmtId="0" fontId="36" fillId="0" borderId="6" xfId="0" applyFont="1" applyBorder="1" applyAlignment="1">
      <alignment horizontal="left" wrapText="1"/>
    </xf>
    <xf numFmtId="0" fontId="36" fillId="0" borderId="6" xfId="0" applyFont="1" applyBorder="1" applyAlignment="1"/>
    <xf numFmtId="0" fontId="36" fillId="0" borderId="7" xfId="0" applyFont="1" applyBorder="1" applyAlignment="1"/>
    <xf numFmtId="49" fontId="17" fillId="0" borderId="10" xfId="0" applyNumberFormat="1" applyFont="1" applyBorder="1" applyAlignment="1">
      <alignment horizontal="left" wrapText="1"/>
    </xf>
    <xf numFmtId="49" fontId="17" fillId="0" borderId="11" xfId="0" applyNumberFormat="1" applyFont="1" applyBorder="1" applyAlignment="1">
      <alignment horizontal="left" wrapText="1"/>
    </xf>
    <xf numFmtId="178" fontId="17" fillId="0" borderId="1" xfId="0" applyNumberFormat="1" applyFont="1" applyBorder="1" applyAlignment="1">
      <alignment horizontal="right" wrapText="1" indent="1"/>
    </xf>
    <xf numFmtId="178" fontId="17" fillId="0" borderId="10" xfId="0" applyNumberFormat="1" applyFont="1" applyBorder="1" applyAlignment="1">
      <alignment horizontal="right" wrapText="1" indent="1"/>
    </xf>
    <xf numFmtId="184" fontId="17" fillId="0" borderId="10" xfId="0" applyNumberFormat="1" applyFont="1" applyBorder="1" applyAlignment="1">
      <alignment horizontal="right" wrapText="1" indent="1"/>
    </xf>
    <xf numFmtId="184" fontId="17" fillId="0" borderId="11" xfId="0" applyNumberFormat="1" applyFont="1" applyBorder="1" applyAlignment="1">
      <alignment horizontal="right" wrapText="1" indent="1"/>
    </xf>
    <xf numFmtId="178" fontId="17" fillId="0" borderId="11" xfId="0" applyNumberFormat="1" applyFont="1" applyBorder="1" applyAlignment="1">
      <alignment horizontal="right" wrapText="1" indent="1"/>
    </xf>
    <xf numFmtId="0" fontId="17" fillId="0" borderId="10" xfId="0" quotePrefix="1" applyFont="1" applyBorder="1" applyAlignment="1">
      <alignment wrapText="1"/>
    </xf>
    <xf numFmtId="0" fontId="17" fillId="0" borderId="10" xfId="0" applyFont="1" applyBorder="1" applyAlignment="1"/>
    <xf numFmtId="170" fontId="17" fillId="0" borderId="1" xfId="0" applyNumberFormat="1" applyFont="1" applyBorder="1" applyAlignment="1">
      <alignment horizontal="right" wrapText="1" indent="1"/>
    </xf>
    <xf numFmtId="4" fontId="17" fillId="0" borderId="1" xfId="0" applyNumberFormat="1" applyFont="1" applyBorder="1" applyAlignment="1">
      <alignment horizontal="right" wrapText="1" indent="1"/>
    </xf>
    <xf numFmtId="170" fontId="17" fillId="0" borderId="10" xfId="0" applyNumberFormat="1" applyFont="1" applyBorder="1" applyAlignment="1">
      <alignment horizontal="right" wrapText="1" indent="1"/>
    </xf>
    <xf numFmtId="3" fontId="17" fillId="0" borderId="2" xfId="0" applyNumberFormat="1" applyFont="1" applyBorder="1" applyAlignment="1">
      <alignment horizontal="right" wrapText="1" indent="1"/>
    </xf>
    <xf numFmtId="17" fontId="17" fillId="0" borderId="10" xfId="0" quotePrefix="1" applyNumberFormat="1" applyFont="1" applyBorder="1" applyAlignment="1">
      <alignment wrapText="1"/>
    </xf>
    <xf numFmtId="186" fontId="17" fillId="0" borderId="11" xfId="0" applyNumberFormat="1" applyFont="1" applyBorder="1" applyAlignment="1">
      <alignment horizontal="left" wrapText="1"/>
    </xf>
    <xf numFmtId="180" fontId="17" fillId="0" borderId="0" xfId="0" applyNumberFormat="1" applyFont="1" applyBorder="1" applyAlignment="1">
      <alignment horizontal="right" wrapText="1" indent="1"/>
    </xf>
    <xf numFmtId="180" fontId="17" fillId="0" borderId="10" xfId="0" applyNumberFormat="1" applyFont="1" applyBorder="1" applyAlignment="1">
      <alignment horizontal="right" wrapText="1" indent="1"/>
    </xf>
    <xf numFmtId="180" fontId="17" fillId="0" borderId="1" xfId="0" applyNumberFormat="1" applyFont="1" applyBorder="1" applyAlignment="1">
      <alignment horizontal="right" wrapText="1" indent="1"/>
    </xf>
    <xf numFmtId="180" fontId="17" fillId="0" borderId="2" xfId="0" applyNumberFormat="1" applyFont="1" applyBorder="1" applyAlignment="1">
      <alignment horizontal="right" wrapText="1" indent="1"/>
    </xf>
    <xf numFmtId="3" fontId="17" fillId="0" borderId="10" xfId="0" applyNumberFormat="1" applyFont="1" applyBorder="1" applyAlignment="1">
      <alignment horizontal="right" wrapText="1" indent="1"/>
    </xf>
    <xf numFmtId="3" fontId="17" fillId="0" borderId="1" xfId="0" applyNumberFormat="1" applyFont="1" applyBorder="1" applyAlignment="1">
      <alignment horizontal="right" wrapText="1" indent="1"/>
    </xf>
    <xf numFmtId="3" fontId="17" fillId="0" borderId="11" xfId="0" applyNumberFormat="1" applyFont="1" applyBorder="1" applyAlignment="1">
      <alignment horizontal="right" wrapText="1" indent="1"/>
    </xf>
    <xf numFmtId="175" fontId="17" fillId="0" borderId="1" xfId="0" applyNumberFormat="1" applyFont="1" applyBorder="1" applyAlignment="1">
      <alignment horizontal="right" wrapText="1" indent="1"/>
    </xf>
    <xf numFmtId="175" fontId="17" fillId="0" borderId="1" xfId="0" applyNumberFormat="1" applyFont="1" applyFill="1" applyBorder="1" applyAlignment="1">
      <alignment horizontal="right" wrapText="1" indent="1"/>
    </xf>
    <xf numFmtId="175" fontId="17" fillId="0" borderId="10" xfId="0" applyNumberFormat="1" applyFont="1" applyBorder="1" applyAlignment="1">
      <alignment horizontal="right" wrapText="1" indent="1"/>
    </xf>
    <xf numFmtId="166" fontId="17" fillId="0" borderId="10" xfId="0" applyNumberFormat="1" applyFont="1" applyBorder="1" applyAlignment="1">
      <alignment horizontal="right" wrapText="1" indent="1"/>
    </xf>
    <xf numFmtId="185" fontId="17" fillId="0" borderId="10" xfId="0" applyNumberFormat="1" applyFont="1" applyBorder="1" applyAlignment="1">
      <alignment horizontal="right" wrapText="1" indent="1"/>
    </xf>
    <xf numFmtId="170" fontId="22" fillId="0" borderId="10" xfId="0" applyNumberFormat="1" applyFont="1" applyBorder="1" applyAlignment="1">
      <alignment horizontal="right" wrapText="1" indent="1"/>
    </xf>
    <xf numFmtId="175" fontId="22" fillId="0" borderId="10" xfId="0" applyNumberFormat="1" applyFont="1" applyBorder="1" applyAlignment="1">
      <alignment horizontal="right" wrapText="1" indent="1"/>
    </xf>
    <xf numFmtId="170" fontId="17" fillId="0" borderId="11" xfId="0" applyNumberFormat="1" applyFont="1" applyBorder="1" applyAlignment="1">
      <alignment horizontal="right" wrapText="1" indent="1"/>
    </xf>
    <xf numFmtId="170" fontId="22" fillId="0" borderId="11" xfId="0" applyNumberFormat="1" applyFont="1" applyBorder="1" applyAlignment="1">
      <alignment horizontal="right" wrapText="1" indent="1"/>
    </xf>
    <xf numFmtId="175" fontId="22" fillId="0" borderId="11" xfId="0" applyNumberFormat="1" applyFont="1" applyBorder="1" applyAlignment="1">
      <alignment horizontal="right" wrapText="1" indent="1"/>
    </xf>
    <xf numFmtId="175" fontId="17" fillId="0" borderId="11" xfId="0" applyNumberFormat="1" applyFont="1" applyBorder="1" applyAlignment="1">
      <alignment horizontal="right" wrapText="1" indent="1"/>
    </xf>
    <xf numFmtId="166" fontId="17" fillId="0" borderId="11" xfId="0" applyNumberFormat="1" applyFont="1" applyBorder="1" applyAlignment="1">
      <alignment horizontal="right" wrapText="1" indent="1"/>
    </xf>
    <xf numFmtId="176" fontId="17" fillId="0" borderId="1" xfId="0" applyNumberFormat="1" applyFont="1" applyBorder="1" applyAlignment="1">
      <alignment horizontal="right" wrapText="1" indent="1"/>
    </xf>
    <xf numFmtId="176" fontId="17" fillId="0" borderId="10" xfId="0" applyNumberFormat="1" applyFont="1" applyBorder="1" applyAlignment="1">
      <alignment horizontal="right" wrapText="1" indent="1"/>
    </xf>
    <xf numFmtId="176" fontId="17" fillId="0" borderId="11" xfId="0" applyNumberFormat="1" applyFont="1" applyBorder="1" applyAlignment="1">
      <alignment horizontal="right" wrapText="1" indent="1"/>
    </xf>
    <xf numFmtId="49" fontId="17" fillId="0" borderId="9" xfId="0" applyNumberFormat="1" applyFont="1" applyBorder="1" applyAlignment="1">
      <alignment horizontal="left" wrapText="1"/>
    </xf>
    <xf numFmtId="170" fontId="17" fillId="0" borderId="2" xfId="0" applyNumberFormat="1" applyFont="1" applyBorder="1" applyAlignment="1">
      <alignment horizontal="right" wrapText="1" indent="1"/>
    </xf>
    <xf numFmtId="170" fontId="17" fillId="0" borderId="3" xfId="0" applyNumberFormat="1" applyFont="1" applyBorder="1" applyAlignment="1">
      <alignment horizontal="right" wrapText="1" indent="1"/>
    </xf>
    <xf numFmtId="170" fontId="17" fillId="0" borderId="9" xfId="0" applyNumberFormat="1" applyFont="1" applyBorder="1" applyAlignment="1">
      <alignment horizontal="right" wrapText="1" indent="1"/>
    </xf>
    <xf numFmtId="4" fontId="17" fillId="0" borderId="2" xfId="0" applyNumberFormat="1" applyFont="1" applyBorder="1" applyAlignment="1">
      <alignment horizontal="right" wrapText="1"/>
    </xf>
    <xf numFmtId="3" fontId="17" fillId="0" borderId="0" xfId="0" applyNumberFormat="1" applyFont="1" applyBorder="1" applyAlignment="1">
      <alignment horizontal="right" wrapText="1" indent="1"/>
    </xf>
    <xf numFmtId="0" fontId="17" fillId="0" borderId="2" xfId="0" quotePrefix="1" applyFont="1" applyBorder="1" applyAlignment="1">
      <alignment horizontal="left" wrapText="1"/>
    </xf>
    <xf numFmtId="4" fontId="17" fillId="0" borderId="2" xfId="0" applyNumberFormat="1" applyFont="1" applyBorder="1" applyAlignment="1">
      <alignment horizontal="right" wrapText="1" indent="1"/>
    </xf>
    <xf numFmtId="177" fontId="17" fillId="0" borderId="2" xfId="0" applyNumberFormat="1" applyFont="1" applyBorder="1" applyAlignment="1">
      <alignment horizontal="right" wrapText="1" indent="1"/>
    </xf>
    <xf numFmtId="166" fontId="17" fillId="0" borderId="2" xfId="0" applyNumberFormat="1" applyFont="1" applyBorder="1" applyAlignment="1">
      <alignment horizontal="right" wrapText="1" indent="1"/>
    </xf>
    <xf numFmtId="177" fontId="17" fillId="0" borderId="10" xfId="0" applyNumberFormat="1" applyFont="1" applyBorder="1" applyAlignment="1">
      <alignment horizontal="right" wrapText="1" indent="1"/>
    </xf>
    <xf numFmtId="177" fontId="17" fillId="0" borderId="11" xfId="0" applyNumberFormat="1" applyFont="1" applyBorder="1" applyAlignment="1">
      <alignment horizontal="right" wrapText="1" indent="1"/>
    </xf>
    <xf numFmtId="0" fontId="18" fillId="0" borderId="10" xfId="0" applyFont="1" applyBorder="1" applyAlignment="1">
      <alignment wrapText="1"/>
    </xf>
    <xf numFmtId="178" fontId="17" fillId="0" borderId="1" xfId="0" applyNumberFormat="1" applyFont="1" applyFill="1" applyBorder="1" applyAlignment="1">
      <alignment horizontal="right" wrapText="1" indent="1"/>
    </xf>
    <xf numFmtId="176" fontId="17" fillId="0" borderId="2" xfId="0" applyNumberFormat="1" applyFont="1" applyBorder="1" applyAlignment="1">
      <alignment horizontal="right" wrapText="1" indent="1"/>
    </xf>
    <xf numFmtId="176" fontId="17" fillId="0" borderId="10" xfId="0" applyNumberFormat="1" applyFont="1" applyFill="1" applyBorder="1" applyAlignment="1">
      <alignment horizontal="right" wrapText="1" indent="1"/>
    </xf>
    <xf numFmtId="49" fontId="17" fillId="0" borderId="11" xfId="0" applyNumberFormat="1" applyFont="1" applyBorder="1" applyAlignment="1"/>
    <xf numFmtId="184" fontId="17" fillId="0" borderId="1" xfId="0" applyNumberFormat="1" applyFont="1" applyBorder="1" applyAlignment="1">
      <alignment horizontal="right" wrapText="1" indent="1"/>
    </xf>
    <xf numFmtId="186" fontId="17" fillId="0" borderId="10" xfId="0" applyNumberFormat="1" applyFont="1" applyBorder="1" applyAlignment="1" applyProtection="1">
      <alignment horizontal="left"/>
      <protection locked="0"/>
    </xf>
    <xf numFmtId="178" fontId="17" fillId="0" borderId="2" xfId="0" applyNumberFormat="1" applyFont="1" applyBorder="1" applyAlignment="1">
      <alignment horizontal="right" wrapText="1" indent="1"/>
    </xf>
    <xf numFmtId="0" fontId="17" fillId="2" borderId="9" xfId="0" applyFont="1" applyFill="1" applyBorder="1" applyAlignment="1">
      <alignment wrapText="1"/>
    </xf>
    <xf numFmtId="0" fontId="17" fillId="2" borderId="10" xfId="0" applyFont="1" applyFill="1" applyBorder="1" applyAlignment="1">
      <alignment wrapText="1"/>
    </xf>
    <xf numFmtId="0" fontId="17" fillId="2" borderId="10" xfId="0" applyFont="1" applyFill="1" applyBorder="1" applyAlignment="1">
      <alignment horizontal="left" wrapText="1"/>
    </xf>
    <xf numFmtId="49" fontId="17" fillId="2" borderId="11" xfId="0" applyNumberFormat="1" applyFont="1" applyFill="1" applyBorder="1" applyAlignment="1">
      <alignment wrapText="1"/>
    </xf>
    <xf numFmtId="177" fontId="17" fillId="0" borderId="1" xfId="0" applyNumberFormat="1" applyFont="1" applyBorder="1" applyAlignment="1">
      <alignment horizontal="right" wrapText="1" indent="1"/>
    </xf>
    <xf numFmtId="0" fontId="36" fillId="0" borderId="0" xfId="0" applyFont="1" applyBorder="1" applyAlignment="1">
      <alignment horizontal="right" wrapText="1"/>
    </xf>
    <xf numFmtId="4" fontId="36" fillId="0" borderId="0" xfId="0" applyNumberFormat="1" applyFont="1" applyBorder="1" applyAlignment="1">
      <alignment horizontal="right" wrapText="1"/>
    </xf>
    <xf numFmtId="178" fontId="36" fillId="0" borderId="0" xfId="0" applyNumberFormat="1" applyFont="1" applyBorder="1" applyAlignment="1">
      <alignment horizontal="right" wrapText="1"/>
    </xf>
    <xf numFmtId="3" fontId="17" fillId="0" borderId="2" xfId="0" applyNumberFormat="1" applyFont="1" applyBorder="1" applyAlignment="1">
      <alignment horizontal="center" wrapText="1"/>
    </xf>
    <xf numFmtId="3" fontId="17" fillId="0" borderId="2" xfId="0" applyNumberFormat="1" applyFont="1" applyBorder="1" applyAlignment="1">
      <alignment horizontal="center"/>
    </xf>
    <xf numFmtId="0" fontId="17" fillId="0" borderId="2" xfId="0" quotePrefix="1" applyFont="1" applyBorder="1" applyAlignment="1">
      <alignment wrapText="1"/>
    </xf>
    <xf numFmtId="49" fontId="17" fillId="0" borderId="1" xfId="0" applyNumberFormat="1" applyFont="1" applyBorder="1" applyAlignment="1">
      <alignment wrapText="1"/>
    </xf>
    <xf numFmtId="174" fontId="17" fillId="0" borderId="1" xfId="0" applyNumberFormat="1" applyFont="1" applyBorder="1" applyAlignment="1">
      <alignment horizontal="right" wrapText="1" indent="1"/>
    </xf>
    <xf numFmtId="166" fontId="19" fillId="0" borderId="10" xfId="0" applyNumberFormat="1" applyFont="1" applyBorder="1" applyAlignment="1">
      <alignment horizontal="right" wrapText="1" indent="1"/>
    </xf>
    <xf numFmtId="169" fontId="17" fillId="0" borderId="10" xfId="0" applyNumberFormat="1" applyFont="1" applyBorder="1" applyAlignment="1">
      <alignment horizontal="right" wrapText="1" indent="1"/>
    </xf>
    <xf numFmtId="169" fontId="17" fillId="0" borderId="11" xfId="0" applyNumberFormat="1" applyFont="1" applyBorder="1" applyAlignment="1">
      <alignment horizontal="right" wrapText="1" indent="1"/>
    </xf>
    <xf numFmtId="0" fontId="17" fillId="0" borderId="10" xfId="0" applyNumberFormat="1" applyFont="1" applyBorder="1" applyAlignment="1">
      <alignment wrapText="1"/>
    </xf>
    <xf numFmtId="179" fontId="17" fillId="0" borderId="1" xfId="0" applyNumberFormat="1" applyFont="1" applyBorder="1" applyAlignment="1">
      <alignment horizontal="right" wrapText="1" indent="1"/>
    </xf>
    <xf numFmtId="173" fontId="17" fillId="0" borderId="1" xfId="0" applyNumberFormat="1" applyFont="1" applyBorder="1" applyAlignment="1">
      <alignment horizontal="right" wrapText="1" indent="1"/>
    </xf>
    <xf numFmtId="174" fontId="17" fillId="0" borderId="10" xfId="0" applyNumberFormat="1" applyFont="1" applyBorder="1" applyAlignment="1">
      <alignment horizontal="right" wrapText="1" indent="1"/>
    </xf>
    <xf numFmtId="174" fontId="17" fillId="0" borderId="11" xfId="0" applyNumberFormat="1" applyFont="1" applyBorder="1" applyAlignment="1">
      <alignment horizontal="right" wrapText="1" indent="1"/>
    </xf>
    <xf numFmtId="169" fontId="17" fillId="0" borderId="1" xfId="0" applyNumberFormat="1" applyFont="1" applyBorder="1" applyAlignment="1">
      <alignment horizontal="right" wrapText="1" indent="1"/>
    </xf>
    <xf numFmtId="17" fontId="17" fillId="0" borderId="2" xfId="0" quotePrefix="1" applyNumberFormat="1" applyFont="1" applyBorder="1" applyAlignment="1">
      <alignment wrapText="1"/>
    </xf>
    <xf numFmtId="0" fontId="17" fillId="0" borderId="1" xfId="0" quotePrefix="1" applyFont="1" applyBorder="1" applyAlignment="1">
      <alignment wrapText="1"/>
    </xf>
    <xf numFmtId="179" fontId="17" fillId="0" borderId="10" xfId="0" applyNumberFormat="1" applyFont="1" applyBorder="1" applyAlignment="1">
      <alignment horizontal="right" wrapText="1" indent="1"/>
    </xf>
    <xf numFmtId="179" fontId="17" fillId="0" borderId="11" xfId="0" applyNumberFormat="1" applyFont="1" applyBorder="1" applyAlignment="1">
      <alignment horizontal="right" wrapText="1" indent="1"/>
    </xf>
    <xf numFmtId="174" fontId="17" fillId="0" borderId="0" xfId="0" applyNumberFormat="1" applyFont="1" applyBorder="1" applyAlignment="1">
      <alignment horizontal="right" wrapText="1" indent="1"/>
    </xf>
    <xf numFmtId="174" fontId="17" fillId="0" borderId="2" xfId="0" applyNumberFormat="1" applyFont="1" applyBorder="1" applyAlignment="1">
      <alignment horizontal="right" wrapText="1" indent="1"/>
    </xf>
    <xf numFmtId="174" fontId="17" fillId="0" borderId="3" xfId="0" applyNumberFormat="1" applyFont="1" applyBorder="1" applyAlignment="1">
      <alignment horizontal="right" wrapText="1" indent="1"/>
    </xf>
    <xf numFmtId="17" fontId="17" fillId="0" borderId="10" xfId="0" applyNumberFormat="1" applyFont="1" applyBorder="1" applyAlignment="1">
      <alignment wrapText="1"/>
    </xf>
    <xf numFmtId="169" fontId="17" fillId="0" borderId="1" xfId="0" applyNumberFormat="1" applyFont="1" applyFill="1" applyBorder="1" applyAlignment="1">
      <alignment horizontal="right" wrapText="1" indent="1"/>
    </xf>
    <xf numFmtId="170" fontId="17" fillId="0" borderId="10" xfId="0" applyNumberFormat="1" applyFont="1" applyFill="1" applyBorder="1" applyAlignment="1">
      <alignment horizontal="right" wrapText="1" indent="1"/>
    </xf>
    <xf numFmtId="173" fontId="17" fillId="0" borderId="10" xfId="0" applyNumberFormat="1" applyFont="1" applyBorder="1" applyAlignment="1">
      <alignment horizontal="right" wrapText="1" indent="1"/>
    </xf>
    <xf numFmtId="173" fontId="17" fillId="0" borderId="11" xfId="0" applyNumberFormat="1" applyFont="1" applyBorder="1" applyAlignment="1">
      <alignment horizontal="right" wrapText="1" indent="1"/>
    </xf>
    <xf numFmtId="0" fontId="17" fillId="0" borderId="10" xfId="0" quotePrefix="1" applyFont="1" applyBorder="1" applyAlignment="1">
      <alignment horizontal="left" wrapText="1"/>
    </xf>
    <xf numFmtId="170" fontId="17" fillId="0" borderId="0" xfId="0" applyNumberFormat="1" applyFont="1" applyBorder="1" applyAlignment="1">
      <alignment horizontal="right" wrapText="1" indent="1"/>
    </xf>
    <xf numFmtId="0" fontId="17" fillId="0" borderId="10" xfId="0" quotePrefix="1" applyFont="1" applyBorder="1" applyAlignment="1">
      <alignment horizontal="left"/>
    </xf>
    <xf numFmtId="170" fontId="17" fillId="0" borderId="1" xfId="0" applyNumberFormat="1" applyFont="1" applyBorder="1" applyAlignment="1">
      <alignment horizontal="right" indent="1"/>
    </xf>
    <xf numFmtId="169" fontId="17" fillId="0" borderId="1" xfId="0" applyNumberFormat="1" applyFont="1" applyBorder="1" applyAlignment="1">
      <alignment horizontal="right" indent="1"/>
    </xf>
    <xf numFmtId="170" fontId="17" fillId="0" borderId="10" xfId="0" applyNumberFormat="1" applyFont="1" applyBorder="1" applyAlignment="1">
      <alignment horizontal="right" indent="1"/>
    </xf>
    <xf numFmtId="170" fontId="17" fillId="0" borderId="11" xfId="0" applyNumberFormat="1" applyFont="1" applyBorder="1" applyAlignment="1">
      <alignment horizontal="right" indent="1"/>
    </xf>
    <xf numFmtId="3" fontId="17" fillId="0" borderId="2" xfId="0" applyNumberFormat="1" applyFont="1" applyBorder="1" applyAlignment="1">
      <alignment horizontal="right" wrapText="1"/>
    </xf>
    <xf numFmtId="183" fontId="17" fillId="0" borderId="1" xfId="0" applyNumberFormat="1" applyFont="1" applyBorder="1" applyAlignment="1">
      <alignment horizontal="right" wrapText="1" indent="1"/>
    </xf>
    <xf numFmtId="183" fontId="17" fillId="0" borderId="10" xfId="0" applyNumberFormat="1" applyFont="1" applyBorder="1" applyAlignment="1">
      <alignment horizontal="right" wrapText="1" indent="1"/>
    </xf>
    <xf numFmtId="183" fontId="17" fillId="0" borderId="11" xfId="0" applyNumberFormat="1" applyFont="1" applyBorder="1" applyAlignment="1">
      <alignment horizontal="right" wrapText="1" indent="1"/>
    </xf>
    <xf numFmtId="0" fontId="54" fillId="0" borderId="10" xfId="0" applyFont="1" applyBorder="1" applyAlignment="1">
      <alignment wrapText="1"/>
    </xf>
    <xf numFmtId="3" fontId="54" fillId="0" borderId="10" xfId="0" applyNumberFormat="1" applyFont="1" applyBorder="1" applyAlignment="1">
      <alignment horizontal="right" wrapText="1" indent="1"/>
    </xf>
    <xf numFmtId="3" fontId="54" fillId="0" borderId="1" xfId="0" applyNumberFormat="1" applyFont="1" applyBorder="1" applyAlignment="1">
      <alignment horizontal="right" wrapText="1" indent="1"/>
    </xf>
    <xf numFmtId="174" fontId="17" fillId="0" borderId="0" xfId="0" applyNumberFormat="1" applyFont="1" applyAlignment="1">
      <alignment horizontal="right" indent="1"/>
    </xf>
    <xf numFmtId="174" fontId="17" fillId="0" borderId="11" xfId="0" applyNumberFormat="1" applyFont="1" applyBorder="1" applyAlignment="1">
      <alignment horizontal="right" indent="1"/>
    </xf>
    <xf numFmtId="169" fontId="17" fillId="0" borderId="2" xfId="0" applyNumberFormat="1" applyFont="1" applyBorder="1" applyAlignment="1">
      <alignment horizontal="right" indent="1"/>
    </xf>
    <xf numFmtId="174" fontId="17" fillId="0" borderId="10" xfId="0" applyNumberFormat="1" applyFont="1" applyBorder="1" applyAlignment="1">
      <alignment wrapText="1"/>
    </xf>
    <xf numFmtId="174" fontId="17" fillId="0" borderId="10" xfId="0" quotePrefix="1" applyNumberFormat="1" applyFont="1" applyBorder="1" applyAlignment="1">
      <alignment wrapText="1"/>
    </xf>
    <xf numFmtId="174" fontId="17" fillId="0" borderId="10" xfId="0" applyNumberFormat="1" applyFont="1" applyBorder="1" applyAlignment="1">
      <alignment horizontal="left" wrapText="1"/>
    </xf>
    <xf numFmtId="168" fontId="17" fillId="0" borderId="10" xfId="0" applyNumberFormat="1" applyFont="1" applyBorder="1" applyAlignment="1">
      <alignment horizontal="right" wrapText="1" indent="1"/>
    </xf>
    <xf numFmtId="0" fontId="17" fillId="0" borderId="9" xfId="0" applyFont="1" applyBorder="1" applyAlignment="1">
      <alignment horizontal="center" vertical="top" wrapText="1"/>
    </xf>
    <xf numFmtId="0" fontId="17" fillId="0" borderId="7" xfId="0" applyFont="1" applyBorder="1" applyAlignment="1">
      <alignment horizontal="center" vertical="top" wrapText="1"/>
    </xf>
    <xf numFmtId="4" fontId="17" fillId="0" borderId="2" xfId="0" applyNumberFormat="1" applyFont="1" applyBorder="1" applyAlignment="1">
      <alignment horizontal="right" wrapText="1" indent="4"/>
    </xf>
    <xf numFmtId="175" fontId="17" fillId="0" borderId="2" xfId="0" applyNumberFormat="1" applyFont="1" applyBorder="1" applyAlignment="1">
      <alignment horizontal="right" wrapText="1" indent="4"/>
    </xf>
    <xf numFmtId="0" fontId="36" fillId="0" borderId="0" xfId="0" applyFont="1" applyAlignment="1"/>
    <xf numFmtId="49" fontId="17" fillId="0" borderId="1" xfId="0" applyNumberFormat="1" applyFont="1" applyBorder="1" applyAlignment="1">
      <alignment horizontal="center" wrapText="1"/>
    </xf>
    <xf numFmtId="49" fontId="17" fillId="0" borderId="10" xfId="0" applyNumberFormat="1" applyFont="1" applyBorder="1" applyAlignment="1">
      <alignment horizontal="center" wrapText="1"/>
    </xf>
    <xf numFmtId="0" fontId="17" fillId="0" borderId="0" xfId="0" quotePrefix="1" applyFont="1" applyBorder="1" applyAlignment="1">
      <alignment horizontal="left" wrapText="1"/>
    </xf>
    <xf numFmtId="3" fontId="17" fillId="0" borderId="2" xfId="0" applyNumberFormat="1" applyFont="1" applyBorder="1" applyAlignment="1">
      <alignment horizontal="right"/>
    </xf>
    <xf numFmtId="3" fontId="17" fillId="0" borderId="3" xfId="0" applyNumberFormat="1" applyFont="1" applyBorder="1" applyAlignment="1">
      <alignment horizontal="right"/>
    </xf>
    <xf numFmtId="3" fontId="17" fillId="0" borderId="8" xfId="0" applyNumberFormat="1" applyFont="1" applyBorder="1" applyAlignment="1">
      <alignment horizontal="right" wrapText="1"/>
    </xf>
    <xf numFmtId="49" fontId="17" fillId="0" borderId="10" xfId="0" quotePrefix="1" applyNumberFormat="1" applyFont="1" applyBorder="1" applyAlignment="1">
      <alignment horizontal="left" wrapText="1"/>
    </xf>
    <xf numFmtId="1" fontId="17" fillId="0" borderId="10" xfId="0" applyNumberFormat="1" applyFont="1" applyBorder="1" applyAlignment="1">
      <alignment horizontal="left" wrapText="1"/>
    </xf>
    <xf numFmtId="1" fontId="17" fillId="0" borderId="10" xfId="0" quotePrefix="1" applyNumberFormat="1" applyFont="1" applyBorder="1" applyAlignment="1">
      <alignment horizontal="left" wrapText="1"/>
    </xf>
    <xf numFmtId="170" fontId="17" fillId="0" borderId="1" xfId="0" applyNumberFormat="1" applyFont="1" applyBorder="1" applyAlignment="1"/>
    <xf numFmtId="170" fontId="17" fillId="0" borderId="2" xfId="0" applyNumberFormat="1" applyFont="1" applyBorder="1" applyAlignment="1">
      <alignment horizontal="justify" wrapText="1"/>
    </xf>
    <xf numFmtId="170" fontId="17" fillId="0" borderId="0" xfId="0" applyNumberFormat="1" applyFont="1" applyBorder="1" applyAlignment="1"/>
    <xf numFmtId="170" fontId="17" fillId="0" borderId="2" xfId="0" applyNumberFormat="1" applyFont="1" applyBorder="1" applyAlignment="1">
      <alignment horizontal="justify"/>
    </xf>
    <xf numFmtId="170" fontId="17" fillId="0" borderId="3" xfId="0" applyNumberFormat="1" applyFont="1" applyBorder="1" applyAlignment="1">
      <alignment horizontal="justify"/>
    </xf>
    <xf numFmtId="170" fontId="17" fillId="0" borderId="13" xfId="0" applyNumberFormat="1" applyFont="1" applyBorder="1" applyAlignment="1">
      <alignment wrapText="1"/>
    </xf>
    <xf numFmtId="170" fontId="17" fillId="0" borderId="8" xfId="0" applyNumberFormat="1" applyFont="1" applyBorder="1" applyAlignment="1">
      <alignment horizontal="left"/>
    </xf>
    <xf numFmtId="17" fontId="17" fillId="0" borderId="10" xfId="0" quotePrefix="1" applyNumberFormat="1" applyFont="1" applyBorder="1" applyAlignment="1">
      <alignment horizontal="left" wrapText="1"/>
    </xf>
    <xf numFmtId="49" fontId="17" fillId="0" borderId="2" xfId="0" applyNumberFormat="1" applyFont="1" applyBorder="1" applyAlignment="1"/>
    <xf numFmtId="0" fontId="56" fillId="0" borderId="0" xfId="0" applyFont="1" applyAlignment="1">
      <alignment horizontal="center"/>
    </xf>
    <xf numFmtId="0" fontId="5" fillId="0" borderId="0" xfId="0" applyFont="1"/>
    <xf numFmtId="49" fontId="17" fillId="0" borderId="10" xfId="0" applyNumberFormat="1" applyFont="1" applyBorder="1" applyAlignment="1"/>
    <xf numFmtId="49" fontId="17" fillId="0" borderId="10" xfId="0" quotePrefix="1" applyNumberFormat="1" applyFont="1" applyBorder="1" applyAlignment="1">
      <alignment wrapText="1"/>
    </xf>
    <xf numFmtId="49" fontId="17" fillId="0" borderId="2" xfId="0" applyNumberFormat="1" applyFont="1" applyBorder="1" applyAlignment="1">
      <alignment horizontal="left" wrapText="1"/>
    </xf>
    <xf numFmtId="0" fontId="17" fillId="0" borderId="2" xfId="0" applyFont="1" applyBorder="1" applyAlignment="1">
      <alignment horizontal="left" wrapText="1"/>
    </xf>
    <xf numFmtId="0" fontId="36" fillId="0" borderId="0" xfId="0" applyFont="1" applyAlignment="1"/>
    <xf numFmtId="0" fontId="36" fillId="0" borderId="0" xfId="0" applyFont="1" applyAlignment="1">
      <alignment horizontal="left"/>
    </xf>
    <xf numFmtId="3" fontId="17" fillId="0" borderId="0" xfId="0" applyNumberFormat="1" applyFont="1" applyBorder="1" applyAlignment="1">
      <alignment horizontal="right" indent="4"/>
    </xf>
    <xf numFmtId="170" fontId="17" fillId="0" borderId="2" xfId="0" applyNumberFormat="1" applyFont="1" applyBorder="1" applyAlignment="1">
      <alignment horizontal="right" indent="1"/>
    </xf>
    <xf numFmtId="170" fontId="17" fillId="0" borderId="3" xfId="0" applyNumberFormat="1" applyFont="1" applyBorder="1" applyAlignment="1">
      <alignment horizontal="right" indent="1"/>
    </xf>
    <xf numFmtId="178" fontId="17" fillId="0" borderId="0" xfId="0" applyNumberFormat="1" applyFont="1" applyBorder="1" applyAlignment="1">
      <alignment wrapText="1"/>
    </xf>
    <xf numFmtId="178" fontId="17" fillId="0" borderId="6" xfId="0" applyNumberFormat="1" applyFont="1" applyBorder="1" applyAlignment="1">
      <alignment wrapText="1"/>
    </xf>
    <xf numFmtId="170" fontId="17" fillId="0" borderId="11" xfId="0" applyNumberFormat="1" applyFont="1" applyBorder="1" applyAlignment="1">
      <alignment horizontal="right" vertical="top" wrapText="1" indent="1"/>
    </xf>
    <xf numFmtId="170" fontId="17" fillId="0" borderId="10" xfId="0" applyNumberFormat="1" applyFont="1" applyBorder="1" applyAlignment="1">
      <alignment horizontal="right" vertical="top" wrapText="1" indent="1"/>
    </xf>
    <xf numFmtId="176" fontId="17" fillId="0" borderId="11" xfId="0" applyNumberFormat="1" applyFont="1" applyBorder="1" applyAlignment="1">
      <alignment horizontal="right" vertical="top" wrapText="1" indent="1"/>
    </xf>
    <xf numFmtId="177" fontId="17" fillId="0" borderId="11" xfId="0" applyNumberFormat="1" applyFont="1" applyBorder="1" applyAlignment="1">
      <alignment horizontal="right" vertical="top" wrapText="1" indent="1"/>
    </xf>
    <xf numFmtId="178" fontId="17" fillId="0" borderId="11" xfId="0" applyNumberFormat="1" applyFont="1" applyBorder="1" applyAlignment="1">
      <alignment horizontal="right" vertical="top" wrapText="1" indent="1"/>
    </xf>
    <xf numFmtId="176" fontId="17" fillId="0" borderId="10" xfId="0" applyNumberFormat="1" applyFont="1" applyBorder="1" applyAlignment="1">
      <alignment horizontal="right" vertical="top" wrapText="1" indent="1"/>
    </xf>
    <xf numFmtId="49" fontId="17" fillId="2" borderId="10" xfId="0" applyNumberFormat="1" applyFont="1" applyFill="1" applyBorder="1" applyAlignment="1">
      <alignment horizontal="left" wrapText="1"/>
    </xf>
    <xf numFmtId="169" fontId="17" fillId="0" borderId="10" xfId="0" applyNumberFormat="1" applyFont="1" applyBorder="1" applyAlignment="1">
      <alignment horizontal="right" vertical="top" wrapText="1" indent="1"/>
    </xf>
    <xf numFmtId="49" fontId="17" fillId="0" borderId="10" xfId="0" applyNumberFormat="1" applyFont="1" applyFill="1" applyBorder="1" applyAlignment="1">
      <alignment wrapText="1"/>
    </xf>
    <xf numFmtId="49" fontId="17" fillId="0" borderId="11" xfId="0" applyNumberFormat="1" applyFont="1" applyFill="1" applyBorder="1" applyAlignment="1">
      <alignment wrapText="1"/>
    </xf>
    <xf numFmtId="0" fontId="54" fillId="0" borderId="10" xfId="0" applyFont="1" applyBorder="1" applyAlignment="1">
      <alignment horizontal="right" wrapText="1" indent="1"/>
    </xf>
    <xf numFmtId="0" fontId="54" fillId="0" borderId="11" xfId="0" applyFont="1" applyBorder="1" applyAlignment="1">
      <alignment horizontal="right" wrapText="1" indent="1"/>
    </xf>
    <xf numFmtId="3" fontId="54" fillId="0" borderId="11" xfId="0" applyNumberFormat="1" applyFont="1" applyBorder="1" applyAlignment="1">
      <alignment horizontal="right" wrapText="1" indent="1"/>
    </xf>
    <xf numFmtId="3" fontId="54" fillId="0" borderId="7" xfId="0" applyNumberFormat="1" applyFont="1" applyBorder="1" applyAlignment="1">
      <alignment horizontal="right" wrapText="1" indent="1"/>
    </xf>
    <xf numFmtId="175" fontId="17" fillId="0" borderId="2" xfId="0" applyNumberFormat="1" applyFont="1" applyFill="1" applyBorder="1" applyAlignment="1">
      <alignment horizontal="right" wrapText="1" indent="5"/>
    </xf>
    <xf numFmtId="175" fontId="17" fillId="0" borderId="3" xfId="0" applyNumberFormat="1" applyFont="1" applyFill="1" applyBorder="1" applyAlignment="1">
      <alignment horizontal="right" wrapText="1" indent="5"/>
    </xf>
    <xf numFmtId="186" fontId="17" fillId="0" borderId="11" xfId="0" applyNumberFormat="1" applyFont="1" applyFill="1" applyBorder="1" applyAlignment="1">
      <alignment horizontal="left" wrapText="1"/>
    </xf>
    <xf numFmtId="166" fontId="54" fillId="0" borderId="11" xfId="0" applyNumberFormat="1" applyFont="1" applyBorder="1" applyAlignment="1">
      <alignment horizontal="right" wrapText="1" indent="1"/>
    </xf>
    <xf numFmtId="174" fontId="17" fillId="0" borderId="10" xfId="0" applyNumberFormat="1" applyFont="1" applyBorder="1" applyAlignment="1">
      <alignment horizontal="right" vertical="top" wrapText="1" indent="1"/>
    </xf>
    <xf numFmtId="169" fontId="36" fillId="0" borderId="10" xfId="0" applyNumberFormat="1" applyFont="1" applyBorder="1" applyAlignment="1">
      <alignment horizontal="right" indent="1"/>
    </xf>
    <xf numFmtId="170" fontId="17" fillId="0" borderId="2" xfId="0" applyNumberFormat="1" applyFont="1" applyBorder="1" applyAlignment="1">
      <alignment horizontal="right" vertical="top" indent="1"/>
    </xf>
    <xf numFmtId="3" fontId="17" fillId="0" borderId="0" xfId="0" applyNumberFormat="1" applyFont="1" applyBorder="1" applyAlignment="1">
      <alignment horizontal="right" vertical="top" wrapText="1" indent="2"/>
    </xf>
    <xf numFmtId="3" fontId="17" fillId="0" borderId="0" xfId="0" applyNumberFormat="1" applyFont="1" applyBorder="1" applyAlignment="1">
      <alignment horizontal="right" wrapText="1" indent="4"/>
    </xf>
    <xf numFmtId="3" fontId="17" fillId="0" borderId="0" xfId="0" applyNumberFormat="1" applyFont="1" applyBorder="1" applyAlignment="1">
      <alignment vertical="center"/>
    </xf>
    <xf numFmtId="0" fontId="17" fillId="0" borderId="0" xfId="0" applyFont="1" applyBorder="1" applyAlignment="1">
      <alignment horizontal="left"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2" xfId="0" applyFont="1" applyBorder="1" applyAlignment="1"/>
    <xf numFmtId="0" fontId="17" fillId="0" borderId="1" xfId="0" applyFont="1" applyBorder="1" applyAlignment="1"/>
    <xf numFmtId="0" fontId="36" fillId="0" borderId="0" xfId="0" applyFont="1" applyAlignment="1"/>
    <xf numFmtId="166" fontId="54" fillId="0" borderId="10" xfId="0" applyNumberFormat="1" applyFont="1" applyBorder="1" applyAlignment="1">
      <alignment horizontal="right" wrapText="1" indent="1"/>
    </xf>
    <xf numFmtId="4" fontId="54" fillId="0" borderId="0" xfId="0" applyNumberFormat="1" applyFont="1" applyBorder="1" applyAlignment="1">
      <alignment wrapText="1"/>
    </xf>
    <xf numFmtId="0" fontId="54" fillId="0" borderId="0" xfId="0" applyFont="1" applyBorder="1" applyAlignment="1">
      <alignment wrapText="1"/>
    </xf>
    <xf numFmtId="166" fontId="54" fillId="0" borderId="0" xfId="0" applyNumberFormat="1" applyFont="1" applyBorder="1" applyAlignment="1">
      <alignment wrapText="1"/>
    </xf>
    <xf numFmtId="4" fontId="54" fillId="0" borderId="0" xfId="0" applyNumberFormat="1" applyFont="1" applyBorder="1" applyAlignment="1">
      <alignment horizontal="right" wrapText="1"/>
    </xf>
    <xf numFmtId="167" fontId="22" fillId="0" borderId="0" xfId="0" applyNumberFormat="1" applyFont="1" applyBorder="1" applyAlignment="1">
      <alignment horizontal="center"/>
    </xf>
    <xf numFmtId="0" fontId="17" fillId="0" borderId="2" xfId="0" applyFont="1" applyBorder="1" applyAlignment="1">
      <alignment horizontal="left" indent="1"/>
    </xf>
    <xf numFmtId="49" fontId="17" fillId="0" borderId="2" xfId="0" applyNumberFormat="1" applyFont="1" applyBorder="1" applyAlignment="1">
      <alignment horizontal="left" indent="1"/>
    </xf>
    <xf numFmtId="49" fontId="17" fillId="0" borderId="3" xfId="0" applyNumberFormat="1" applyFont="1" applyBorder="1" applyAlignment="1">
      <alignment horizontal="left" indent="1"/>
    </xf>
    <xf numFmtId="167" fontId="54" fillId="0" borderId="0" xfId="0" applyNumberFormat="1" applyFont="1" applyBorder="1" applyAlignment="1">
      <alignment wrapText="1"/>
    </xf>
    <xf numFmtId="178" fontId="17" fillId="0" borderId="10" xfId="0" applyNumberFormat="1" applyFont="1" applyFill="1" applyBorder="1" applyAlignment="1">
      <alignment horizontal="right" wrapText="1" indent="1"/>
    </xf>
    <xf numFmtId="179" fontId="17" fillId="0" borderId="10" xfId="0" applyNumberFormat="1" applyFont="1" applyFill="1" applyBorder="1" applyAlignment="1">
      <alignment horizontal="right" wrapText="1" indent="1"/>
    </xf>
    <xf numFmtId="178" fontId="17" fillId="0" borderId="11" xfId="0" applyNumberFormat="1" applyFont="1" applyFill="1" applyBorder="1" applyAlignment="1">
      <alignment horizontal="right" wrapText="1" indent="1"/>
    </xf>
    <xf numFmtId="179" fontId="17" fillId="0" borderId="11" xfId="0" applyNumberFormat="1" applyFont="1" applyFill="1" applyBorder="1" applyAlignment="1">
      <alignment horizontal="right" wrapText="1" indent="1"/>
    </xf>
    <xf numFmtId="49" fontId="17" fillId="0" borderId="11" xfId="0" applyNumberFormat="1" applyFont="1" applyFill="1" applyBorder="1" applyAlignment="1">
      <alignment horizontal="center" wrapText="1"/>
    </xf>
    <xf numFmtId="178" fontId="19" fillId="0" borderId="0" xfId="0" applyNumberFormat="1" applyFont="1" applyAlignment="1">
      <alignment wrapText="1"/>
    </xf>
    <xf numFmtId="169" fontId="17" fillId="0" borderId="9" xfId="0" applyNumberFormat="1" applyFont="1" applyFill="1" applyBorder="1" applyAlignment="1">
      <alignment horizontal="right" indent="1"/>
    </xf>
    <xf numFmtId="170" fontId="17" fillId="0" borderId="8" xfId="0" applyNumberFormat="1" applyFont="1" applyFill="1" applyBorder="1" applyAlignment="1">
      <alignment horizontal="right" indent="1"/>
    </xf>
    <xf numFmtId="178" fontId="17" fillId="0" borderId="9" xfId="0" applyNumberFormat="1" applyFont="1" applyFill="1" applyBorder="1" applyAlignment="1">
      <alignment horizontal="right" indent="1"/>
    </xf>
    <xf numFmtId="169" fontId="17" fillId="0" borderId="10" xfId="0" applyNumberFormat="1" applyFont="1" applyFill="1" applyBorder="1" applyAlignment="1">
      <alignment horizontal="right" indent="1"/>
    </xf>
    <xf numFmtId="170" fontId="17" fillId="0" borderId="2" xfId="0" applyNumberFormat="1" applyFont="1" applyFill="1" applyBorder="1" applyAlignment="1">
      <alignment horizontal="right" indent="1"/>
    </xf>
    <xf numFmtId="178" fontId="17" fillId="0" borderId="10" xfId="0" applyNumberFormat="1" applyFont="1" applyFill="1" applyBorder="1" applyAlignment="1">
      <alignment horizontal="right" indent="1"/>
    </xf>
    <xf numFmtId="169" fontId="17" fillId="0" borderId="11" xfId="0" applyNumberFormat="1" applyFont="1" applyFill="1" applyBorder="1" applyAlignment="1">
      <alignment horizontal="right" indent="1"/>
    </xf>
    <xf numFmtId="170" fontId="17" fillId="0" borderId="3" xfId="0" applyNumberFormat="1" applyFont="1" applyFill="1" applyBorder="1" applyAlignment="1">
      <alignment horizontal="right" indent="1"/>
    </xf>
    <xf numFmtId="178" fontId="17" fillId="0" borderId="11" xfId="0" applyNumberFormat="1" applyFont="1" applyFill="1" applyBorder="1" applyAlignment="1">
      <alignment horizontal="right" indent="1"/>
    </xf>
    <xf numFmtId="178" fontId="17" fillId="0" borderId="15" xfId="1" applyNumberFormat="1" applyFont="1" applyFill="1" applyBorder="1" applyAlignment="1">
      <alignment horizontal="right" indent="1"/>
    </xf>
    <xf numFmtId="178" fontId="17" fillId="0" borderId="11" xfId="1" applyNumberFormat="1" applyFont="1" applyFill="1" applyBorder="1" applyAlignment="1">
      <alignment horizontal="right" indent="1"/>
    </xf>
    <xf numFmtId="178" fontId="17" fillId="0" borderId="6" xfId="0" applyNumberFormat="1" applyFont="1" applyFill="1" applyBorder="1" applyAlignment="1">
      <alignment wrapText="1"/>
    </xf>
    <xf numFmtId="0" fontId="17" fillId="0" borderId="10" xfId="0" applyFont="1" applyFill="1" applyBorder="1" applyAlignment="1">
      <alignment horizontal="left" wrapText="1"/>
    </xf>
    <xf numFmtId="178" fontId="17" fillId="0" borderId="1" xfId="0" applyNumberFormat="1" applyFont="1" applyFill="1" applyBorder="1" applyAlignment="1">
      <alignment horizontal="right" indent="1"/>
    </xf>
    <xf numFmtId="0" fontId="17" fillId="0" borderId="11" xfId="0" applyFont="1" applyFill="1" applyBorder="1" applyAlignment="1">
      <alignment horizontal="left" wrapText="1"/>
    </xf>
    <xf numFmtId="0" fontId="20" fillId="0" borderId="2" xfId="0" applyFont="1" applyBorder="1" applyAlignment="1">
      <alignment horizontal="center" wrapText="1"/>
    </xf>
    <xf numFmtId="0" fontId="20" fillId="0" borderId="0" xfId="0" applyFont="1" applyBorder="1" applyAlignment="1">
      <alignment horizontal="center" wrapText="1"/>
    </xf>
    <xf numFmtId="187" fontId="38" fillId="0" borderId="0" xfId="0" applyNumberFormat="1" applyFont="1" applyBorder="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0" fontId="22" fillId="0" borderId="5" xfId="0" applyFont="1" applyBorder="1" applyAlignment="1">
      <alignment horizontal="center" vertical="top" wrapText="1"/>
    </xf>
    <xf numFmtId="0" fontId="17" fillId="0" borderId="15" xfId="0" applyFont="1" applyBorder="1" applyAlignment="1">
      <alignment horizontal="center" vertical="top" wrapText="1"/>
    </xf>
    <xf numFmtId="170" fontId="17" fillId="0" borderId="1" xfId="0" applyNumberFormat="1" applyFont="1" applyBorder="1" applyAlignment="1">
      <alignment horizontal="left" wrapText="1"/>
    </xf>
    <xf numFmtId="170" fontId="17" fillId="0" borderId="12" xfId="0" applyNumberFormat="1" applyFont="1" applyBorder="1" applyAlignment="1">
      <alignment horizontal="left" wrapText="1"/>
    </xf>
    <xf numFmtId="170" fontId="17" fillId="0" borderId="2" xfId="0" applyNumberFormat="1" applyFont="1" applyBorder="1" applyAlignment="1">
      <alignment horizontal="left"/>
    </xf>
    <xf numFmtId="170" fontId="17" fillId="0" borderId="1" xfId="0" applyNumberFormat="1" applyFont="1" applyBorder="1" applyAlignment="1">
      <alignment horizontal="left"/>
    </xf>
    <xf numFmtId="170" fontId="17" fillId="0" borderId="5" xfId="0" applyNumberFormat="1" applyFont="1" applyBorder="1" applyAlignment="1">
      <alignment horizontal="left" wrapText="1"/>
    </xf>
    <xf numFmtId="0" fontId="54" fillId="0" borderId="9" xfId="0" applyFont="1" applyBorder="1" applyAlignment="1">
      <alignment vertical="top" wrapText="1"/>
    </xf>
    <xf numFmtId="0" fontId="22" fillId="0" borderId="15" xfId="0" applyFont="1" applyBorder="1" applyAlignment="1">
      <alignment horizontal="center" vertical="top" wrapText="1"/>
    </xf>
    <xf numFmtId="170" fontId="17" fillId="0" borderId="1" xfId="0" applyNumberFormat="1" applyFont="1" applyBorder="1" applyAlignment="1">
      <alignment horizontal="right" wrapText="1"/>
    </xf>
    <xf numFmtId="172" fontId="17" fillId="0" borderId="10" xfId="0" applyNumberFormat="1" applyFont="1" applyBorder="1" applyAlignment="1">
      <alignment horizontal="right" wrapText="1" indent="1"/>
    </xf>
    <xf numFmtId="172" fontId="17" fillId="0" borderId="11" xfId="0" applyNumberFormat="1" applyFont="1" applyBorder="1" applyAlignment="1">
      <alignment horizontal="right" wrapText="1" indent="1"/>
    </xf>
    <xf numFmtId="172" fontId="17" fillId="0" borderId="1" xfId="0" applyNumberFormat="1" applyFont="1" applyBorder="1" applyAlignment="1">
      <alignment horizontal="right" wrapText="1" indent="1"/>
    </xf>
    <xf numFmtId="172" fontId="17" fillId="0" borderId="10" xfId="0" applyNumberFormat="1" applyFont="1" applyBorder="1" applyAlignment="1">
      <alignment horizontal="right" vertical="top" wrapText="1" indent="1"/>
    </xf>
    <xf numFmtId="172" fontId="17" fillId="0" borderId="2" xfId="0" applyNumberFormat="1" applyFont="1" applyBorder="1" applyAlignment="1">
      <alignment horizontal="right" wrapText="1" indent="1"/>
    </xf>
    <xf numFmtId="172" fontId="17" fillId="0" borderId="0" xfId="0" applyNumberFormat="1" applyFont="1" applyBorder="1" applyAlignment="1">
      <alignment horizontal="right" wrapText="1" indent="1"/>
    </xf>
    <xf numFmtId="172" fontId="17" fillId="0" borderId="0" xfId="0" applyNumberFormat="1" applyFont="1" applyAlignment="1">
      <alignment horizontal="right" indent="1"/>
    </xf>
    <xf numFmtId="172" fontId="17" fillId="0" borderId="11" xfId="0" applyNumberFormat="1" applyFont="1" applyBorder="1" applyAlignment="1">
      <alignment horizontal="right" vertical="top" wrapText="1" indent="1"/>
    </xf>
    <xf numFmtId="168" fontId="17" fillId="0" borderId="1" xfId="0" applyNumberFormat="1" applyFont="1" applyBorder="1" applyAlignment="1">
      <alignment horizontal="right" wrapText="1" indent="1"/>
    </xf>
    <xf numFmtId="172" fontId="17" fillId="0" borderId="10" xfId="0" applyNumberFormat="1" applyFont="1" applyBorder="1" applyAlignment="1">
      <alignment horizontal="right" indent="1"/>
    </xf>
    <xf numFmtId="172" fontId="17" fillId="0" borderId="11" xfId="0" applyNumberFormat="1" applyFont="1" applyBorder="1" applyAlignment="1">
      <alignment horizontal="right" indent="1"/>
    </xf>
    <xf numFmtId="172" fontId="19" fillId="0" borderId="10" xfId="0" applyNumberFormat="1" applyFont="1" applyBorder="1" applyAlignment="1">
      <alignment horizontal="right" wrapText="1" indent="1"/>
    </xf>
    <xf numFmtId="172" fontId="54" fillId="0" borderId="10" xfId="0" applyNumberFormat="1" applyFont="1" applyBorder="1" applyAlignment="1">
      <alignment horizontal="right" wrapText="1" indent="1"/>
    </xf>
    <xf numFmtId="172" fontId="54" fillId="0" borderId="11" xfId="0" applyNumberFormat="1" applyFont="1" applyBorder="1" applyAlignment="1">
      <alignment horizontal="right" wrapText="1" indent="1"/>
    </xf>
    <xf numFmtId="172" fontId="19" fillId="0" borderId="1" xfId="0" applyNumberFormat="1" applyFont="1" applyBorder="1"/>
    <xf numFmtId="172" fontId="17" fillId="0" borderId="0" xfId="0" applyNumberFormat="1" applyFont="1" applyAlignment="1">
      <alignment horizontal="right" wrapText="1" indent="1"/>
    </xf>
    <xf numFmtId="172" fontId="19" fillId="0" borderId="2" xfId="0" applyNumberFormat="1" applyFont="1" applyBorder="1" applyAlignment="1">
      <alignment horizontal="right" wrapText="1" indent="1"/>
    </xf>
    <xf numFmtId="172" fontId="17" fillId="0" borderId="2" xfId="0" applyNumberFormat="1" applyFont="1" applyBorder="1" applyAlignment="1">
      <alignment horizontal="right" wrapText="1" indent="5"/>
    </xf>
    <xf numFmtId="172" fontId="0" fillId="0" borderId="1" xfId="0" applyNumberFormat="1" applyBorder="1" applyAlignment="1">
      <alignment horizontal="right" indent="5"/>
    </xf>
    <xf numFmtId="172" fontId="17" fillId="0" borderId="1" xfId="0" applyNumberFormat="1" applyFont="1" applyBorder="1" applyAlignment="1">
      <alignment horizontal="right" indent="5"/>
    </xf>
    <xf numFmtId="172" fontId="17" fillId="0" borderId="1" xfId="0" applyNumberFormat="1" applyFont="1" applyBorder="1" applyAlignment="1">
      <alignment horizontal="right" wrapText="1" indent="5"/>
    </xf>
    <xf numFmtId="172" fontId="17" fillId="0" borderId="10" xfId="0" applyNumberFormat="1" applyFont="1" applyFill="1" applyBorder="1" applyAlignment="1">
      <alignment horizontal="right" indent="1"/>
    </xf>
    <xf numFmtId="172" fontId="17" fillId="0" borderId="10" xfId="0" applyNumberFormat="1" applyFont="1" applyFill="1" applyBorder="1" applyAlignment="1">
      <alignment horizontal="right" wrapText="1" indent="1"/>
    </xf>
    <xf numFmtId="172" fontId="17" fillId="0" borderId="11" xfId="0" applyNumberFormat="1" applyFont="1" applyFill="1" applyBorder="1" applyAlignment="1">
      <alignment horizontal="right" indent="1"/>
    </xf>
    <xf numFmtId="172" fontId="17" fillId="0" borderId="11" xfId="0" applyNumberFormat="1" applyFont="1" applyFill="1" applyBorder="1" applyAlignment="1">
      <alignment horizontal="right" wrapText="1" indent="1"/>
    </xf>
    <xf numFmtId="172" fontId="17" fillId="0" borderId="9" xfId="0" applyNumberFormat="1" applyFont="1" applyBorder="1" applyAlignment="1">
      <alignment horizontal="right" wrapText="1" indent="1"/>
    </xf>
    <xf numFmtId="172" fontId="17" fillId="0" borderId="9" xfId="0" applyNumberFormat="1" applyFont="1" applyBorder="1" applyAlignment="1">
      <alignment horizontal="right" indent="1"/>
    </xf>
    <xf numFmtId="172" fontId="36" fillId="0" borderId="10" xfId="0" applyNumberFormat="1" applyFont="1" applyBorder="1" applyAlignment="1">
      <alignment horizontal="right" vertical="center" indent="1"/>
    </xf>
    <xf numFmtId="172" fontId="17" fillId="0" borderId="7" xfId="0" applyNumberFormat="1" applyFont="1" applyBorder="1" applyAlignment="1">
      <alignment horizontal="right" wrapText="1" indent="1"/>
    </xf>
    <xf numFmtId="172" fontId="17" fillId="0" borderId="15" xfId="0" applyNumberFormat="1" applyFont="1" applyBorder="1" applyAlignment="1">
      <alignment horizontal="right" indent="1"/>
    </xf>
    <xf numFmtId="172" fontId="17" fillId="0" borderId="10" xfId="0" applyNumberFormat="1" applyFont="1" applyBorder="1" applyAlignment="1">
      <alignment horizontal="center"/>
    </xf>
    <xf numFmtId="172" fontId="17" fillId="0" borderId="11" xfId="0" applyNumberFormat="1" applyFont="1" applyBorder="1" applyAlignment="1">
      <alignment horizontal="center"/>
    </xf>
    <xf numFmtId="177" fontId="17" fillId="0" borderId="1" xfId="0" applyNumberFormat="1" applyFont="1" applyBorder="1" applyAlignment="1">
      <alignment horizontal="right" indent="1"/>
    </xf>
    <xf numFmtId="177" fontId="17" fillId="0" borderId="10" xfId="0" applyNumberFormat="1" applyFont="1" applyBorder="1" applyAlignment="1">
      <alignment horizontal="right" indent="1"/>
    </xf>
    <xf numFmtId="172" fontId="17" fillId="0" borderId="10" xfId="0" applyNumberFormat="1" applyFont="1" applyBorder="1" applyAlignment="1">
      <alignment horizontal="right" wrapText="1" indent="2"/>
    </xf>
    <xf numFmtId="172" fontId="17" fillId="0" borderId="1" xfId="0" applyNumberFormat="1" applyFont="1" applyBorder="1" applyAlignment="1">
      <alignment horizontal="right" indent="1"/>
    </xf>
    <xf numFmtId="172" fontId="17" fillId="0" borderId="11" xfId="0" applyNumberFormat="1" applyFont="1" applyBorder="1" applyAlignment="1">
      <alignment horizontal="right" indent="2"/>
    </xf>
    <xf numFmtId="172" fontId="17" fillId="0" borderId="1" xfId="0" applyNumberFormat="1" applyFont="1" applyFill="1" applyBorder="1" applyAlignment="1">
      <alignment horizontal="right" wrapText="1" indent="1"/>
    </xf>
    <xf numFmtId="172" fontId="17" fillId="0" borderId="10" xfId="0" applyNumberFormat="1" applyFont="1" applyBorder="1" applyAlignment="1">
      <alignment horizontal="right"/>
    </xf>
    <xf numFmtId="172" fontId="17" fillId="0" borderId="0" xfId="0" applyNumberFormat="1" applyFont="1" applyAlignment="1">
      <alignment horizontal="right"/>
    </xf>
    <xf numFmtId="172" fontId="17" fillId="0" borderId="0" xfId="0" applyNumberFormat="1" applyFont="1" applyBorder="1" applyAlignment="1">
      <alignment horizontal="right"/>
    </xf>
    <xf numFmtId="172" fontId="17" fillId="0" borderId="11" xfId="0" applyNumberFormat="1" applyFont="1" applyFill="1" applyBorder="1" applyAlignment="1">
      <alignment horizontal="right"/>
    </xf>
    <xf numFmtId="172" fontId="17" fillId="0" borderId="0" xfId="0" applyNumberFormat="1" applyFont="1" applyFill="1" applyAlignment="1">
      <alignment horizontal="right"/>
    </xf>
    <xf numFmtId="172" fontId="17" fillId="0" borderId="10" xfId="0" applyNumberFormat="1" applyFont="1" applyBorder="1" applyAlignment="1">
      <alignment horizontal="right" wrapText="1"/>
    </xf>
    <xf numFmtId="172" fontId="17" fillId="0" borderId="1" xfId="0" applyNumberFormat="1" applyFont="1" applyBorder="1" applyAlignment="1">
      <alignment horizontal="right" wrapText="1"/>
    </xf>
    <xf numFmtId="172" fontId="54" fillId="0" borderId="10" xfId="0" applyNumberFormat="1" applyFont="1" applyBorder="1" applyAlignment="1">
      <alignment horizontal="right" vertical="top" wrapText="1" indent="1"/>
    </xf>
    <xf numFmtId="172" fontId="54" fillId="0" borderId="11" xfId="0" applyNumberFormat="1" applyFont="1" applyBorder="1" applyAlignment="1">
      <alignment horizontal="right" vertical="top" wrapText="1" indent="1"/>
    </xf>
    <xf numFmtId="172" fontId="17" fillId="0" borderId="1" xfId="0" applyNumberFormat="1" applyFont="1" applyBorder="1" applyAlignment="1">
      <alignment horizontal="right" wrapText="1" indent="2"/>
    </xf>
    <xf numFmtId="172" fontId="54" fillId="0" borderId="1" xfId="0" applyNumberFormat="1" applyFont="1" applyBorder="1" applyAlignment="1">
      <alignment horizontal="right" wrapText="1" indent="1"/>
    </xf>
    <xf numFmtId="172" fontId="54" fillId="0" borderId="7" xfId="0" applyNumberFormat="1" applyFont="1" applyBorder="1" applyAlignment="1">
      <alignment horizontal="right" wrapText="1" indent="1"/>
    </xf>
    <xf numFmtId="172" fontId="17" fillId="0" borderId="8" xfId="0" applyNumberFormat="1" applyFont="1" applyBorder="1" applyAlignment="1">
      <alignment horizontal="right" vertical="center" wrapText="1" indent="1"/>
    </xf>
    <xf numFmtId="172" fontId="17" fillId="0" borderId="12" xfId="0" applyNumberFormat="1" applyFont="1" applyBorder="1" applyAlignment="1">
      <alignment horizontal="right" wrapText="1" indent="2"/>
    </xf>
    <xf numFmtId="172" fontId="17" fillId="0" borderId="2" xfId="0" applyNumberFormat="1" applyFont="1" applyBorder="1" applyAlignment="1">
      <alignment horizontal="right" vertical="center" wrapText="1" indent="1"/>
    </xf>
    <xf numFmtId="172" fontId="54" fillId="0" borderId="0" xfId="0" applyNumberFormat="1" applyFont="1" applyBorder="1" applyAlignment="1">
      <alignment horizontal="right" wrapText="1" indent="1"/>
    </xf>
    <xf numFmtId="172" fontId="54" fillId="0" borderId="1" xfId="0" applyNumberFormat="1" applyFont="1" applyBorder="1" applyAlignment="1">
      <alignment horizontal="right" wrapText="1" indent="2"/>
    </xf>
    <xf numFmtId="172" fontId="17" fillId="0" borderId="3" xfId="0" applyNumberFormat="1" applyFont="1" applyBorder="1" applyAlignment="1">
      <alignment horizontal="right" vertical="center" wrapText="1" indent="1"/>
    </xf>
    <xf numFmtId="172" fontId="54" fillId="0" borderId="7" xfId="0" applyNumberFormat="1" applyFont="1" applyBorder="1" applyAlignment="1">
      <alignment horizontal="right" wrapText="1" indent="2"/>
    </xf>
    <xf numFmtId="172" fontId="17" fillId="0" borderId="8" xfId="0" applyNumberFormat="1" applyFont="1" applyBorder="1" applyAlignment="1">
      <alignment horizontal="right" vertical="center" wrapText="1" indent="2"/>
    </xf>
    <xf numFmtId="172" fontId="17" fillId="0" borderId="2" xfId="0" applyNumberFormat="1" applyFont="1" applyBorder="1" applyAlignment="1">
      <alignment horizontal="right" vertical="center" wrapText="1" indent="2"/>
    </xf>
    <xf numFmtId="172" fontId="17" fillId="0" borderId="0" xfId="0" applyNumberFormat="1" applyFont="1" applyBorder="1" applyAlignment="1">
      <alignment horizontal="right" wrapText="1" indent="2"/>
    </xf>
    <xf numFmtId="172" fontId="17" fillId="0" borderId="0" xfId="0" applyNumberFormat="1" applyFont="1" applyBorder="1" applyAlignment="1">
      <alignment horizontal="right" vertical="center" wrapText="1" indent="3"/>
    </xf>
    <xf numFmtId="172" fontId="17" fillId="0" borderId="6" xfId="0" applyNumberFormat="1" applyFont="1" applyBorder="1" applyAlignment="1">
      <alignment horizontal="right" vertical="center" wrapText="1" indent="3"/>
    </xf>
    <xf numFmtId="172" fontId="17" fillId="0" borderId="12" xfId="0" applyNumberFormat="1" applyFont="1" applyBorder="1" applyAlignment="1">
      <alignment horizontal="right" wrapText="1" indent="1"/>
    </xf>
    <xf numFmtId="172" fontId="17" fillId="0" borderId="3" xfId="0" applyNumberFormat="1" applyFont="1" applyBorder="1" applyAlignment="1">
      <alignment horizontal="right" vertical="center" wrapText="1" indent="2"/>
    </xf>
    <xf numFmtId="172" fontId="17" fillId="0" borderId="14" xfId="0" applyNumberFormat="1" applyFont="1" applyBorder="1" applyAlignment="1">
      <alignment horizontal="right" wrapText="1" indent="1"/>
    </xf>
    <xf numFmtId="172" fontId="17" fillId="0" borderId="8" xfId="0" applyNumberFormat="1" applyFont="1" applyBorder="1" applyAlignment="1">
      <alignment horizontal="right" wrapText="1"/>
    </xf>
    <xf numFmtId="172" fontId="17" fillId="0" borderId="2" xfId="0" applyNumberFormat="1" applyFont="1" applyBorder="1" applyAlignment="1">
      <alignment horizontal="right" wrapText="1"/>
    </xf>
    <xf numFmtId="172" fontId="17" fillId="0" borderId="3" xfId="0" applyNumberFormat="1" applyFont="1" applyBorder="1" applyAlignment="1">
      <alignment horizontal="right" wrapText="1"/>
    </xf>
    <xf numFmtId="179" fontId="17" fillId="0" borderId="14" xfId="0" applyNumberFormat="1" applyFont="1" applyBorder="1" applyAlignment="1">
      <alignment horizontal="right" wrapText="1" indent="1"/>
    </xf>
    <xf numFmtId="179" fontId="17" fillId="0" borderId="8" xfId="0" applyNumberFormat="1" applyFont="1" applyBorder="1" applyAlignment="1">
      <alignment horizontal="right" wrapText="1"/>
    </xf>
    <xf numFmtId="179" fontId="17" fillId="0" borderId="0" xfId="0" applyNumberFormat="1" applyFont="1" applyBorder="1" applyAlignment="1">
      <alignment horizontal="right" wrapText="1" indent="1"/>
    </xf>
    <xf numFmtId="179" fontId="17" fillId="0" borderId="2" xfId="0" applyNumberFormat="1" applyFont="1" applyBorder="1" applyAlignment="1">
      <alignment horizontal="right" wrapText="1"/>
    </xf>
    <xf numFmtId="179" fontId="54" fillId="0" borderId="1" xfId="0" applyNumberFormat="1" applyFont="1" applyBorder="1" applyAlignment="1">
      <alignment horizontal="right" wrapText="1" indent="1"/>
    </xf>
    <xf numFmtId="179" fontId="54" fillId="0" borderId="7" xfId="0" applyNumberFormat="1" applyFont="1" applyBorder="1" applyAlignment="1">
      <alignment horizontal="right" wrapText="1" indent="1"/>
    </xf>
    <xf numFmtId="179" fontId="17" fillId="0" borderId="3" xfId="0" applyNumberFormat="1" applyFont="1" applyBorder="1" applyAlignment="1">
      <alignment horizontal="right" wrapText="1"/>
    </xf>
    <xf numFmtId="179" fontId="17" fillId="0" borderId="10" xfId="0" applyNumberFormat="1" applyFont="1" applyBorder="1" applyAlignment="1">
      <alignment horizontal="right" indent="1"/>
    </xf>
    <xf numFmtId="179" fontId="17" fillId="0" borderId="1" xfId="0" applyNumberFormat="1" applyFont="1" applyBorder="1" applyAlignment="1">
      <alignment horizontal="right" indent="1"/>
    </xf>
    <xf numFmtId="179" fontId="17" fillId="0" borderId="0" xfId="0" applyNumberFormat="1" applyFont="1" applyAlignment="1">
      <alignment horizontal="right" indent="1"/>
    </xf>
    <xf numFmtId="179" fontId="54" fillId="0" borderId="11" xfId="0" applyNumberFormat="1" applyFont="1" applyBorder="1" applyAlignment="1">
      <alignment horizontal="right" wrapText="1" indent="1"/>
    </xf>
    <xf numFmtId="179" fontId="22" fillId="0" borderId="10" xfId="0" quotePrefix="1" applyNumberFormat="1" applyFont="1" applyBorder="1" applyAlignment="1">
      <alignment horizontal="right" indent="1"/>
    </xf>
    <xf numFmtId="179" fontId="22" fillId="0" borderId="10" xfId="0" applyNumberFormat="1" applyFont="1" applyBorder="1" applyAlignment="1">
      <alignment horizontal="right" indent="1"/>
    </xf>
    <xf numFmtId="179" fontId="17" fillId="0" borderId="1" xfId="0" applyNumberFormat="1" applyFont="1" applyBorder="1" applyAlignment="1">
      <alignment horizontal="right" vertical="top" wrapText="1" indent="2"/>
    </xf>
    <xf numFmtId="168" fontId="22" fillId="0" borderId="11" xfId="0" applyNumberFormat="1" applyFont="1" applyBorder="1" applyAlignment="1">
      <alignment horizontal="center" vertical="center" wrapText="1"/>
    </xf>
    <xf numFmtId="168" fontId="22" fillId="0" borderId="10" xfId="0" quotePrefix="1" applyNumberFormat="1" applyFont="1" applyBorder="1" applyAlignment="1">
      <alignment horizontal="right" indent="1"/>
    </xf>
    <xf numFmtId="168" fontId="22" fillId="0" borderId="10" xfId="0" applyNumberFormat="1" applyFont="1" applyBorder="1" applyAlignment="1">
      <alignment horizontal="right" indent="1"/>
    </xf>
    <xf numFmtId="168" fontId="17" fillId="0" borderId="1" xfId="0" applyNumberFormat="1" applyFont="1" applyBorder="1" applyAlignment="1">
      <alignment horizontal="right" wrapText="1" indent="2"/>
    </xf>
    <xf numFmtId="168" fontId="54" fillId="0" borderId="10" xfId="0" applyNumberFormat="1" applyFont="1" applyBorder="1" applyAlignment="1">
      <alignment horizontal="right" wrapText="1" indent="1"/>
    </xf>
    <xf numFmtId="168" fontId="54" fillId="0" borderId="11" xfId="0" applyNumberFormat="1" applyFont="1" applyBorder="1" applyAlignment="1">
      <alignment horizontal="right" wrapText="1" indent="1"/>
    </xf>
    <xf numFmtId="168" fontId="17" fillId="0" borderId="1" xfId="0" applyNumberFormat="1" applyFont="1" applyBorder="1" applyAlignment="1">
      <alignment horizontal="right" indent="1"/>
    </xf>
    <xf numFmtId="172" fontId="17" fillId="0" borderId="10" xfId="0" applyNumberFormat="1" applyFont="1" applyFill="1" applyBorder="1" applyAlignment="1">
      <alignment horizontal="right"/>
    </xf>
    <xf numFmtId="172" fontId="17" fillId="0" borderId="2" xfId="0" applyNumberFormat="1" applyFont="1" applyFill="1" applyBorder="1" applyAlignment="1">
      <alignment horizontal="right"/>
    </xf>
    <xf numFmtId="172" fontId="54" fillId="0" borderId="10" xfId="0" applyNumberFormat="1" applyFont="1" applyBorder="1" applyAlignment="1">
      <alignment wrapText="1"/>
    </xf>
    <xf numFmtId="172" fontId="17" fillId="0" borderId="1" xfId="0" applyNumberFormat="1" applyFont="1" applyFill="1" applyBorder="1" applyAlignment="1">
      <alignment horizontal="right"/>
    </xf>
    <xf numFmtId="172" fontId="54" fillId="0" borderId="10" xfId="0" applyNumberFormat="1" applyFont="1" applyBorder="1" applyAlignment="1">
      <alignment horizontal="right" wrapText="1"/>
    </xf>
    <xf numFmtId="172" fontId="54" fillId="0" borderId="2" xfId="0" applyNumberFormat="1" applyFont="1" applyBorder="1" applyAlignment="1">
      <alignment horizontal="right" wrapText="1"/>
    </xf>
    <xf numFmtId="172" fontId="54" fillId="0" borderId="11" xfId="0" applyNumberFormat="1" applyFont="1" applyBorder="1" applyAlignment="1">
      <alignment horizontal="right" wrapText="1"/>
    </xf>
    <xf numFmtId="172" fontId="54" fillId="0" borderId="11" xfId="0" applyNumberFormat="1" applyFont="1" applyBorder="1" applyAlignment="1">
      <alignment wrapText="1"/>
    </xf>
    <xf numFmtId="172" fontId="17" fillId="0" borderId="0" xfId="0" applyNumberFormat="1" applyFont="1" applyBorder="1" applyAlignment="1">
      <alignment horizontal="right" wrapText="1"/>
    </xf>
    <xf numFmtId="172" fontId="17" fillId="0" borderId="2" xfId="0" applyNumberFormat="1" applyFont="1" applyBorder="1" applyAlignment="1">
      <alignment horizontal="right"/>
    </xf>
    <xf numFmtId="172" fontId="17" fillId="0" borderId="6" xfId="0" applyNumberFormat="1" applyFont="1" applyBorder="1" applyAlignment="1">
      <alignment horizontal="right" wrapText="1"/>
    </xf>
    <xf numFmtId="170" fontId="22" fillId="0" borderId="15" xfId="0" applyNumberFormat="1" applyFont="1" applyBorder="1" applyAlignment="1">
      <alignment horizontal="right" wrapText="1" indent="1"/>
    </xf>
    <xf numFmtId="170" fontId="17" fillId="0" borderId="15" xfId="0" applyNumberFormat="1" applyFont="1" applyBorder="1" applyAlignment="1">
      <alignment horizontal="right" indent="1"/>
    </xf>
    <xf numFmtId="170" fontId="22" fillId="0" borderId="15" xfId="0" applyNumberFormat="1" applyFont="1" applyBorder="1" applyAlignment="1">
      <alignment horizontal="right" indent="1"/>
    </xf>
    <xf numFmtId="178" fontId="15" fillId="0" borderId="10" xfId="0" applyNumberFormat="1" applyFont="1" applyBorder="1" applyAlignment="1">
      <alignment horizontal="right" wrapText="1"/>
    </xf>
    <xf numFmtId="178" fontId="22" fillId="0" borderId="10" xfId="0" applyNumberFormat="1" applyFont="1" applyBorder="1" applyAlignment="1">
      <alignment horizontal="right"/>
    </xf>
    <xf numFmtId="178" fontId="17" fillId="0" borderId="10" xfId="0" applyNumberFormat="1" applyFont="1" applyBorder="1" applyAlignment="1">
      <alignment horizontal="right" wrapText="1"/>
    </xf>
    <xf numFmtId="178" fontId="17" fillId="0" borderId="1" xfId="0" applyNumberFormat="1" applyFont="1" applyBorder="1" applyAlignment="1">
      <alignment horizontal="right" wrapText="1"/>
    </xf>
    <xf numFmtId="178" fontId="17" fillId="0" borderId="11" xfId="0" applyNumberFormat="1" applyFont="1" applyBorder="1" applyAlignment="1">
      <alignment horizontal="right" wrapText="1"/>
    </xf>
    <xf numFmtId="178" fontId="17" fillId="0" borderId="7" xfId="0" applyNumberFormat="1" applyFont="1" applyBorder="1" applyAlignment="1">
      <alignment horizontal="right" wrapText="1"/>
    </xf>
    <xf numFmtId="178" fontId="15" fillId="0" borderId="1" xfId="0" applyNumberFormat="1" applyFont="1" applyBorder="1" applyAlignment="1">
      <alignment horizontal="right" wrapText="1"/>
    </xf>
    <xf numFmtId="173" fontId="15" fillId="0" borderId="1" xfId="0" applyNumberFormat="1" applyFont="1" applyBorder="1" applyAlignment="1">
      <alignment horizontal="right" wrapText="1" indent="1"/>
    </xf>
    <xf numFmtId="173" fontId="15" fillId="0" borderId="10" xfId="0" applyNumberFormat="1" applyFont="1" applyBorder="1" applyAlignment="1">
      <alignment horizontal="right" wrapText="1" indent="1"/>
    </xf>
    <xf numFmtId="173" fontId="17" fillId="0" borderId="7" xfId="0" applyNumberFormat="1" applyFont="1" applyBorder="1" applyAlignment="1">
      <alignment horizontal="right" wrapText="1" indent="1"/>
    </xf>
    <xf numFmtId="168" fontId="15" fillId="0" borderId="1" xfId="0" applyNumberFormat="1" applyFont="1" applyBorder="1" applyAlignment="1">
      <alignment horizontal="right" wrapText="1" indent="1"/>
    </xf>
    <xf numFmtId="168" fontId="15" fillId="0" borderId="10" xfId="0" applyNumberFormat="1" applyFont="1" applyBorder="1" applyAlignment="1">
      <alignment horizontal="right" wrapText="1" indent="1"/>
    </xf>
    <xf numFmtId="168" fontId="17" fillId="0" borderId="7" xfId="0" applyNumberFormat="1" applyFont="1" applyBorder="1" applyAlignment="1">
      <alignment horizontal="right" wrapText="1" indent="1"/>
    </xf>
    <xf numFmtId="178" fontId="17" fillId="0" borderId="10" xfId="0" applyNumberFormat="1" applyFont="1" applyBorder="1" applyAlignment="1">
      <alignment horizontal="right" vertical="top" wrapText="1"/>
    </xf>
    <xf numFmtId="178" fontId="17" fillId="0" borderId="1" xfId="0" applyNumberFormat="1" applyFont="1" applyBorder="1" applyAlignment="1">
      <alignment horizontal="right" vertical="top" wrapText="1"/>
    </xf>
    <xf numFmtId="178" fontId="17" fillId="0" borderId="1" xfId="0" applyNumberFormat="1" applyFont="1" applyBorder="1" applyAlignment="1">
      <alignment horizontal="center" vertical="top" wrapText="1"/>
    </xf>
    <xf numFmtId="178" fontId="17" fillId="0" borderId="10" xfId="0" applyNumberFormat="1" applyFont="1" applyBorder="1" applyAlignment="1">
      <alignment horizontal="center" vertical="top" wrapText="1"/>
    </xf>
    <xf numFmtId="178" fontId="17" fillId="0" borderId="10" xfId="0" applyNumberFormat="1" applyFont="1" applyBorder="1" applyAlignment="1">
      <alignment horizontal="right"/>
    </xf>
    <xf numFmtId="178" fontId="17" fillId="0" borderId="1" xfId="0" applyNumberFormat="1" applyFont="1" applyBorder="1"/>
    <xf numFmtId="178" fontId="17" fillId="0" borderId="10" xfId="0" applyNumberFormat="1" applyFont="1" applyBorder="1"/>
    <xf numFmtId="178" fontId="15" fillId="0" borderId="10" xfId="0" applyNumberFormat="1" applyFont="1" applyBorder="1" applyAlignment="1">
      <alignment horizontal="right" vertical="top" wrapText="1"/>
    </xf>
    <xf numFmtId="178" fontId="15" fillId="0" borderId="1" xfId="0" applyNumberFormat="1" applyFont="1" applyBorder="1" applyAlignment="1">
      <alignment horizontal="left" vertical="top" wrapText="1"/>
    </xf>
    <xf numFmtId="178" fontId="15" fillId="0" borderId="1" xfId="0" applyNumberFormat="1" applyFont="1" applyBorder="1" applyAlignment="1">
      <alignment vertical="top" wrapText="1"/>
    </xf>
    <xf numFmtId="178" fontId="17" fillId="0" borderId="10" xfId="0" applyNumberFormat="1" applyFont="1" applyBorder="1" applyAlignment="1">
      <alignment horizontal="right" vertical="center" wrapText="1"/>
    </xf>
    <xf numFmtId="178" fontId="17" fillId="0" borderId="1" xfId="0" applyNumberFormat="1" applyFont="1" applyBorder="1" applyAlignment="1">
      <alignment horizontal="right" vertical="center" wrapText="1"/>
    </xf>
    <xf numFmtId="178" fontId="22" fillId="0" borderId="11" xfId="0" applyNumberFormat="1" applyFont="1" applyBorder="1" applyAlignment="1">
      <alignment horizontal="right" vertical="top" wrapText="1"/>
    </xf>
    <xf numFmtId="178" fontId="22" fillId="0" borderId="7" xfId="0" applyNumberFormat="1" applyFont="1" applyBorder="1" applyAlignment="1">
      <alignment horizontal="right" vertical="top" wrapText="1"/>
    </xf>
    <xf numFmtId="178" fontId="17" fillId="0" borderId="11" xfId="0" applyNumberFormat="1" applyFont="1" applyBorder="1" applyAlignment="1">
      <alignment horizontal="right" vertical="top" wrapText="1"/>
    </xf>
    <xf numFmtId="177" fontId="17" fillId="0" borderId="1" xfId="0" applyNumberFormat="1" applyFont="1" applyFill="1" applyBorder="1" applyAlignment="1">
      <alignment horizontal="right" wrapText="1" indent="1"/>
    </xf>
    <xf numFmtId="180" fontId="17" fillId="0" borderId="11" xfId="0" applyNumberFormat="1" applyFont="1" applyBorder="1" applyAlignment="1">
      <alignment horizontal="right" wrapText="1" indent="1"/>
    </xf>
    <xf numFmtId="175" fontId="17" fillId="0" borderId="2" xfId="0" applyNumberFormat="1" applyFont="1" applyBorder="1" applyAlignment="1">
      <alignment horizontal="right" wrapText="1" indent="1"/>
    </xf>
    <xf numFmtId="176" fontId="52" fillId="0" borderId="10" xfId="0" applyNumberFormat="1" applyFont="1" applyBorder="1" applyAlignment="1">
      <alignment horizontal="right" wrapText="1" indent="1"/>
    </xf>
    <xf numFmtId="175" fontId="17" fillId="0" borderId="0" xfId="0" applyNumberFormat="1" applyFont="1" applyBorder="1" applyAlignment="1">
      <alignment horizontal="right" wrapText="1" indent="1"/>
    </xf>
    <xf numFmtId="178" fontId="22" fillId="0" borderId="10" xfId="0" applyNumberFormat="1" applyFont="1" applyFill="1" applyBorder="1"/>
    <xf numFmtId="178" fontId="17" fillId="0" borderId="0" xfId="0" applyNumberFormat="1" applyFont="1" applyAlignment="1">
      <alignment horizontal="right" indent="1"/>
    </xf>
    <xf numFmtId="178" fontId="17" fillId="0" borderId="11" xfId="0" applyNumberFormat="1" applyFont="1" applyBorder="1" applyAlignment="1">
      <alignment horizontal="right" indent="1"/>
    </xf>
    <xf numFmtId="168" fontId="17" fillId="0" borderId="2" xfId="0" applyNumberFormat="1" applyFont="1" applyBorder="1" applyAlignment="1">
      <alignment horizontal="right" wrapText="1" indent="1"/>
    </xf>
    <xf numFmtId="168" fontId="17" fillId="0" borderId="11" xfId="0" applyNumberFormat="1" applyFont="1" applyBorder="1" applyAlignment="1">
      <alignment horizontal="right" wrapText="1" indent="1"/>
    </xf>
    <xf numFmtId="178" fontId="17" fillId="2" borderId="12" xfId="0" applyNumberFormat="1" applyFont="1" applyFill="1" applyBorder="1" applyAlignment="1">
      <alignment horizontal="right" wrapText="1" indent="1"/>
    </xf>
    <xf numFmtId="178" fontId="17" fillId="2" borderId="1" xfId="0" applyNumberFormat="1" applyFont="1" applyFill="1" applyBorder="1" applyAlignment="1">
      <alignment horizontal="right" wrapText="1" indent="1"/>
    </xf>
    <xf numFmtId="178" fontId="15" fillId="0" borderId="10" xfId="0" applyNumberFormat="1" applyFont="1" applyBorder="1" applyAlignment="1">
      <alignment horizontal="right" indent="1"/>
    </xf>
    <xf numFmtId="178" fontId="18" fillId="2" borderId="1" xfId="0" applyNumberFormat="1" applyFont="1" applyFill="1" applyBorder="1" applyAlignment="1">
      <alignment horizontal="right" wrapText="1" indent="1"/>
    </xf>
    <xf numFmtId="178" fontId="17" fillId="2" borderId="10" xfId="0" applyNumberFormat="1" applyFont="1" applyFill="1" applyBorder="1" applyAlignment="1">
      <alignment horizontal="right" indent="1"/>
    </xf>
    <xf numFmtId="178" fontId="17" fillId="2" borderId="1" xfId="0" applyNumberFormat="1" applyFont="1" applyFill="1" applyBorder="1" applyAlignment="1">
      <alignment horizontal="right" indent="1"/>
    </xf>
    <xf numFmtId="178" fontId="17" fillId="2" borderId="1" xfId="0" applyNumberFormat="1" applyFont="1" applyFill="1" applyBorder="1" applyAlignment="1">
      <alignment horizontal="right" vertical="top" wrapText="1" indent="1"/>
    </xf>
    <xf numFmtId="178" fontId="17" fillId="2" borderId="10" xfId="0" applyNumberFormat="1" applyFont="1" applyFill="1" applyBorder="1" applyAlignment="1">
      <alignment horizontal="right" wrapText="1" indent="1"/>
    </xf>
    <xf numFmtId="178" fontId="17" fillId="2" borderId="0" xfId="0" applyNumberFormat="1" applyFont="1" applyFill="1" applyAlignment="1">
      <alignment horizontal="right" indent="1"/>
    </xf>
    <xf numFmtId="178" fontId="17" fillId="2" borderId="10" xfId="0" applyNumberFormat="1" applyFont="1" applyFill="1" applyBorder="1" applyAlignment="1">
      <alignment horizontal="right" vertical="top" wrapText="1" indent="1"/>
    </xf>
    <xf numFmtId="178" fontId="17" fillId="2" borderId="0" xfId="0" applyNumberFormat="1" applyFont="1" applyFill="1" applyBorder="1" applyAlignment="1">
      <alignment horizontal="right" indent="1"/>
    </xf>
    <xf numFmtId="178" fontId="17" fillId="2" borderId="11" xfId="0" applyNumberFormat="1" applyFont="1" applyFill="1" applyBorder="1" applyAlignment="1">
      <alignment horizontal="right" indent="1"/>
    </xf>
    <xf numFmtId="178" fontId="17" fillId="2" borderId="11" xfId="0" applyNumberFormat="1" applyFont="1" applyFill="1" applyBorder="1" applyAlignment="1">
      <alignment horizontal="right" vertical="top" wrapText="1" indent="1"/>
    </xf>
    <xf numFmtId="180" fontId="17" fillId="0" borderId="1" xfId="0" applyNumberFormat="1" applyFont="1" applyBorder="1" applyAlignment="1">
      <alignment horizontal="right" vertical="top" wrapText="1" indent="1"/>
    </xf>
    <xf numFmtId="180" fontId="17" fillId="0" borderId="10" xfId="0" applyNumberFormat="1" applyFont="1" applyBorder="1" applyAlignment="1">
      <alignment horizontal="right" vertical="top" wrapText="1" indent="1"/>
    </xf>
    <xf numFmtId="180" fontId="17" fillId="0" borderId="10" xfId="0" applyNumberFormat="1" applyFont="1" applyBorder="1" applyAlignment="1">
      <alignment horizontal="right" indent="1"/>
    </xf>
    <xf numFmtId="180" fontId="22" fillId="0" borderId="10" xfId="0" applyNumberFormat="1" applyFont="1" applyBorder="1" applyAlignment="1">
      <alignment horizontal="right" indent="1"/>
    </xf>
    <xf numFmtId="180" fontId="17" fillId="0" borderId="11" xfId="0" applyNumberFormat="1" applyFont="1" applyBorder="1" applyAlignment="1">
      <alignment horizontal="right" indent="1"/>
    </xf>
    <xf numFmtId="180" fontId="22" fillId="0" borderId="11" xfId="0" applyNumberFormat="1" applyFont="1" applyBorder="1" applyAlignment="1">
      <alignment horizontal="right" indent="1"/>
    </xf>
    <xf numFmtId="176" fontId="22" fillId="0" borderId="0" xfId="0" applyNumberFormat="1" applyFont="1" applyAlignment="1">
      <alignment horizontal="right" indent="1"/>
    </xf>
    <xf numFmtId="170" fontId="17" fillId="0" borderId="10" xfId="0" applyNumberFormat="1" applyFont="1" applyBorder="1" applyAlignment="1">
      <alignment horizontal="center"/>
    </xf>
    <xf numFmtId="170" fontId="17" fillId="0" borderId="11" xfId="0" applyNumberFormat="1" applyFont="1" applyBorder="1" applyAlignment="1">
      <alignment horizontal="center"/>
    </xf>
    <xf numFmtId="170" fontId="17" fillId="0" borderId="10" xfId="0" applyNumberFormat="1" applyFont="1" applyBorder="1" applyAlignment="1">
      <alignment horizontal="right" wrapText="1"/>
    </xf>
    <xf numFmtId="170" fontId="17" fillId="0" borderId="7" xfId="0" applyNumberFormat="1" applyFont="1" applyBorder="1" applyAlignment="1">
      <alignment horizontal="right" wrapText="1" indent="1"/>
    </xf>
    <xf numFmtId="174" fontId="54" fillId="0" borderId="9" xfId="0" applyNumberFormat="1" applyFont="1" applyBorder="1" applyAlignment="1">
      <alignment horizontal="right" wrapText="1" indent="1"/>
    </xf>
    <xf numFmtId="170" fontId="17" fillId="0" borderId="9" xfId="0" applyNumberFormat="1" applyFont="1" applyBorder="1" applyAlignment="1">
      <alignment horizontal="right" indent="1"/>
    </xf>
    <xf numFmtId="170" fontId="17" fillId="0" borderId="7" xfId="0" applyNumberFormat="1" applyFont="1" applyBorder="1" applyAlignment="1">
      <alignment horizontal="right" indent="1"/>
    </xf>
    <xf numFmtId="170" fontId="17" fillId="0" borderId="15" xfId="0" applyNumberFormat="1" applyFont="1" applyBorder="1" applyAlignment="1">
      <alignment horizontal="right" wrapText="1" indent="1"/>
    </xf>
    <xf numFmtId="170" fontId="17" fillId="0" borderId="5" xfId="0" applyNumberFormat="1" applyFont="1" applyBorder="1" applyAlignment="1">
      <alignment horizontal="right" wrapText="1" indent="1"/>
    </xf>
    <xf numFmtId="169" fontId="36" fillId="0" borderId="7" xfId="0" applyNumberFormat="1" applyFont="1" applyBorder="1" applyAlignment="1">
      <alignment horizontal="right" indent="1"/>
    </xf>
    <xf numFmtId="170" fontId="17" fillId="0" borderId="0" xfId="0" applyNumberFormat="1" applyFont="1" applyAlignment="1">
      <alignment horizontal="right" indent="1"/>
    </xf>
    <xf numFmtId="170" fontId="36" fillId="0" borderId="2" xfId="0" applyNumberFormat="1" applyFont="1" applyBorder="1" applyAlignment="1">
      <alignment horizontal="right" vertical="top" wrapText="1" indent="1"/>
    </xf>
    <xf numFmtId="170" fontId="36" fillId="0" borderId="2" xfId="0" applyNumberFormat="1" applyFont="1" applyBorder="1" applyAlignment="1">
      <alignment horizontal="right" vertical="top" indent="1"/>
    </xf>
    <xf numFmtId="170" fontId="17" fillId="0" borderId="10" xfId="0" applyNumberFormat="1" applyFont="1" applyBorder="1" applyAlignment="1">
      <alignment horizontal="right"/>
    </xf>
    <xf numFmtId="170" fontId="17" fillId="0" borderId="1" xfId="0" applyNumberFormat="1" applyFont="1" applyBorder="1" applyAlignment="1">
      <alignment horizontal="right" vertical="top" wrapText="1" indent="1"/>
    </xf>
    <xf numFmtId="170" fontId="17" fillId="0" borderId="10" xfId="0" applyNumberFormat="1" applyFont="1" applyBorder="1" applyAlignment="1">
      <alignment horizontal="right" vertical="top" indent="1"/>
    </xf>
    <xf numFmtId="170" fontId="17" fillId="0" borderId="7" xfId="0" applyNumberFormat="1" applyFont="1" applyBorder="1" applyAlignment="1">
      <alignment horizontal="right" vertical="top" wrapText="1" indent="1"/>
    </xf>
    <xf numFmtId="170" fontId="17" fillId="0" borderId="11" xfId="0" applyNumberFormat="1" applyFont="1" applyBorder="1" applyAlignment="1">
      <alignment horizontal="right" vertical="top" indent="1"/>
    </xf>
    <xf numFmtId="169" fontId="17" fillId="0" borderId="1" xfId="0" applyNumberFormat="1" applyFont="1" applyBorder="1" applyAlignment="1">
      <alignment horizontal="right" vertical="top" wrapText="1" indent="1"/>
    </xf>
    <xf numFmtId="169" fontId="17" fillId="0" borderId="10" xfId="0" applyNumberFormat="1" applyFont="1" applyBorder="1" applyAlignment="1">
      <alignment horizontal="right" vertical="top" indent="1"/>
    </xf>
    <xf numFmtId="169" fontId="17" fillId="0" borderId="7" xfId="0" applyNumberFormat="1" applyFont="1" applyBorder="1" applyAlignment="1">
      <alignment horizontal="right" vertical="top" wrapText="1" indent="1"/>
    </xf>
    <xf numFmtId="169" fontId="17" fillId="0" borderId="11" xfId="0" applyNumberFormat="1" applyFont="1" applyBorder="1" applyAlignment="1">
      <alignment horizontal="right" vertical="top" indent="1"/>
    </xf>
    <xf numFmtId="170" fontId="17" fillId="0" borderId="1" xfId="0" applyNumberFormat="1" applyFont="1" applyBorder="1" applyAlignment="1">
      <alignment horizontal="right" vertical="top" wrapText="1" indent="2"/>
    </xf>
    <xf numFmtId="169" fontId="54" fillId="0" borderId="10" xfId="0" applyNumberFormat="1" applyFont="1" applyBorder="1" applyAlignment="1">
      <alignment horizontal="right" vertical="top" wrapText="1" indent="1"/>
    </xf>
    <xf numFmtId="169" fontId="54" fillId="0" borderId="11" xfId="0" applyNumberFormat="1" applyFont="1" applyBorder="1" applyAlignment="1">
      <alignment horizontal="right" vertical="top" wrapText="1" indent="1"/>
    </xf>
    <xf numFmtId="170" fontId="54" fillId="0" borderId="10" xfId="0" applyNumberFormat="1" applyFont="1" applyBorder="1" applyAlignment="1">
      <alignment horizontal="right" vertical="top" wrapText="1" indent="1"/>
    </xf>
    <xf numFmtId="170" fontId="54" fillId="0" borderId="11" xfId="0" applyNumberFormat="1" applyFont="1" applyBorder="1" applyAlignment="1">
      <alignment horizontal="right" vertical="top" wrapText="1" indent="1"/>
    </xf>
    <xf numFmtId="170" fontId="54" fillId="0" borderId="1" xfId="0" applyNumberFormat="1" applyFont="1" applyBorder="1" applyAlignment="1">
      <alignment horizontal="right" wrapText="1" indent="2"/>
    </xf>
    <xf numFmtId="170" fontId="54" fillId="0" borderId="10" xfId="0" applyNumberFormat="1" applyFont="1" applyBorder="1" applyAlignment="1">
      <alignment horizontal="right" wrapText="1" indent="1"/>
    </xf>
    <xf numFmtId="170" fontId="54" fillId="0" borderId="7" xfId="0" applyNumberFormat="1" applyFont="1" applyBorder="1" applyAlignment="1">
      <alignment horizontal="right" wrapText="1" indent="2"/>
    </xf>
    <xf numFmtId="170" fontId="54" fillId="0" borderId="11" xfId="0" applyNumberFormat="1" applyFont="1" applyBorder="1" applyAlignment="1">
      <alignment horizontal="right" wrapText="1" indent="1"/>
    </xf>
    <xf numFmtId="178" fontId="17" fillId="0" borderId="2" xfId="0" applyNumberFormat="1" applyFont="1" applyBorder="1" applyAlignment="1"/>
    <xf numFmtId="178" fontId="17" fillId="0" borderId="10" xfId="0" applyNumberFormat="1" applyFont="1" applyBorder="1" applyAlignment="1"/>
    <xf numFmtId="178" fontId="17" fillId="0" borderId="9" xfId="0" applyNumberFormat="1" applyFont="1" applyBorder="1" applyAlignment="1"/>
    <xf numFmtId="178" fontId="54" fillId="0" borderId="9" xfId="0" applyNumberFormat="1" applyFont="1" applyBorder="1" applyAlignment="1">
      <alignment horizontal="right" wrapText="1"/>
    </xf>
    <xf numFmtId="178" fontId="17" fillId="0" borderId="1" xfId="0" applyNumberFormat="1" applyFont="1" applyBorder="1" applyAlignment="1">
      <alignment horizontal="right"/>
    </xf>
    <xf numFmtId="178" fontId="54" fillId="0" borderId="10" xfId="0" applyNumberFormat="1" applyFont="1" applyBorder="1" applyAlignment="1">
      <alignment horizontal="right" wrapText="1"/>
    </xf>
    <xf numFmtId="178" fontId="17" fillId="0" borderId="2" xfId="0" applyNumberFormat="1" applyFont="1" applyBorder="1" applyAlignment="1">
      <alignment horizontal="right"/>
    </xf>
    <xf numFmtId="178" fontId="17" fillId="0" borderId="11" xfId="0" applyNumberFormat="1" applyFont="1" applyBorder="1" applyAlignment="1"/>
    <xf numFmtId="178" fontId="54" fillId="0" borderId="11" xfId="0" applyNumberFormat="1" applyFont="1" applyBorder="1" applyAlignment="1">
      <alignment horizontal="right" wrapText="1"/>
    </xf>
    <xf numFmtId="178" fontId="15" fillId="0" borderId="15" xfId="0" applyNumberFormat="1" applyFont="1" applyBorder="1" applyAlignment="1">
      <alignment horizontal="right" wrapText="1"/>
    </xf>
    <xf numFmtId="178" fontId="17" fillId="0" borderId="8" xfId="0" applyNumberFormat="1" applyFont="1" applyBorder="1" applyAlignment="1"/>
    <xf numFmtId="178" fontId="17" fillId="0" borderId="3" xfId="0" applyNumberFormat="1" applyFont="1" applyBorder="1" applyAlignment="1"/>
    <xf numFmtId="178" fontId="15" fillId="0" borderId="7" xfId="0" applyNumberFormat="1" applyFont="1" applyBorder="1" applyAlignment="1">
      <alignment horizontal="right" wrapText="1"/>
    </xf>
    <xf numFmtId="178" fontId="17" fillId="0" borderId="10" xfId="3" applyNumberFormat="1" applyFont="1" applyBorder="1" applyAlignment="1"/>
    <xf numFmtId="178" fontId="17" fillId="0" borderId="10" xfId="0" applyNumberFormat="1" applyFont="1" applyBorder="1" applyAlignment="1">
      <alignment horizontal="right" vertical="center" indent="1"/>
    </xf>
    <xf numFmtId="178" fontId="17" fillId="0" borderId="2" xfId="0" applyNumberFormat="1" applyFont="1" applyBorder="1" applyAlignment="1">
      <alignment horizontal="right" vertical="center" indent="1"/>
    </xf>
    <xf numFmtId="178" fontId="17" fillId="0" borderId="10" xfId="0" applyNumberFormat="1" applyFont="1" applyBorder="1" applyAlignment="1">
      <alignment horizontal="right" vertical="center" wrapText="1" indent="1"/>
    </xf>
    <xf numFmtId="178" fontId="17" fillId="0" borderId="9" xfId="0" applyNumberFormat="1" applyFont="1" applyBorder="1" applyAlignment="1">
      <alignment horizontal="right" vertical="center" indent="1"/>
    </xf>
    <xf numFmtId="178" fontId="54" fillId="0" borderId="9" xfId="0" applyNumberFormat="1" applyFont="1" applyBorder="1" applyAlignment="1">
      <alignment horizontal="right" wrapText="1" indent="1"/>
    </xf>
    <xf numFmtId="178" fontId="54" fillId="0" borderId="10" xfId="0" applyNumberFormat="1" applyFont="1" applyBorder="1" applyAlignment="1">
      <alignment horizontal="right" wrapText="1" indent="1"/>
    </xf>
    <xf numFmtId="178" fontId="17" fillId="0" borderId="11" xfId="0" applyNumberFormat="1" applyFont="1" applyBorder="1" applyAlignment="1">
      <alignment horizontal="right" vertical="center" indent="1"/>
    </xf>
    <xf numFmtId="178" fontId="17" fillId="0" borderId="3" xfId="0" applyNumberFormat="1" applyFont="1" applyBorder="1" applyAlignment="1">
      <alignment horizontal="right" vertical="center" indent="1"/>
    </xf>
    <xf numFmtId="178" fontId="17" fillId="0" borderId="11" xfId="0" applyNumberFormat="1" applyFont="1" applyBorder="1" applyAlignment="1">
      <alignment horizontal="right" vertical="center" wrapText="1" indent="1"/>
    </xf>
    <xf numFmtId="178" fontId="54" fillId="0" borderId="11" xfId="0" applyNumberFormat="1" applyFont="1" applyBorder="1" applyAlignment="1">
      <alignment horizontal="right" wrapText="1" indent="1"/>
    </xf>
    <xf numFmtId="178" fontId="17" fillId="0" borderId="12" xfId="0" applyNumberFormat="1" applyFont="1" applyBorder="1" applyAlignment="1">
      <alignment horizontal="right" wrapText="1"/>
    </xf>
    <xf numFmtId="178" fontId="17" fillId="0" borderId="9" xfId="0" applyNumberFormat="1" applyFont="1" applyBorder="1" applyAlignment="1">
      <alignment horizontal="right" wrapText="1"/>
    </xf>
    <xf numFmtId="178" fontId="54" fillId="0" borderId="10" xfId="0" applyNumberFormat="1" applyFont="1" applyBorder="1" applyAlignment="1">
      <alignment wrapText="1"/>
    </xf>
    <xf numFmtId="178" fontId="17" fillId="0" borderId="5" xfId="0" applyNumberFormat="1" applyFont="1" applyBorder="1" applyAlignment="1">
      <alignment horizontal="right" wrapText="1"/>
    </xf>
    <xf numFmtId="178" fontId="17" fillId="0" borderId="15" xfId="0" applyNumberFormat="1" applyFont="1" applyBorder="1" applyAlignment="1"/>
    <xf numFmtId="178" fontId="22" fillId="0" borderId="9" xfId="0" applyNumberFormat="1" applyFont="1" applyBorder="1" applyAlignment="1">
      <alignment horizontal="right" wrapText="1"/>
    </xf>
    <xf numFmtId="178" fontId="17" fillId="0" borderId="2" xfId="0" applyNumberFormat="1" applyFont="1" applyBorder="1" applyAlignment="1">
      <alignment horizontal="right" wrapText="1"/>
    </xf>
    <xf numFmtId="178" fontId="22" fillId="0" borderId="10" xfId="0" applyNumberFormat="1" applyFont="1" applyBorder="1" applyAlignment="1">
      <alignment horizontal="right" wrapText="1"/>
    </xf>
    <xf numFmtId="178" fontId="22" fillId="0" borderId="11" xfId="0" applyNumberFormat="1" applyFont="1" applyBorder="1" applyAlignment="1">
      <alignment horizontal="right" wrapText="1"/>
    </xf>
    <xf numFmtId="178" fontId="17" fillId="0" borderId="9" xfId="0" applyNumberFormat="1" applyFont="1" applyBorder="1" applyAlignment="1">
      <alignment horizontal="right"/>
    </xf>
    <xf numFmtId="178" fontId="17" fillId="0" borderId="12" xfId="0" applyNumberFormat="1" applyFont="1" applyBorder="1" applyAlignment="1"/>
    <xf numFmtId="178" fontId="22" fillId="0" borderId="12" xfId="0" applyNumberFormat="1" applyFont="1" applyBorder="1" applyAlignment="1">
      <alignment horizontal="right" wrapText="1"/>
    </xf>
    <xf numFmtId="178" fontId="17" fillId="0" borderId="1" xfId="0" applyNumberFormat="1" applyFont="1" applyBorder="1" applyAlignment="1"/>
    <xf numFmtId="178" fontId="22" fillId="0" borderId="1" xfId="0" applyNumberFormat="1" applyFont="1" applyBorder="1" applyAlignment="1">
      <alignment horizontal="right" wrapText="1"/>
    </xf>
    <xf numFmtId="178" fontId="17" fillId="0" borderId="11" xfId="0" applyNumberFormat="1" applyFont="1" applyBorder="1" applyAlignment="1">
      <alignment horizontal="right"/>
    </xf>
    <xf numFmtId="178" fontId="22" fillId="0" borderId="7" xfId="0" applyNumberFormat="1" applyFont="1" applyBorder="1" applyAlignment="1">
      <alignment horizontal="right" wrapText="1"/>
    </xf>
    <xf numFmtId="166" fontId="22" fillId="0" borderId="11" xfId="0" applyNumberFormat="1" applyFont="1" applyBorder="1" applyAlignment="1">
      <alignment horizontal="center" vertical="center" wrapText="1"/>
    </xf>
    <xf numFmtId="181" fontId="17" fillId="0" borderId="10" xfId="0" applyNumberFormat="1" applyFont="1" applyBorder="1" applyAlignment="1">
      <alignment horizontal="right" indent="1"/>
    </xf>
    <xf numFmtId="181" fontId="17" fillId="0" borderId="1" xfId="0" applyNumberFormat="1" applyFont="1" applyBorder="1" applyAlignment="1">
      <alignment horizontal="right" vertical="top" wrapText="1" indent="1"/>
    </xf>
    <xf numFmtId="181" fontId="17" fillId="0" borderId="10" xfId="0" applyNumberFormat="1" applyFont="1" applyBorder="1" applyAlignment="1">
      <alignment horizontal="right" vertical="top" wrapText="1" indent="1"/>
    </xf>
    <xf numFmtId="181" fontId="54" fillId="0" borderId="10" xfId="0" applyNumberFormat="1" applyFont="1" applyBorder="1" applyAlignment="1">
      <alignment horizontal="right" wrapText="1" indent="1"/>
    </xf>
    <xf numFmtId="181" fontId="54" fillId="0" borderId="10" xfId="0" applyNumberFormat="1" applyFont="1" applyBorder="1" applyAlignment="1">
      <alignment horizontal="right" vertical="top" wrapText="1" indent="1"/>
    </xf>
    <xf numFmtId="181" fontId="54" fillId="0" borderId="11" xfId="0" applyNumberFormat="1" applyFont="1" applyBorder="1" applyAlignment="1">
      <alignment horizontal="right" wrapText="1" indent="1"/>
    </xf>
    <xf numFmtId="181" fontId="54" fillId="0" borderId="11" xfId="0" applyNumberFormat="1" applyFont="1" applyBorder="1" applyAlignment="1">
      <alignment horizontal="right" vertical="top" wrapText="1" indent="1"/>
    </xf>
    <xf numFmtId="171" fontId="17" fillId="0" borderId="1" xfId="0" applyNumberFormat="1" applyFont="1" applyBorder="1" applyAlignment="1">
      <alignment horizontal="right" wrapText="1" indent="1"/>
    </xf>
    <xf numFmtId="171" fontId="17" fillId="0" borderId="10" xfId="0" applyNumberFormat="1" applyFont="1" applyBorder="1" applyAlignment="1">
      <alignment horizontal="right" wrapText="1" indent="1"/>
    </xf>
    <xf numFmtId="171" fontId="54" fillId="0" borderId="10" xfId="0" applyNumberFormat="1" applyFont="1" applyBorder="1" applyAlignment="1">
      <alignment horizontal="right" wrapText="1" indent="1"/>
    </xf>
    <xf numFmtId="171" fontId="54" fillId="0" borderId="11" xfId="0" applyNumberFormat="1" applyFont="1" applyBorder="1" applyAlignment="1">
      <alignment horizontal="right" wrapText="1" indent="1"/>
    </xf>
    <xf numFmtId="171" fontId="17" fillId="0" borderId="10" xfId="0" applyNumberFormat="1" applyFont="1" applyFill="1" applyBorder="1" applyAlignment="1">
      <alignment horizontal="right" wrapText="1" indent="1"/>
    </xf>
    <xf numFmtId="175" fontId="17" fillId="0" borderId="1" xfId="0" applyNumberFormat="1" applyFont="1" applyBorder="1" applyAlignment="1">
      <alignment horizontal="right" indent="1"/>
    </xf>
    <xf numFmtId="175" fontId="17" fillId="0" borderId="0" xfId="0" applyNumberFormat="1" applyFont="1" applyBorder="1" applyAlignment="1">
      <alignment horizontal="right" indent="2"/>
    </xf>
    <xf numFmtId="175" fontId="17" fillId="0" borderId="0" xfId="0" applyNumberFormat="1" applyFont="1" applyBorder="1" applyAlignment="1">
      <alignment horizontal="right" indent="1"/>
    </xf>
    <xf numFmtId="175" fontId="17" fillId="0" borderId="0" xfId="0" applyNumberFormat="1" applyFont="1" applyBorder="1" applyAlignment="1">
      <alignment horizontal="right" wrapText="1" indent="2"/>
    </xf>
    <xf numFmtId="175" fontId="54" fillId="0" borderId="1" xfId="0" applyNumberFormat="1" applyFont="1" applyBorder="1" applyAlignment="1">
      <alignment horizontal="right" wrapText="1" indent="1"/>
    </xf>
    <xf numFmtId="175" fontId="17" fillId="0" borderId="0" xfId="0" applyNumberFormat="1" applyFont="1" applyBorder="1" applyAlignment="1">
      <alignment horizontal="right" indent="3"/>
    </xf>
    <xf numFmtId="175" fontId="54" fillId="0" borderId="7" xfId="0" applyNumberFormat="1" applyFont="1" applyBorder="1" applyAlignment="1">
      <alignment horizontal="right" wrapText="1" indent="1"/>
    </xf>
    <xf numFmtId="175" fontId="17" fillId="0" borderId="6" xfId="0" applyNumberFormat="1" applyFont="1" applyBorder="1" applyAlignment="1">
      <alignment horizontal="right" indent="3"/>
    </xf>
    <xf numFmtId="175" fontId="17" fillId="0" borderId="6" xfId="0" applyNumberFormat="1" applyFont="1" applyBorder="1" applyAlignment="1">
      <alignment horizontal="right" indent="2"/>
    </xf>
    <xf numFmtId="171" fontId="36" fillId="0" borderId="10" xfId="0" applyNumberFormat="1" applyFont="1" applyBorder="1" applyAlignment="1">
      <alignment horizontal="right" wrapText="1" indent="1"/>
    </xf>
    <xf numFmtId="171" fontId="36" fillId="0" borderId="11" xfId="0" applyNumberFormat="1" applyFont="1" applyBorder="1" applyAlignment="1">
      <alignment horizontal="right" wrapText="1" indent="1"/>
    </xf>
    <xf numFmtId="170" fontId="36" fillId="0" borderId="10" xfId="0" applyNumberFormat="1" applyFont="1" applyBorder="1" applyAlignment="1">
      <alignment horizontal="right" indent="1"/>
    </xf>
    <xf numFmtId="170" fontId="36" fillId="0" borderId="11" xfId="0" applyNumberFormat="1" applyFont="1" applyBorder="1" applyAlignment="1">
      <alignment horizontal="right" indent="1"/>
    </xf>
    <xf numFmtId="171" fontId="17" fillId="0" borderId="10" xfId="0" applyNumberFormat="1" applyFont="1" applyBorder="1" applyAlignment="1">
      <alignment horizontal="right" indent="1"/>
    </xf>
    <xf numFmtId="171" fontId="17" fillId="0" borderId="0" xfId="0" applyNumberFormat="1" applyFont="1" applyAlignment="1">
      <alignment horizontal="right" indent="1"/>
    </xf>
    <xf numFmtId="171" fontId="17" fillId="0" borderId="0" xfId="0" applyNumberFormat="1" applyFont="1" applyBorder="1" applyAlignment="1">
      <alignment horizontal="right" indent="1"/>
    </xf>
    <xf numFmtId="171" fontId="17" fillId="0" borderId="11" xfId="0" applyNumberFormat="1" applyFont="1" applyFill="1" applyBorder="1" applyAlignment="1">
      <alignment horizontal="right" indent="1"/>
    </xf>
    <xf numFmtId="171" fontId="17" fillId="0" borderId="11" xfId="0" applyNumberFormat="1" applyFont="1" applyFill="1" applyBorder="1" applyAlignment="1">
      <alignment horizontal="right" wrapText="1" indent="1"/>
    </xf>
    <xf numFmtId="171" fontId="18" fillId="0" borderId="1" xfId="0" applyNumberFormat="1" applyFont="1" applyBorder="1" applyAlignment="1">
      <alignment horizontal="right" wrapText="1" indent="1"/>
    </xf>
    <xf numFmtId="175" fontId="17" fillId="0" borderId="10" xfId="0" applyNumberFormat="1" applyFont="1" applyBorder="1" applyAlignment="1">
      <alignment horizontal="right" indent="1"/>
    </xf>
    <xf numFmtId="175" fontId="4" fillId="0" borderId="10" xfId="0" applyNumberFormat="1" applyFont="1" applyBorder="1" applyAlignment="1">
      <alignment horizontal="right" indent="1"/>
    </xf>
    <xf numFmtId="175" fontId="17" fillId="0" borderId="1" xfId="0" applyNumberFormat="1" applyFont="1" applyBorder="1" applyAlignment="1">
      <alignment horizontal="right" vertical="top" wrapText="1" indent="2"/>
    </xf>
    <xf numFmtId="175" fontId="17" fillId="0" borderId="10" xfId="0" applyNumberFormat="1" applyFont="1" applyBorder="1" applyAlignment="1">
      <alignment horizontal="right" vertical="top" wrapText="1" indent="2"/>
    </xf>
    <xf numFmtId="175" fontId="3" fillId="0" borderId="10" xfId="0" applyNumberFormat="1" applyFont="1" applyBorder="1" applyAlignment="1">
      <alignment horizontal="right" indent="1"/>
    </xf>
    <xf numFmtId="175" fontId="3" fillId="0" borderId="11" xfId="0" applyNumberFormat="1" applyFont="1" applyBorder="1" applyAlignment="1">
      <alignment horizontal="right" indent="1"/>
    </xf>
    <xf numFmtId="175" fontId="17" fillId="0" borderId="10" xfId="0" applyNumberFormat="1" applyFont="1" applyBorder="1" applyAlignment="1">
      <alignment horizontal="right" wrapText="1" indent="2"/>
    </xf>
    <xf numFmtId="175" fontId="17" fillId="0" borderId="10" xfId="0" applyNumberFormat="1" applyFont="1" applyBorder="1" applyAlignment="1">
      <alignment horizontal="center" wrapText="1"/>
    </xf>
    <xf numFmtId="175" fontId="17" fillId="0" borderId="10" xfId="0" applyNumberFormat="1" applyFont="1" applyBorder="1" applyAlignment="1">
      <alignment horizontal="left" wrapText="1" indent="1"/>
    </xf>
    <xf numFmtId="175" fontId="17" fillId="0" borderId="11" xfId="0" applyNumberFormat="1" applyFont="1" applyBorder="1" applyAlignment="1">
      <alignment horizontal="right" wrapText="1" indent="2"/>
    </xf>
    <xf numFmtId="175" fontId="17" fillId="0" borderId="11" xfId="0" applyNumberFormat="1" applyFont="1" applyBorder="1" applyAlignment="1">
      <alignment horizontal="left" wrapText="1" indent="1"/>
    </xf>
    <xf numFmtId="173" fontId="17" fillId="0" borderId="2" xfId="0" applyNumberFormat="1" applyFont="1" applyBorder="1" applyAlignment="1">
      <alignment horizontal="right" wrapText="1" indent="1"/>
    </xf>
    <xf numFmtId="173" fontId="17" fillId="0" borderId="10" xfId="0" applyNumberFormat="1" applyFont="1" applyBorder="1" applyAlignment="1">
      <alignment horizontal="right" indent="1"/>
    </xf>
    <xf numFmtId="173" fontId="17" fillId="0" borderId="11" xfId="0" applyNumberFormat="1" applyFont="1" applyBorder="1" applyAlignment="1">
      <alignment horizontal="right" indent="1"/>
    </xf>
    <xf numFmtId="170" fontId="54" fillId="0" borderId="1" xfId="0" applyNumberFormat="1" applyFont="1" applyBorder="1" applyAlignment="1">
      <alignment horizontal="right" wrapText="1" indent="1"/>
    </xf>
    <xf numFmtId="170" fontId="17" fillId="0" borderId="0" xfId="0" applyNumberFormat="1" applyFont="1" applyBorder="1" applyAlignment="1">
      <alignment horizontal="right" indent="1"/>
    </xf>
    <xf numFmtId="176" fontId="54" fillId="0" borderId="1" xfId="0" applyNumberFormat="1" applyFont="1" applyBorder="1" applyAlignment="1">
      <alignment horizontal="right" wrapText="1" indent="1"/>
    </xf>
    <xf numFmtId="174" fontId="54" fillId="0" borderId="1" xfId="0" applyNumberFormat="1" applyFont="1" applyBorder="1" applyAlignment="1">
      <alignment horizontal="right" wrapText="1" indent="1"/>
    </xf>
    <xf numFmtId="176" fontId="17" fillId="0" borderId="7" xfId="0" applyNumberFormat="1" applyFont="1" applyBorder="1" applyAlignment="1">
      <alignment horizontal="right" wrapText="1" indent="1"/>
    </xf>
    <xf numFmtId="49" fontId="17" fillId="0" borderId="10" xfId="0" applyNumberFormat="1" applyFont="1" applyBorder="1" applyAlignment="1">
      <alignment horizontal="left" wrapText="1" indent="1"/>
    </xf>
    <xf numFmtId="0" fontId="17" fillId="0" borderId="10" xfId="0" applyFont="1" applyBorder="1" applyAlignment="1">
      <alignment horizontal="left" wrapText="1" indent="1"/>
    </xf>
    <xf numFmtId="0" fontId="17" fillId="0" borderId="1" xfId="0" applyFont="1" applyBorder="1" applyAlignment="1">
      <alignment horizontal="left" wrapText="1" indent="1"/>
    </xf>
    <xf numFmtId="17" fontId="17" fillId="0" borderId="1" xfId="0" applyNumberFormat="1" applyFont="1" applyBorder="1" applyAlignment="1">
      <alignment horizontal="left" wrapText="1" indent="1"/>
    </xf>
    <xf numFmtId="17" fontId="17" fillId="0" borderId="10" xfId="0" applyNumberFormat="1" applyFont="1" applyBorder="1" applyAlignment="1">
      <alignment horizontal="left" wrapText="1" indent="1"/>
    </xf>
    <xf numFmtId="186" fontId="17" fillId="0" borderId="10" xfId="0" applyNumberFormat="1" applyFont="1" applyBorder="1" applyAlignment="1">
      <alignment horizontal="left" wrapText="1" indent="1"/>
    </xf>
    <xf numFmtId="49" fontId="17" fillId="0" borderId="11" xfId="0" applyNumberFormat="1" applyFont="1" applyBorder="1" applyAlignment="1">
      <alignment horizontal="left" wrapText="1" indent="1"/>
    </xf>
    <xf numFmtId="0" fontId="17" fillId="0" borderId="2" xfId="0" applyFont="1" applyBorder="1" applyAlignment="1">
      <alignment horizontal="left" wrapText="1" indent="1"/>
    </xf>
    <xf numFmtId="0" fontId="17" fillId="0" borderId="2" xfId="0" quotePrefix="1" applyFont="1" applyBorder="1" applyAlignment="1">
      <alignment horizontal="left" wrapText="1" indent="1"/>
    </xf>
    <xf numFmtId="173" fontId="17" fillId="0" borderId="1" xfId="0" applyNumberFormat="1" applyFont="1" applyBorder="1" applyAlignment="1">
      <alignment horizontal="right" indent="1"/>
    </xf>
    <xf numFmtId="0" fontId="17" fillId="0" borderId="11" xfId="0" applyFont="1" applyBorder="1" applyAlignment="1">
      <alignment horizontal="left" vertical="top" wrapText="1" indent="1"/>
    </xf>
    <xf numFmtId="169" fontId="54" fillId="0" borderId="1" xfId="0" applyNumberFormat="1" applyFont="1" applyBorder="1" applyAlignment="1">
      <alignment horizontal="right" wrapText="1" indent="1"/>
    </xf>
    <xf numFmtId="169" fontId="54" fillId="0" borderId="7" xfId="0" applyNumberFormat="1" applyFont="1" applyBorder="1" applyAlignment="1">
      <alignment horizontal="right" wrapText="1" indent="1"/>
    </xf>
    <xf numFmtId="176" fontId="54" fillId="0" borderId="7" xfId="0" applyNumberFormat="1" applyFont="1" applyBorder="1" applyAlignment="1">
      <alignment horizontal="right" wrapText="1" indent="1"/>
    </xf>
    <xf numFmtId="0" fontId="19" fillId="0" borderId="1" xfId="0" applyFont="1" applyBorder="1" applyAlignment="1">
      <alignment horizontal="left"/>
    </xf>
    <xf numFmtId="0" fontId="54" fillId="0" borderId="11" xfId="0" applyFont="1" applyBorder="1" applyAlignment="1">
      <alignment horizontal="left" wrapText="1" indent="1"/>
    </xf>
    <xf numFmtId="169" fontId="17" fillId="0" borderId="2" xfId="0" applyNumberFormat="1" applyFont="1" applyBorder="1" applyAlignment="1">
      <alignment horizontal="right" wrapText="1" indent="1"/>
    </xf>
    <xf numFmtId="169" fontId="19" fillId="0" borderId="1" xfId="0" applyNumberFormat="1" applyFont="1" applyBorder="1"/>
    <xf numFmtId="169" fontId="54" fillId="0" borderId="11" xfId="0" applyNumberFormat="1" applyFont="1" applyBorder="1" applyAlignment="1">
      <alignment horizontal="right" wrapText="1" indent="1"/>
    </xf>
    <xf numFmtId="175" fontId="19" fillId="0" borderId="1" xfId="0" applyNumberFormat="1" applyFont="1" applyBorder="1"/>
    <xf numFmtId="175" fontId="54" fillId="0" borderId="11" xfId="0" applyNumberFormat="1" applyFont="1" applyBorder="1" applyAlignment="1">
      <alignment horizontal="right" wrapText="1" indent="1"/>
    </xf>
    <xf numFmtId="176" fontId="54" fillId="0" borderId="10" xfId="0" applyNumberFormat="1" applyFont="1" applyBorder="1" applyAlignment="1">
      <alignment horizontal="right" wrapText="1" indent="1"/>
    </xf>
    <xf numFmtId="176" fontId="54" fillId="0" borderId="11" xfId="0" applyNumberFormat="1" applyFont="1" applyBorder="1" applyAlignment="1">
      <alignment horizontal="right" wrapText="1" indent="1"/>
    </xf>
    <xf numFmtId="0" fontId="17" fillId="0" borderId="10" xfId="0" quotePrefix="1" applyFont="1" applyBorder="1" applyAlignment="1">
      <alignment horizontal="left" wrapText="1" indent="1"/>
    </xf>
    <xf numFmtId="49" fontId="17" fillId="0" borderId="1" xfId="0" applyNumberFormat="1" applyFont="1" applyBorder="1" applyAlignment="1">
      <alignment horizontal="left" wrapText="1" indent="1"/>
    </xf>
    <xf numFmtId="49" fontId="17" fillId="0" borderId="1" xfId="0" applyNumberFormat="1" applyFont="1" applyFill="1" applyBorder="1" applyAlignment="1">
      <alignment horizontal="left" wrapText="1" indent="1"/>
    </xf>
    <xf numFmtId="49" fontId="17" fillId="0" borderId="7" xfId="0" applyNumberFormat="1" applyFont="1" applyFill="1" applyBorder="1" applyAlignment="1">
      <alignment horizontal="left" wrapText="1" indent="1"/>
    </xf>
    <xf numFmtId="176" fontId="17" fillId="0" borderId="11" xfId="0" applyNumberFormat="1" applyFont="1" applyFill="1" applyBorder="1" applyAlignment="1">
      <alignment horizontal="right" wrapText="1" indent="1"/>
    </xf>
    <xf numFmtId="0" fontId="17" fillId="0" borderId="1" xfId="0" quotePrefix="1" applyFont="1" applyBorder="1" applyAlignment="1">
      <alignment horizontal="left" wrapText="1" indent="1"/>
    </xf>
    <xf numFmtId="17" fontId="17" fillId="0" borderId="10" xfId="0" quotePrefix="1" applyNumberFormat="1" applyFont="1" applyBorder="1" applyAlignment="1">
      <alignment horizontal="left" wrapText="1" indent="1"/>
    </xf>
    <xf numFmtId="186" fontId="17" fillId="0" borderId="1" xfId="0" applyNumberFormat="1" applyFont="1" applyFill="1" applyBorder="1" applyAlignment="1">
      <alignment horizontal="left" wrapText="1" indent="1"/>
    </xf>
    <xf numFmtId="186" fontId="17" fillId="0" borderId="7" xfId="0" applyNumberFormat="1" applyFont="1" applyFill="1" applyBorder="1" applyAlignment="1">
      <alignment horizontal="left" wrapText="1" indent="1"/>
    </xf>
    <xf numFmtId="0" fontId="17" fillId="0" borderId="11" xfId="0" applyFont="1" applyBorder="1" applyAlignment="1">
      <alignment horizontal="left" wrapText="1" indent="1"/>
    </xf>
    <xf numFmtId="186" fontId="17" fillId="0" borderId="10" xfId="0" applyNumberFormat="1" applyFont="1" applyBorder="1" applyAlignment="1">
      <alignment horizontal="left" indent="1"/>
    </xf>
    <xf numFmtId="49" fontId="17" fillId="0" borderId="10" xfId="0" applyNumberFormat="1" applyFont="1" applyBorder="1" applyAlignment="1">
      <alignment horizontal="left" indent="1"/>
    </xf>
    <xf numFmtId="49" fontId="17" fillId="0" borderId="11" xfId="0" applyNumberFormat="1" applyFont="1" applyBorder="1" applyAlignment="1">
      <alignment horizontal="left" indent="1"/>
    </xf>
    <xf numFmtId="13" fontId="17" fillId="0" borderId="1" xfId="0" quotePrefix="1" applyNumberFormat="1" applyFont="1" applyBorder="1" applyAlignment="1">
      <alignment horizontal="left" wrapText="1" indent="1"/>
    </xf>
    <xf numFmtId="171" fontId="15" fillId="0" borderId="10" xfId="0" applyNumberFormat="1" applyFont="1" applyBorder="1" applyAlignment="1">
      <alignment horizontal="right" wrapText="1" indent="1"/>
    </xf>
    <xf numFmtId="171" fontId="22" fillId="0" borderId="10" xfId="0" applyNumberFormat="1" applyFont="1" applyBorder="1" applyAlignment="1">
      <alignment horizontal="right" indent="1"/>
    </xf>
    <xf numFmtId="171" fontId="49" fillId="0" borderId="10" xfId="0" applyNumberFormat="1" applyFont="1" applyBorder="1" applyAlignment="1">
      <alignment horizontal="right" indent="1"/>
    </xf>
    <xf numFmtId="171" fontId="22" fillId="0" borderId="11" xfId="0" applyNumberFormat="1" applyFont="1" applyBorder="1" applyAlignment="1">
      <alignment horizontal="right" indent="1"/>
    </xf>
    <xf numFmtId="171" fontId="15" fillId="0" borderId="1" xfId="0" applyNumberFormat="1" applyFont="1" applyBorder="1" applyAlignment="1">
      <alignment horizontal="right" wrapText="1" indent="1"/>
    </xf>
    <xf numFmtId="171" fontId="17" fillId="0" borderId="7" xfId="0" applyNumberFormat="1" applyFont="1" applyBorder="1" applyAlignment="1">
      <alignment horizontal="right" wrapText="1" indent="1"/>
    </xf>
    <xf numFmtId="170" fontId="22" fillId="0" borderId="9" xfId="0" applyNumberFormat="1" applyFont="1" applyBorder="1" applyAlignment="1">
      <alignment horizontal="right" indent="2"/>
    </xf>
    <xf numFmtId="170" fontId="22" fillId="0" borderId="10" xfId="0" applyNumberFormat="1" applyFont="1" applyBorder="1" applyAlignment="1">
      <alignment horizontal="right" indent="2"/>
    </xf>
    <xf numFmtId="170" fontId="22" fillId="0" borderId="11" xfId="0" applyNumberFormat="1" applyFont="1" applyBorder="1" applyAlignment="1">
      <alignment horizontal="right" indent="2"/>
    </xf>
    <xf numFmtId="170" fontId="22" fillId="0" borderId="15" xfId="0" applyNumberFormat="1" applyFont="1" applyBorder="1" applyAlignment="1">
      <alignment horizontal="right" vertical="justify" indent="2"/>
    </xf>
    <xf numFmtId="49" fontId="22" fillId="0" borderId="15" xfId="0" applyNumberFormat="1" applyFont="1" applyBorder="1" applyAlignment="1">
      <alignment horizontal="center"/>
    </xf>
    <xf numFmtId="0" fontId="8" fillId="0" borderId="0" xfId="0"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Border="1" applyAlignment="1">
      <alignment horizontal="left" vertical="center"/>
    </xf>
    <xf numFmtId="0" fontId="36" fillId="0" borderId="0" xfId="0" applyFont="1" applyFill="1"/>
    <xf numFmtId="0" fontId="17" fillId="0" borderId="2" xfId="0" applyFont="1" applyBorder="1" applyAlignment="1">
      <alignment horizontal="left" wrapText="1"/>
    </xf>
    <xf numFmtId="0" fontId="17" fillId="0" borderId="0" xfId="0" applyFont="1" applyAlignment="1"/>
    <xf numFmtId="0" fontId="38" fillId="0" borderId="0" xfId="0" applyFont="1" applyAlignment="1">
      <alignment horizontal="left"/>
    </xf>
    <xf numFmtId="166" fontId="17" fillId="0" borderId="8" xfId="0" applyNumberFormat="1" applyFont="1" applyBorder="1" applyAlignment="1">
      <alignment horizontal="right" wrapText="1" indent="1"/>
    </xf>
    <xf numFmtId="166" fontId="17" fillId="0" borderId="9" xfId="0" applyNumberFormat="1" applyFont="1" applyBorder="1" applyAlignment="1">
      <alignment horizontal="right" wrapText="1" indent="1"/>
    </xf>
    <xf numFmtId="166" fontId="17" fillId="0" borderId="12" xfId="0" applyNumberFormat="1" applyFont="1" applyBorder="1" applyAlignment="1">
      <alignment horizontal="right" wrapText="1" indent="1"/>
    </xf>
    <xf numFmtId="166" fontId="17" fillId="0" borderId="10" xfId="0" applyNumberFormat="1" applyFont="1" applyBorder="1" applyAlignment="1">
      <alignment horizontal="right" indent="1"/>
    </xf>
    <xf numFmtId="166" fontId="17" fillId="0" borderId="1" xfId="0" applyNumberFormat="1" applyFont="1" applyFill="1" applyBorder="1" applyAlignment="1">
      <alignment horizontal="right" wrapText="1" indent="1"/>
    </xf>
    <xf numFmtId="166" fontId="17" fillId="0" borderId="0" xfId="0" applyNumberFormat="1" applyFont="1" applyBorder="1" applyAlignment="1">
      <alignment horizontal="right" wrapText="1" indent="1"/>
    </xf>
    <xf numFmtId="166" fontId="17" fillId="0" borderId="10" xfId="0" applyNumberFormat="1" applyFont="1" applyFill="1" applyBorder="1" applyAlignment="1">
      <alignment horizontal="right" wrapText="1" indent="1"/>
    </xf>
    <xf numFmtId="166" fontId="17" fillId="0" borderId="9" xfId="0" applyNumberFormat="1" applyFont="1" applyBorder="1" applyAlignment="1">
      <alignment horizontal="right" indent="1"/>
    </xf>
    <xf numFmtId="166" fontId="17" fillId="0" borderId="10" xfId="0" applyNumberFormat="1" applyFont="1" applyBorder="1" applyAlignment="1">
      <alignment horizontal="right" vertical="top" wrapText="1" indent="1"/>
    </xf>
    <xf numFmtId="166" fontId="17" fillId="0" borderId="11" xfId="0" applyNumberFormat="1" applyFont="1" applyBorder="1" applyAlignment="1">
      <alignment horizontal="right" indent="1"/>
    </xf>
    <xf numFmtId="166" fontId="17" fillId="0" borderId="11" xfId="0" applyNumberFormat="1" applyFont="1" applyBorder="1" applyAlignment="1">
      <alignment horizontal="right" vertical="top" wrapText="1" indent="1"/>
    </xf>
    <xf numFmtId="173" fontId="17" fillId="0" borderId="9" xfId="0" applyNumberFormat="1" applyFont="1" applyBorder="1" applyAlignment="1">
      <alignment horizontal="right" wrapText="1" indent="1"/>
    </xf>
    <xf numFmtId="173" fontId="17" fillId="0" borderId="0" xfId="0" applyNumberFormat="1" applyFont="1" applyBorder="1" applyAlignment="1">
      <alignment horizontal="right" wrapText="1" indent="1"/>
    </xf>
    <xf numFmtId="0" fontId="17" fillId="0" borderId="10" xfId="0" applyFont="1" applyBorder="1" applyAlignment="1">
      <alignment horizontal="left" vertical="top" wrapText="1" indent="1"/>
    </xf>
    <xf numFmtId="174" fontId="54" fillId="0" borderId="10" xfId="0" applyNumberFormat="1" applyFont="1" applyBorder="1" applyAlignment="1">
      <alignment horizontal="right" wrapText="1" indent="1"/>
    </xf>
    <xf numFmtId="174" fontId="54" fillId="0" borderId="11" xfId="0" applyNumberFormat="1" applyFont="1" applyBorder="1" applyAlignment="1">
      <alignment horizontal="right" wrapText="1" indent="1"/>
    </xf>
    <xf numFmtId="167" fontId="22" fillId="0" borderId="10" xfId="0" applyNumberFormat="1" applyFont="1" applyBorder="1" applyAlignment="1">
      <alignment horizontal="right" wrapText="1" indent="1"/>
    </xf>
    <xf numFmtId="166" fontId="22" fillId="0" borderId="10" xfId="0" applyNumberFormat="1" applyFont="1" applyBorder="1" applyAlignment="1">
      <alignment horizontal="right" wrapText="1" indent="1"/>
    </xf>
    <xf numFmtId="167" fontId="54" fillId="0" borderId="10" xfId="0" applyNumberFormat="1" applyFont="1" applyBorder="1" applyAlignment="1">
      <alignment horizontal="right" vertical="top" wrapText="1" indent="2"/>
    </xf>
    <xf numFmtId="166" fontId="54" fillId="0" borderId="10" xfId="0" applyNumberFormat="1" applyFont="1" applyBorder="1" applyAlignment="1">
      <alignment horizontal="right" vertical="top" wrapText="1" indent="2"/>
    </xf>
    <xf numFmtId="167" fontId="22" fillId="0" borderId="11" xfId="0" applyNumberFormat="1" applyFont="1" applyBorder="1" applyAlignment="1">
      <alignment horizontal="right" wrapText="1" indent="1"/>
    </xf>
    <xf numFmtId="166" fontId="22" fillId="0" borderId="11" xfId="0" applyNumberFormat="1" applyFont="1" applyBorder="1" applyAlignment="1">
      <alignment horizontal="right" wrapText="1" indent="1"/>
    </xf>
    <xf numFmtId="0" fontId="22" fillId="0" borderId="2" xfId="0" applyFont="1" applyBorder="1" applyAlignment="1">
      <alignment horizontal="center"/>
    </xf>
    <xf numFmtId="167" fontId="54" fillId="0" borderId="10" xfId="0" applyNumberFormat="1" applyFont="1" applyBorder="1" applyAlignment="1">
      <alignment horizontal="right" wrapText="1" indent="2"/>
    </xf>
    <xf numFmtId="167" fontId="54" fillId="0" borderId="10" xfId="0" applyNumberFormat="1" applyFont="1" applyBorder="1" applyAlignment="1">
      <alignment horizontal="right" wrapText="1" indent="1"/>
    </xf>
    <xf numFmtId="167" fontId="54" fillId="0" borderId="11" xfId="0" applyNumberFormat="1" applyFont="1" applyBorder="1" applyAlignment="1">
      <alignment horizontal="right" wrapText="1" indent="1"/>
    </xf>
    <xf numFmtId="176" fontId="17" fillId="0" borderId="0" xfId="0" applyNumberFormat="1" applyFont="1" applyBorder="1" applyAlignment="1">
      <alignment horizontal="right" wrapText="1" indent="1"/>
    </xf>
    <xf numFmtId="176" fontId="17" fillId="0" borderId="10" xfId="0" applyNumberFormat="1" applyFont="1" applyBorder="1" applyAlignment="1">
      <alignment horizontal="right" wrapText="1"/>
    </xf>
    <xf numFmtId="166" fontId="17" fillId="0" borderId="7" xfId="0" applyNumberFormat="1" applyFont="1" applyBorder="1" applyAlignment="1">
      <alignment horizontal="center" wrapText="1"/>
    </xf>
    <xf numFmtId="167" fontId="17" fillId="0" borderId="7" xfId="0" applyNumberFormat="1" applyFont="1" applyBorder="1" applyAlignment="1">
      <alignment horizontal="center" wrapText="1"/>
    </xf>
    <xf numFmtId="49" fontId="17" fillId="0" borderId="2" xfId="0" applyNumberFormat="1" applyFont="1" applyBorder="1" applyAlignment="1">
      <alignment horizontal="left" wrapText="1"/>
    </xf>
    <xf numFmtId="49" fontId="17" fillId="0" borderId="3" xfId="0" applyNumberFormat="1" applyFont="1" applyBorder="1" applyAlignment="1">
      <alignment horizontal="left" wrapText="1"/>
    </xf>
    <xf numFmtId="49" fontId="17" fillId="0" borderId="2" xfId="0" applyNumberFormat="1" applyFont="1" applyBorder="1" applyAlignment="1">
      <alignment horizontal="left" wrapText="1"/>
    </xf>
    <xf numFmtId="49" fontId="17" fillId="0" borderId="3" xfId="0" applyNumberFormat="1" applyFont="1" applyBorder="1" applyAlignment="1">
      <alignment horizontal="left" wrapText="1"/>
    </xf>
    <xf numFmtId="0" fontId="17" fillId="0" borderId="5" xfId="0" applyFont="1" applyBorder="1" applyAlignment="1">
      <alignment horizontal="center" vertical="top" wrapText="1"/>
    </xf>
    <xf numFmtId="166" fontId="19" fillId="0" borderId="0" xfId="0" applyNumberFormat="1" applyFont="1" applyBorder="1"/>
    <xf numFmtId="166" fontId="19" fillId="0" borderId="2" xfId="0" applyNumberFormat="1" applyFont="1" applyBorder="1"/>
    <xf numFmtId="179" fontId="54" fillId="0" borderId="10" xfId="0" applyNumberFormat="1" applyFont="1" applyBorder="1" applyAlignment="1">
      <alignment horizontal="right" wrapText="1" indent="1"/>
    </xf>
    <xf numFmtId="166" fontId="17" fillId="0" borderId="0" xfId="0" applyNumberFormat="1" applyFont="1" applyBorder="1"/>
    <xf numFmtId="175" fontId="17" fillId="0" borderId="2" xfId="0" applyNumberFormat="1" applyFont="1" applyBorder="1" applyAlignment="1">
      <alignment horizontal="right" indent="3"/>
    </xf>
    <xf numFmtId="175" fontId="17" fillId="0" borderId="3" xfId="0" applyNumberFormat="1" applyFont="1" applyBorder="1" applyAlignment="1">
      <alignment horizontal="right" indent="3"/>
    </xf>
    <xf numFmtId="175" fontId="17" fillId="0" borderId="3" xfId="0" applyNumberFormat="1" applyFont="1" applyBorder="1" applyAlignment="1">
      <alignment horizontal="right" indent="2"/>
    </xf>
    <xf numFmtId="175" fontId="17" fillId="0" borderId="2" xfId="0" applyNumberFormat="1" applyFont="1" applyBorder="1" applyAlignment="1">
      <alignment horizontal="right" indent="2"/>
    </xf>
    <xf numFmtId="178" fontId="27" fillId="0" borderId="14" xfId="0" applyNumberFormat="1" applyFont="1" applyBorder="1"/>
    <xf numFmtId="0" fontId="19" fillId="0" borderId="2" xfId="0" applyFont="1" applyBorder="1" applyAlignment="1">
      <alignment horizontal="center"/>
    </xf>
    <xf numFmtId="0" fontId="19" fillId="0" borderId="0" xfId="0" applyFont="1" applyAlignment="1"/>
    <xf numFmtId="2" fontId="17" fillId="0" borderId="10" xfId="0" applyNumberFormat="1" applyFont="1" applyBorder="1" applyAlignment="1">
      <alignment horizontal="right" wrapText="1" indent="1"/>
    </xf>
    <xf numFmtId="2" fontId="17" fillId="0" borderId="2" xfId="0" applyNumberFormat="1" applyFont="1" applyBorder="1" applyAlignment="1">
      <alignment horizontal="right" wrapText="1" indent="1"/>
    </xf>
    <xf numFmtId="2" fontId="17" fillId="0" borderId="2" xfId="0" applyNumberFormat="1" applyFont="1" applyBorder="1" applyAlignment="1">
      <alignment horizontal="right" indent="1"/>
    </xf>
    <xf numFmtId="2" fontId="17" fillId="0" borderId="10" xfId="0" applyNumberFormat="1" applyFont="1" applyBorder="1" applyAlignment="1">
      <alignment horizontal="right" indent="1"/>
    </xf>
    <xf numFmtId="2" fontId="17" fillId="0" borderId="1" xfId="0" applyNumberFormat="1" applyFont="1" applyBorder="1" applyAlignment="1">
      <alignment horizontal="right" wrapText="1" indent="1"/>
    </xf>
    <xf numFmtId="2" fontId="17" fillId="0" borderId="10" xfId="0" applyNumberFormat="1" applyFont="1" applyBorder="1" applyAlignment="1">
      <alignment horizontal="right"/>
    </xf>
    <xf numFmtId="0" fontId="17" fillId="0" borderId="0" xfId="0" applyFont="1" applyAlignment="1"/>
    <xf numFmtId="0" fontId="19" fillId="0" borderId="0" xfId="0" applyFont="1" applyAlignment="1"/>
    <xf numFmtId="49" fontId="17" fillId="0" borderId="2" xfId="0" applyNumberFormat="1" applyFont="1" applyBorder="1" applyAlignment="1">
      <alignment horizontal="left" wrapText="1"/>
    </xf>
    <xf numFmtId="49" fontId="17" fillId="2" borderId="10" xfId="0" applyNumberFormat="1" applyFont="1" applyFill="1" applyBorder="1" applyAlignment="1">
      <alignment wrapText="1"/>
    </xf>
    <xf numFmtId="0" fontId="19" fillId="0" borderId="0" xfId="0" applyFont="1" applyFill="1" applyBorder="1"/>
    <xf numFmtId="2" fontId="17" fillId="0" borderId="0" xfId="0" applyNumberFormat="1" applyFont="1" applyBorder="1" applyAlignment="1">
      <alignment horizontal="right" wrapText="1" indent="1"/>
    </xf>
    <xf numFmtId="2" fontId="17" fillId="0" borderId="11" xfId="0" applyNumberFormat="1" applyFont="1" applyBorder="1" applyAlignment="1">
      <alignment horizontal="right" wrapText="1" indent="1"/>
    </xf>
    <xf numFmtId="0" fontId="43" fillId="0" borderId="0" xfId="0" applyFont="1" applyAlignment="1"/>
    <xf numFmtId="49" fontId="17" fillId="0" borderId="2" xfId="0" applyNumberFormat="1" applyFont="1" applyBorder="1" applyAlignment="1">
      <alignment horizontal="left" wrapText="1"/>
    </xf>
    <xf numFmtId="49" fontId="17" fillId="0" borderId="3" xfId="0" applyNumberFormat="1" applyFont="1" applyBorder="1" applyAlignment="1">
      <alignment horizontal="left" wrapText="1"/>
    </xf>
    <xf numFmtId="172" fontId="54" fillId="0" borderId="14" xfId="0" applyNumberFormat="1" applyFont="1" applyBorder="1" applyAlignment="1">
      <alignment horizontal="right" wrapText="1"/>
    </xf>
    <xf numFmtId="172" fontId="54" fillId="0" borderId="14" xfId="0" applyNumberFormat="1" applyFont="1" applyBorder="1" applyAlignment="1">
      <alignment wrapText="1"/>
    </xf>
    <xf numFmtId="172" fontId="17" fillId="0" borderId="14" xfId="0" applyNumberFormat="1" applyFont="1" applyBorder="1" applyAlignment="1">
      <alignment horizontal="right" wrapText="1"/>
    </xf>
    <xf numFmtId="49" fontId="17" fillId="0" borderId="14" xfId="0" applyNumberFormat="1" applyFont="1" applyBorder="1" applyAlignment="1">
      <alignment horizontal="left" wrapText="1"/>
    </xf>
    <xf numFmtId="184" fontId="54" fillId="0" borderId="11" xfId="0" applyNumberFormat="1" applyFont="1" applyBorder="1" applyAlignment="1">
      <alignment horizontal="right" wrapText="1" indent="1"/>
    </xf>
    <xf numFmtId="0" fontId="17" fillId="0" borderId="0" xfId="0" applyFont="1" applyBorder="1" applyAlignment="1">
      <alignment horizontal="center"/>
    </xf>
    <xf numFmtId="49" fontId="17" fillId="0" borderId="2" xfId="0" applyNumberFormat="1" applyFont="1" applyBorder="1" applyAlignment="1">
      <alignment horizontal="left" wrapText="1"/>
    </xf>
    <xf numFmtId="0" fontId="19" fillId="0" borderId="0" xfId="0" applyFont="1" applyAlignment="1"/>
    <xf numFmtId="49" fontId="17" fillId="0" borderId="3" xfId="0" applyNumberFormat="1" applyFont="1" applyBorder="1" applyAlignment="1">
      <alignment horizontal="left" wrapText="1"/>
    </xf>
    <xf numFmtId="172" fontId="17" fillId="0" borderId="2" xfId="0" applyNumberFormat="1" applyFont="1" applyBorder="1" applyAlignment="1">
      <alignment horizontal="right" indent="5"/>
    </xf>
    <xf numFmtId="172" fontId="54" fillId="0" borderId="1" xfId="0" applyNumberFormat="1" applyFont="1" applyBorder="1" applyAlignment="1">
      <alignment horizontal="right" wrapText="1" indent="2"/>
    </xf>
    <xf numFmtId="169" fontId="36" fillId="0" borderId="1" xfId="0" applyNumberFormat="1" applyFont="1" applyBorder="1" applyAlignment="1">
      <alignment horizontal="right" indent="1"/>
    </xf>
    <xf numFmtId="171" fontId="17" fillId="0" borderId="11" xfId="0" applyNumberFormat="1" applyFont="1" applyBorder="1" applyAlignment="1">
      <alignment horizontal="right" wrapText="1" indent="1"/>
    </xf>
    <xf numFmtId="0" fontId="36" fillId="0" borderId="0" xfId="0" applyFont="1" applyAlignment="1"/>
    <xf numFmtId="170" fontId="17" fillId="0" borderId="1" xfId="0" applyNumberFormat="1" applyFont="1" applyBorder="1" applyAlignment="1">
      <alignment horizontal="right" vertical="top" wrapText="1" indent="2"/>
    </xf>
    <xf numFmtId="49" fontId="17" fillId="0" borderId="0" xfId="0" applyNumberFormat="1" applyFont="1" applyBorder="1" applyAlignment="1">
      <alignment wrapText="1"/>
    </xf>
    <xf numFmtId="170" fontId="17" fillId="0" borderId="11" xfId="0" applyNumberFormat="1" applyFont="1" applyBorder="1" applyAlignment="1">
      <alignment horizontal="centerContinuous" vertical="top"/>
    </xf>
    <xf numFmtId="170" fontId="17" fillId="0" borderId="11" xfId="0" applyNumberFormat="1" applyFont="1" applyBorder="1" applyAlignment="1">
      <alignment horizontal="center" vertical="top"/>
    </xf>
    <xf numFmtId="0" fontId="17" fillId="0" borderId="1" xfId="0" applyFont="1" applyBorder="1"/>
    <xf numFmtId="49" fontId="17" fillId="0" borderId="11" xfId="0" applyNumberFormat="1" applyFont="1" applyBorder="1" applyAlignment="1">
      <alignment vertical="top" wrapText="1"/>
    </xf>
    <xf numFmtId="0" fontId="17" fillId="0" borderId="0" xfId="0" applyFont="1" applyAlignment="1"/>
    <xf numFmtId="178" fontId="19" fillId="0" borderId="0" xfId="0" applyNumberFormat="1" applyFont="1" applyBorder="1"/>
    <xf numFmtId="169" fontId="54" fillId="0" borderId="10" xfId="0" applyNumberFormat="1" applyFont="1" applyBorder="1" applyAlignment="1">
      <alignment horizontal="right" wrapText="1" indent="1"/>
    </xf>
    <xf numFmtId="0" fontId="17" fillId="0" borderId="0" xfId="0" applyFont="1" applyAlignment="1"/>
    <xf numFmtId="0" fontId="17" fillId="0" borderId="0" xfId="0" applyFont="1" applyAlignment="1"/>
    <xf numFmtId="0" fontId="36" fillId="0" borderId="0" xfId="0" applyFont="1" applyAlignment="1"/>
    <xf numFmtId="170" fontId="17" fillId="0" borderId="2" xfId="0" applyNumberFormat="1" applyFont="1" applyBorder="1" applyAlignment="1">
      <alignment horizontal="center" vertical="top" wrapText="1"/>
    </xf>
    <xf numFmtId="170" fontId="17" fillId="0" borderId="3" xfId="0" applyNumberFormat="1" applyFont="1" applyBorder="1" applyAlignment="1">
      <alignment horizontal="center" vertical="top" wrapText="1"/>
    </xf>
    <xf numFmtId="0" fontId="22" fillId="0" borderId="0" xfId="0" applyFont="1" applyAlignment="1"/>
    <xf numFmtId="0" fontId="19" fillId="0" borderId="2" xfId="0" applyFont="1" applyBorder="1" applyAlignment="1"/>
    <xf numFmtId="49" fontId="17" fillId="0" borderId="0" xfId="0" applyNumberFormat="1" applyFont="1" applyBorder="1" applyAlignment="1">
      <alignment wrapText="1"/>
    </xf>
    <xf numFmtId="170" fontId="17" fillId="0" borderId="1" xfId="0" applyNumberFormat="1" applyFont="1" applyBorder="1" applyAlignment="1">
      <alignment horizontal="right" vertical="top" wrapText="1" indent="2"/>
    </xf>
    <xf numFmtId="166" fontId="17" fillId="0" borderId="5" xfId="0" applyNumberFormat="1" applyFont="1" applyBorder="1" applyAlignment="1">
      <alignment horizontal="center" vertical="top" wrapText="1"/>
    </xf>
    <xf numFmtId="175" fontId="17" fillId="0" borderId="11" xfId="0" applyNumberFormat="1" applyFont="1" applyBorder="1" applyAlignment="1">
      <alignment horizontal="right" indent="1"/>
    </xf>
    <xf numFmtId="49" fontId="17" fillId="0" borderId="0" xfId="0" applyNumberFormat="1" applyFont="1" applyBorder="1" applyAlignment="1"/>
    <xf numFmtId="0" fontId="0" fillId="0" borderId="1" xfId="0" applyBorder="1" applyAlignment="1">
      <alignment wrapText="1"/>
    </xf>
    <xf numFmtId="170" fontId="17" fillId="0" borderId="10" xfId="0" applyNumberFormat="1" applyFont="1" applyBorder="1" applyAlignment="1">
      <alignment vertical="top" wrapText="1"/>
    </xf>
    <xf numFmtId="0" fontId="0" fillId="0" borderId="1" xfId="0" applyBorder="1" applyAlignment="1">
      <alignment horizontal="right" wrapText="1"/>
    </xf>
    <xf numFmtId="170" fontId="17" fillId="0" borderId="11" xfId="0" applyNumberFormat="1" applyFont="1" applyBorder="1" applyAlignment="1">
      <alignment horizontal="right" vertical="top" wrapText="1" indent="2"/>
    </xf>
    <xf numFmtId="170" fontId="17" fillId="0" borderId="10" xfId="0" applyNumberFormat="1" applyFont="1" applyBorder="1" applyAlignment="1">
      <alignment horizontal="right" vertical="top" wrapText="1" indent="2"/>
    </xf>
    <xf numFmtId="170" fontId="17" fillId="0" borderId="10" xfId="0" applyNumberFormat="1" applyFont="1" applyBorder="1" applyAlignment="1">
      <alignment horizontal="center" vertical="top" wrapText="1"/>
    </xf>
    <xf numFmtId="0" fontId="19" fillId="0" borderId="10" xfId="0" applyFont="1" applyBorder="1" applyAlignment="1"/>
    <xf numFmtId="168" fontId="17" fillId="0" borderId="10" xfId="0" applyNumberFormat="1" applyFont="1" applyBorder="1" applyAlignment="1">
      <alignment horizontal="right" vertical="top" wrapText="1" indent="1"/>
    </xf>
    <xf numFmtId="168" fontId="17" fillId="0" borderId="11" xfId="0" applyNumberFormat="1" applyFont="1" applyBorder="1" applyAlignment="1">
      <alignment horizontal="right" vertical="top" wrapText="1" indent="1"/>
    </xf>
    <xf numFmtId="170" fontId="17" fillId="0" borderId="11" xfId="0" applyNumberFormat="1" applyFont="1" applyBorder="1" applyAlignment="1">
      <alignment horizontal="right" wrapText="1" indent="2"/>
    </xf>
    <xf numFmtId="172" fontId="17" fillId="0" borderId="11" xfId="0" applyNumberFormat="1" applyFont="1" applyBorder="1" applyAlignment="1">
      <alignment horizontal="right" wrapText="1"/>
    </xf>
    <xf numFmtId="0" fontId="19" fillId="0" borderId="0" xfId="0" applyFont="1" applyAlignment="1"/>
    <xf numFmtId="0" fontId="17" fillId="0" borderId="7" xfId="0" applyFont="1" applyBorder="1" applyAlignment="1">
      <alignment horizontal="center" vertical="top" wrapText="1"/>
    </xf>
    <xf numFmtId="0" fontId="36" fillId="0" borderId="0" xfId="0" applyFont="1" applyAlignment="1"/>
    <xf numFmtId="0" fontId="19" fillId="0" borderId="0" xfId="0" applyFont="1" applyAlignment="1"/>
    <xf numFmtId="173" fontId="17" fillId="0" borderId="7" xfId="0" applyNumberFormat="1" applyFont="1" applyBorder="1" applyAlignment="1">
      <alignment horizontal="right" indent="1"/>
    </xf>
    <xf numFmtId="167" fontId="19" fillId="0" borderId="9" xfId="0" applyNumberFormat="1" applyFont="1" applyBorder="1" applyAlignment="1">
      <alignment horizontal="center" vertical="center"/>
    </xf>
    <xf numFmtId="167" fontId="19" fillId="0" borderId="10" xfId="0" applyNumberFormat="1" applyFont="1" applyBorder="1" applyAlignment="1">
      <alignment horizontal="center" vertical="center"/>
    </xf>
    <xf numFmtId="167" fontId="19" fillId="0" borderId="11" xfId="0" applyNumberFormat="1" applyFont="1" applyBorder="1" applyAlignment="1">
      <alignment horizontal="center" vertical="center"/>
    </xf>
    <xf numFmtId="186" fontId="17" fillId="0" borderId="10" xfId="0" applyNumberFormat="1" applyFont="1" applyBorder="1" applyAlignment="1"/>
    <xf numFmtId="186" fontId="17" fillId="0" borderId="11" xfId="0" applyNumberFormat="1" applyFont="1" applyBorder="1" applyAlignment="1"/>
    <xf numFmtId="0" fontId="17" fillId="0" borderId="0" xfId="0" applyFont="1" applyAlignment="1"/>
    <xf numFmtId="0" fontId="19" fillId="0" borderId="0" xfId="0" applyFont="1" applyAlignment="1"/>
    <xf numFmtId="174" fontId="17" fillId="0" borderId="1" xfId="0" applyNumberFormat="1" applyFont="1" applyBorder="1" applyAlignment="1">
      <alignment horizontal="right" vertical="top" wrapText="1" indent="1"/>
    </xf>
    <xf numFmtId="0" fontId="17" fillId="0" borderId="2" xfId="0" applyFont="1" applyBorder="1" applyAlignment="1">
      <alignment horizontal="center"/>
    </xf>
    <xf numFmtId="49" fontId="17" fillId="0" borderId="2" xfId="0" applyNumberFormat="1" applyFont="1" applyBorder="1" applyAlignment="1">
      <alignment horizontal="left" wrapText="1"/>
    </xf>
    <xf numFmtId="49" fontId="17" fillId="0" borderId="2" xfId="0" applyNumberFormat="1" applyFont="1" applyBorder="1" applyAlignment="1">
      <alignment horizontal="left" wrapText="1"/>
    </xf>
    <xf numFmtId="0" fontId="0" fillId="0" borderId="0" xfId="0" applyAlignment="1"/>
    <xf numFmtId="178" fontId="22" fillId="0" borderId="8" xfId="0" applyNumberFormat="1" applyFont="1" applyBorder="1" applyAlignment="1">
      <alignment horizontal="right" wrapText="1"/>
    </xf>
    <xf numFmtId="178" fontId="22" fillId="0" borderId="2" xfId="0" applyNumberFormat="1" applyFont="1" applyBorder="1" applyAlignment="1">
      <alignment horizontal="right" wrapText="1"/>
    </xf>
    <xf numFmtId="178" fontId="22" fillId="0" borderId="3" xfId="0" applyNumberFormat="1" applyFont="1" applyBorder="1" applyAlignment="1">
      <alignment horizontal="right" wrapText="1"/>
    </xf>
    <xf numFmtId="178" fontId="17" fillId="0" borderId="13" xfId="0" applyNumberFormat="1" applyFont="1" applyBorder="1" applyAlignment="1"/>
    <xf numFmtId="3" fontId="57" fillId="0" borderId="9" xfId="0" applyNumberFormat="1" applyFont="1" applyBorder="1" applyAlignment="1">
      <alignment horizontal="right" vertical="center" wrapText="1"/>
    </xf>
    <xf numFmtId="3" fontId="57" fillId="0" borderId="10" xfId="0" applyNumberFormat="1" applyFont="1" applyBorder="1" applyAlignment="1">
      <alignment horizontal="right" vertical="center" wrapText="1"/>
    </xf>
    <xf numFmtId="3" fontId="57" fillId="0" borderId="11" xfId="0" applyNumberFormat="1" applyFont="1" applyBorder="1" applyAlignment="1">
      <alignment horizontal="right" vertical="center" wrapText="1"/>
    </xf>
    <xf numFmtId="178" fontId="54" fillId="0" borderId="8" xfId="0" applyNumberFormat="1" applyFont="1" applyBorder="1" applyAlignment="1">
      <alignment horizontal="right" wrapText="1"/>
    </xf>
    <xf numFmtId="178" fontId="54" fillId="0" borderId="2" xfId="0" applyNumberFormat="1" applyFont="1" applyBorder="1" applyAlignment="1">
      <alignment horizontal="right" wrapText="1"/>
    </xf>
    <xf numFmtId="178" fontId="54" fillId="0" borderId="2" xfId="0" applyNumberFormat="1" applyFont="1" applyBorder="1" applyAlignment="1">
      <alignment wrapText="1"/>
    </xf>
    <xf numFmtId="178" fontId="54" fillId="0" borderId="3" xfId="0" applyNumberFormat="1" applyFont="1" applyBorder="1" applyAlignment="1">
      <alignment horizontal="right" wrapText="1"/>
    </xf>
    <xf numFmtId="170" fontId="19" fillId="0" borderId="1" xfId="0" applyNumberFormat="1" applyFont="1" applyBorder="1"/>
    <xf numFmtId="170" fontId="19" fillId="0" borderId="7" xfId="0" applyNumberFormat="1" applyFont="1" applyBorder="1"/>
    <xf numFmtId="3" fontId="57" fillId="0" borderId="9" xfId="0" applyNumberFormat="1" applyFont="1" applyBorder="1" applyAlignment="1">
      <alignment vertical="center" wrapText="1"/>
    </xf>
    <xf numFmtId="3" fontId="57" fillId="0" borderId="10" xfId="0" applyNumberFormat="1" applyFont="1" applyBorder="1" applyAlignment="1">
      <alignment vertical="center" wrapText="1"/>
    </xf>
    <xf numFmtId="3" fontId="57" fillId="0" borderId="11" xfId="0" applyNumberFormat="1" applyFont="1" applyBorder="1" applyAlignment="1">
      <alignment vertical="center" wrapText="1"/>
    </xf>
    <xf numFmtId="178" fontId="22" fillId="0" borderId="14" xfId="0" applyNumberFormat="1" applyFont="1" applyBorder="1" applyAlignment="1">
      <alignment horizontal="right" wrapText="1"/>
    </xf>
    <xf numFmtId="178" fontId="22" fillId="0" borderId="0" xfId="0" applyNumberFormat="1" applyFont="1" applyBorder="1" applyAlignment="1">
      <alignment horizontal="right" wrapText="1"/>
    </xf>
    <xf numFmtId="178" fontId="17" fillId="0" borderId="0" xfId="0" applyNumberFormat="1" applyFont="1" applyBorder="1" applyAlignment="1"/>
    <xf numFmtId="178" fontId="22" fillId="0" borderId="6" xfId="0" applyNumberFormat="1" applyFont="1" applyBorder="1" applyAlignment="1">
      <alignment horizontal="right" wrapText="1"/>
    </xf>
    <xf numFmtId="178" fontId="17" fillId="0" borderId="6" xfId="0" applyNumberFormat="1" applyFont="1" applyBorder="1" applyAlignment="1">
      <alignment horizontal="right" wrapText="1"/>
    </xf>
    <xf numFmtId="3" fontId="58" fillId="0" borderId="10" xfId="0" applyNumberFormat="1" applyFont="1" applyBorder="1" applyAlignment="1">
      <alignment horizontal="right" vertical="center" wrapText="1"/>
    </xf>
    <xf numFmtId="0" fontId="17" fillId="0" borderId="15" xfId="0" applyFont="1" applyBorder="1"/>
    <xf numFmtId="170" fontId="19" fillId="0" borderId="10" xfId="0" applyNumberFormat="1" applyFont="1" applyBorder="1"/>
    <xf numFmtId="170" fontId="19" fillId="0" borderId="11" xfId="0" applyNumberFormat="1" applyFont="1" applyBorder="1"/>
    <xf numFmtId="178" fontId="54" fillId="0" borderId="9" xfId="0" applyNumberFormat="1" applyFont="1" applyBorder="1" applyAlignment="1">
      <alignment horizontal="center" wrapText="1"/>
    </xf>
    <xf numFmtId="178" fontId="54" fillId="0" borderId="10" xfId="0" applyNumberFormat="1" applyFont="1" applyBorder="1" applyAlignment="1">
      <alignment horizontal="center" wrapText="1"/>
    </xf>
    <xf numFmtId="178" fontId="54" fillId="0" borderId="11" xfId="0" applyNumberFormat="1" applyFont="1" applyBorder="1" applyAlignment="1">
      <alignment horizontal="center" wrapText="1"/>
    </xf>
    <xf numFmtId="49" fontId="17" fillId="0" borderId="2" xfId="0" applyNumberFormat="1" applyFont="1" applyBorder="1" applyAlignment="1">
      <alignment horizontal="left" wrapText="1"/>
    </xf>
    <xf numFmtId="170" fontId="17" fillId="0" borderId="1" xfId="0" applyNumberFormat="1" applyFont="1" applyBorder="1" applyAlignment="1">
      <alignment horizontal="right" wrapText="1" indent="2"/>
    </xf>
    <xf numFmtId="170" fontId="17" fillId="0" borderId="1" xfId="0" applyNumberFormat="1" applyFont="1" applyBorder="1" applyAlignment="1">
      <alignment horizontal="right" indent="2"/>
    </xf>
    <xf numFmtId="172" fontId="54" fillId="0" borderId="1" xfId="0" applyNumberFormat="1" applyFont="1" applyBorder="1" applyAlignment="1">
      <alignment horizontal="right" wrapText="1" indent="2"/>
    </xf>
    <xf numFmtId="170" fontId="17" fillId="0" borderId="12" xfId="0" applyNumberFormat="1" applyFont="1" applyBorder="1" applyAlignment="1">
      <alignment horizontal="right" wrapText="1" indent="2"/>
    </xf>
    <xf numFmtId="172" fontId="54" fillId="0" borderId="1" xfId="0" applyNumberFormat="1" applyFont="1" applyBorder="1" applyAlignment="1">
      <alignment horizontal="center" wrapText="1"/>
    </xf>
    <xf numFmtId="0" fontId="17" fillId="0" borderId="0" xfId="0" applyFont="1" applyAlignment="1">
      <alignment vertical="center"/>
    </xf>
    <xf numFmtId="49" fontId="17" fillId="0" borderId="2" xfId="0" applyNumberFormat="1" applyFont="1" applyBorder="1" applyAlignment="1">
      <alignment horizontal="left" wrapText="1"/>
    </xf>
    <xf numFmtId="3" fontId="17" fillId="0" borderId="10" xfId="0" applyNumberFormat="1" applyFont="1" applyBorder="1"/>
    <xf numFmtId="3" fontId="17" fillId="0" borderId="11" xfId="0" applyNumberFormat="1" applyFont="1" applyBorder="1"/>
    <xf numFmtId="0" fontId="27" fillId="0" borderId="14" xfId="0" applyFont="1" applyBorder="1"/>
    <xf numFmtId="172" fontId="17" fillId="0" borderId="12" xfId="0" applyNumberFormat="1" applyFont="1" applyBorder="1" applyAlignment="1">
      <alignment horizontal="center" wrapText="1"/>
    </xf>
    <xf numFmtId="172" fontId="17" fillId="0" borderId="1" xfId="0" applyNumberFormat="1" applyFont="1" applyBorder="1" applyAlignment="1">
      <alignment horizontal="center" wrapText="1"/>
    </xf>
    <xf numFmtId="172" fontId="54" fillId="0" borderId="7" xfId="0" applyNumberFormat="1" applyFont="1" applyBorder="1" applyAlignment="1">
      <alignment horizontal="center" wrapText="1"/>
    </xf>
    <xf numFmtId="49" fontId="17" fillId="0" borderId="2" xfId="0" applyNumberFormat="1" applyFont="1" applyBorder="1" applyAlignment="1">
      <alignment horizontal="left" wrapText="1"/>
    </xf>
    <xf numFmtId="171" fontId="54" fillId="0" borderId="7" xfId="0" applyNumberFormat="1" applyFont="1" applyBorder="1" applyAlignment="1">
      <alignment horizontal="right" wrapText="1" indent="1"/>
    </xf>
    <xf numFmtId="171" fontId="17" fillId="0" borderId="10" xfId="0" applyNumberFormat="1" applyFont="1" applyBorder="1" applyAlignment="1">
      <alignment horizontal="center" wrapText="1"/>
    </xf>
    <xf numFmtId="166" fontId="19" fillId="0" borderId="10" xfId="0" applyNumberFormat="1" applyFont="1" applyBorder="1" applyAlignment="1">
      <alignment horizontal="center"/>
    </xf>
    <xf numFmtId="166" fontId="19" fillId="0" borderId="0" xfId="0" applyNumberFormat="1" applyFont="1" applyAlignment="1">
      <alignment horizontal="center"/>
    </xf>
    <xf numFmtId="166" fontId="19" fillId="0" borderId="11" xfId="0" applyNumberFormat="1" applyFont="1" applyBorder="1" applyAlignment="1">
      <alignment horizontal="center"/>
    </xf>
    <xf numFmtId="172" fontId="17" fillId="0" borderId="2" xfId="0" applyNumberFormat="1" applyFont="1" applyFill="1" applyBorder="1" applyAlignment="1">
      <alignment horizontal="right" wrapText="1" indent="5"/>
    </xf>
    <xf numFmtId="172" fontId="17" fillId="0" borderId="1" xfId="0" applyNumberFormat="1" applyFont="1" applyFill="1" applyBorder="1" applyAlignment="1">
      <alignment horizontal="right" wrapText="1" indent="5"/>
    </xf>
    <xf numFmtId="170" fontId="17" fillId="0" borderId="2" xfId="0" applyNumberFormat="1" applyFont="1" applyBorder="1" applyAlignment="1">
      <alignment horizontal="center" vertical="top" wrapText="1"/>
    </xf>
    <xf numFmtId="49" fontId="17" fillId="0" borderId="2" xfId="0" applyNumberFormat="1" applyFont="1" applyBorder="1" applyAlignment="1">
      <alignment horizontal="left" wrapText="1"/>
    </xf>
    <xf numFmtId="174" fontId="17" fillId="0" borderId="0" xfId="0" applyNumberFormat="1" applyFont="1" applyBorder="1" applyAlignment="1">
      <alignment horizontal="center" vertical="center"/>
    </xf>
    <xf numFmtId="174" fontId="17" fillId="0" borderId="1" xfId="0" applyNumberFormat="1" applyFont="1" applyBorder="1" applyAlignment="1">
      <alignment horizontal="center" vertical="center"/>
    </xf>
    <xf numFmtId="174" fontId="17" fillId="0" borderId="2" xfId="0" applyNumberFormat="1" applyFont="1" applyBorder="1" applyAlignment="1">
      <alignment horizontal="center" vertical="center"/>
    </xf>
    <xf numFmtId="174" fontId="36" fillId="0" borderId="2" xfId="0" applyNumberFormat="1" applyFont="1" applyBorder="1" applyAlignment="1">
      <alignment horizontal="center" vertical="center" wrapText="1"/>
    </xf>
    <xf numFmtId="174" fontId="5" fillId="0" borderId="1" xfId="0" applyNumberFormat="1" applyFont="1" applyBorder="1" applyAlignment="1">
      <alignment horizontal="center" vertical="center" wrapText="1"/>
    </xf>
    <xf numFmtId="174" fontId="17" fillId="0" borderId="2" xfId="0" applyNumberFormat="1" applyFont="1" applyBorder="1" applyAlignment="1">
      <alignment horizontal="center" vertical="center" wrapText="1"/>
    </xf>
    <xf numFmtId="174" fontId="17" fillId="0" borderId="1" xfId="0" applyNumberFormat="1" applyFont="1" applyBorder="1" applyAlignment="1">
      <alignment horizontal="center" vertical="center" wrapText="1"/>
    </xf>
    <xf numFmtId="168" fontId="19" fillId="0" borderId="10" xfId="0" applyNumberFormat="1" applyFont="1" applyBorder="1"/>
    <xf numFmtId="168" fontId="19" fillId="0" borderId="11" xfId="0" applyNumberFormat="1" applyFont="1" applyBorder="1"/>
    <xf numFmtId="168" fontId="17" fillId="0" borderId="11" xfId="0" applyNumberFormat="1" applyFont="1" applyBorder="1"/>
    <xf numFmtId="167" fontId="19" fillId="0" borderId="10" xfId="0" applyNumberFormat="1" applyFont="1" applyBorder="1"/>
    <xf numFmtId="0" fontId="17" fillId="0" borderId="11" xfId="0" applyFont="1" applyBorder="1" applyAlignment="1">
      <alignment horizontal="center" vertical="top" wrapText="1"/>
    </xf>
    <xf numFmtId="0" fontId="36" fillId="0" borderId="0" xfId="0" applyFont="1" applyAlignment="1"/>
    <xf numFmtId="0" fontId="36" fillId="0" borderId="0" xfId="0" applyFont="1" applyFill="1" applyAlignment="1"/>
    <xf numFmtId="170" fontId="17" fillId="0" borderId="11" xfId="0" applyNumberFormat="1" applyFont="1" applyBorder="1" applyAlignment="1">
      <alignment horizontal="center" vertical="top" wrapText="1"/>
    </xf>
    <xf numFmtId="2" fontId="17" fillId="0" borderId="10" xfId="0" applyNumberFormat="1" applyFont="1" applyBorder="1" applyAlignment="1">
      <alignment horizontal="right" wrapText="1" indent="2"/>
    </xf>
    <xf numFmtId="2" fontId="17" fillId="0" borderId="10" xfId="0" applyNumberFormat="1" applyFont="1" applyBorder="1" applyAlignment="1">
      <alignment horizontal="right" indent="2"/>
    </xf>
    <xf numFmtId="173" fontId="17" fillId="0" borderId="11" xfId="0" applyNumberFormat="1" applyFont="1" applyBorder="1" applyAlignment="1">
      <alignment horizontal="right" wrapText="1" indent="2"/>
    </xf>
    <xf numFmtId="173" fontId="17" fillId="0" borderId="11" xfId="0" applyNumberFormat="1" applyFont="1" applyBorder="1" applyAlignment="1">
      <alignment horizontal="right" indent="2"/>
    </xf>
    <xf numFmtId="172" fontId="17" fillId="0" borderId="11" xfId="0" applyNumberFormat="1" applyFont="1" applyBorder="1" applyAlignment="1">
      <alignment horizontal="right" wrapText="1" indent="2"/>
    </xf>
    <xf numFmtId="176" fontId="17" fillId="0" borderId="11" xfId="0" applyNumberFormat="1" applyFont="1" applyBorder="1" applyAlignment="1">
      <alignment horizontal="right" wrapText="1" indent="3"/>
    </xf>
    <xf numFmtId="0" fontId="17" fillId="0" borderId="11" xfId="0" applyFont="1" applyBorder="1" applyAlignment="1">
      <alignment horizontal="right" indent="3"/>
    </xf>
    <xf numFmtId="171" fontId="17" fillId="0" borderId="1" xfId="13" applyNumberFormat="1" applyFont="1" applyBorder="1" applyAlignment="1">
      <alignment horizontal="right" wrapText="1" indent="1"/>
    </xf>
    <xf numFmtId="171" fontId="17" fillId="0" borderId="10" xfId="13" applyNumberFormat="1" applyFont="1" applyBorder="1" applyAlignment="1">
      <alignment horizontal="right" wrapText="1" indent="1"/>
    </xf>
    <xf numFmtId="171" fontId="17" fillId="0" borderId="1" xfId="13" applyNumberFormat="1" applyFont="1" applyBorder="1" applyAlignment="1">
      <alignment horizontal="right" vertical="top" wrapText="1" indent="1"/>
    </xf>
    <xf numFmtId="171" fontId="17" fillId="0" borderId="10" xfId="13" applyNumberFormat="1" applyFont="1" applyBorder="1"/>
    <xf numFmtId="171" fontId="17" fillId="0" borderId="10" xfId="13" applyNumberFormat="1" applyFont="1" applyBorder="1" applyAlignment="1">
      <alignment horizontal="right" vertical="top" wrapText="1" indent="1"/>
    </xf>
    <xf numFmtId="171" fontId="17" fillId="0" borderId="10" xfId="13" applyNumberFormat="1" applyFont="1" applyBorder="1" applyAlignment="1">
      <alignment horizontal="right" wrapText="1"/>
    </xf>
    <xf numFmtId="171" fontId="17" fillId="0" borderId="10" xfId="13" applyNumberFormat="1" applyFont="1" applyBorder="1" applyAlignment="1"/>
    <xf numFmtId="171" fontId="54" fillId="0" borderId="10" xfId="13" applyNumberFormat="1" applyFont="1" applyBorder="1" applyAlignment="1">
      <alignment horizontal="right" wrapText="1" indent="1"/>
    </xf>
    <xf numFmtId="171" fontId="54" fillId="0" borderId="11" xfId="13" applyNumberFormat="1" applyFont="1" applyBorder="1" applyAlignment="1">
      <alignment horizontal="right" wrapText="1" indent="1"/>
    </xf>
    <xf numFmtId="0" fontId="19" fillId="0" borderId="15" xfId="0" applyFont="1" applyBorder="1" applyAlignment="1">
      <alignment horizontal="left" indent="1"/>
    </xf>
    <xf numFmtId="170" fontId="19" fillId="0" borderId="10" xfId="0" applyNumberFormat="1" applyFont="1" applyBorder="1" applyAlignment="1">
      <alignment horizontal="right" indent="2"/>
    </xf>
    <xf numFmtId="170" fontId="19" fillId="0" borderId="11" xfId="0" applyNumberFormat="1" applyFont="1" applyBorder="1" applyAlignment="1">
      <alignment horizontal="right" indent="2"/>
    </xf>
    <xf numFmtId="174" fontId="17" fillId="0" borderId="1" xfId="0" applyNumberFormat="1" applyFont="1" applyFill="1" applyBorder="1" applyAlignment="1">
      <alignment horizontal="right" wrapText="1" indent="1"/>
    </xf>
    <xf numFmtId="170" fontId="17" fillId="0" borderId="10" xfId="0" applyNumberFormat="1" applyFont="1" applyBorder="1" applyAlignment="1">
      <alignment horizontal="right" wrapText="1" indent="2"/>
    </xf>
    <xf numFmtId="177" fontId="17" fillId="0" borderId="10" xfId="0" applyNumberFormat="1" applyFont="1" applyBorder="1" applyAlignment="1">
      <alignment horizontal="right" vertical="top" wrapText="1" indent="1"/>
    </xf>
    <xf numFmtId="170" fontId="17" fillId="0" borderId="11" xfId="0" applyNumberFormat="1" applyFont="1" applyBorder="1" applyAlignment="1">
      <alignment horizontal="right"/>
    </xf>
    <xf numFmtId="177" fontId="17" fillId="0" borderId="7" xfId="0" applyNumberFormat="1" applyFont="1" applyBorder="1" applyAlignment="1">
      <alignment horizontal="right" indent="1"/>
    </xf>
    <xf numFmtId="177" fontId="17" fillId="0" borderId="11" xfId="0" applyNumberFormat="1" applyFont="1" applyBorder="1" applyAlignment="1">
      <alignment horizontal="right" indent="1"/>
    </xf>
    <xf numFmtId="0" fontId="36" fillId="0" borderId="0" xfId="0" applyFont="1" applyAlignment="1"/>
    <xf numFmtId="0" fontId="17" fillId="0" borderId="5" xfId="0" applyFont="1" applyBorder="1" applyAlignment="1">
      <alignment horizontal="center" vertical="top" wrapText="1"/>
    </xf>
    <xf numFmtId="0" fontId="8" fillId="0" borderId="0" xfId="0" applyFont="1" applyBorder="1" applyAlignment="1">
      <alignment horizontal="left" wrapText="1"/>
    </xf>
    <xf numFmtId="0" fontId="8" fillId="0" borderId="0" xfId="0" applyFont="1" applyBorder="1" applyAlignment="1">
      <alignment wrapText="1"/>
    </xf>
    <xf numFmtId="0" fontId="8" fillId="0" borderId="0" xfId="0" applyFont="1" applyBorder="1" applyAlignment="1">
      <alignment horizontal="center"/>
    </xf>
    <xf numFmtId="0" fontId="0" fillId="0" borderId="1" xfId="0" applyBorder="1" applyAlignment="1">
      <alignment horizontal="center"/>
    </xf>
    <xf numFmtId="0" fontId="8" fillId="0" borderId="1" xfId="0" applyFont="1" applyBorder="1" applyAlignment="1">
      <alignment horizontal="center"/>
    </xf>
    <xf numFmtId="0" fontId="0" fillId="0" borderId="6" xfId="0" applyBorder="1" applyAlignment="1">
      <alignment horizontal="left"/>
    </xf>
    <xf numFmtId="0" fontId="10" fillId="0" borderId="13" xfId="0" applyFont="1" applyBorder="1" applyAlignment="1">
      <alignment horizontal="center" wrapText="1"/>
    </xf>
    <xf numFmtId="0" fontId="0" fillId="0" borderId="4" xfId="0" applyBorder="1" applyAlignment="1"/>
    <xf numFmtId="0" fontId="0" fillId="0" borderId="5" xfId="0" applyBorder="1" applyAlignment="1"/>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0" fillId="0" borderId="4" xfId="0" applyFont="1" applyBorder="1" applyAlignment="1">
      <alignment horizontal="center"/>
    </xf>
    <xf numFmtId="0" fontId="10" fillId="0" borderId="5" xfId="0" applyFont="1" applyBorder="1" applyAlignment="1">
      <alignment horizontal="center"/>
    </xf>
    <xf numFmtId="0" fontId="8" fillId="0" borderId="0" xfId="0" applyFont="1" applyBorder="1" applyAlignment="1"/>
    <xf numFmtId="0" fontId="8" fillId="0" borderId="6" xfId="0" applyFont="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left" vertical="center" wrapText="1"/>
    </xf>
    <xf numFmtId="0" fontId="8" fillId="0" borderId="6" xfId="0" applyFont="1" applyFill="1" applyBorder="1" applyAlignment="1">
      <alignment horizontal="left" vertical="center" wrapText="1"/>
    </xf>
    <xf numFmtId="0" fontId="5" fillId="0" borderId="2"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0" borderId="14" xfId="0" applyFont="1" applyBorder="1" applyAlignment="1">
      <alignment horizontal="center"/>
    </xf>
    <xf numFmtId="0" fontId="8" fillId="0" borderId="12" xfId="0" applyFont="1" applyBorder="1" applyAlignment="1">
      <alignment horizontal="center"/>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0" xfId="0" applyFont="1" applyBorder="1" applyAlignment="1">
      <alignment vertical="top" wrapText="1"/>
    </xf>
    <xf numFmtId="0" fontId="7" fillId="0" borderId="1" xfId="0" applyFont="1" applyBorder="1" applyAlignment="1"/>
    <xf numFmtId="0" fontId="8" fillId="0" borderId="14" xfId="0" applyFont="1" applyBorder="1" applyAlignment="1">
      <alignment horizontal="left" vertical="center" wrapText="1"/>
    </xf>
    <xf numFmtId="0" fontId="13" fillId="0" borderId="8" xfId="0" applyFont="1" applyBorder="1" applyAlignment="1">
      <alignment horizontal="center" vertical="center" wrapText="1"/>
    </xf>
    <xf numFmtId="0" fontId="0" fillId="0" borderId="14" xfId="0" applyBorder="1" applyAlignment="1">
      <alignment vertical="center"/>
    </xf>
    <xf numFmtId="0" fontId="0" fillId="0" borderId="12" xfId="0" applyBorder="1" applyAlignment="1">
      <alignment vertical="center"/>
    </xf>
    <xf numFmtId="0" fontId="10" fillId="0" borderId="13"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7" fillId="0" borderId="2" xfId="0" applyFont="1" applyBorder="1" applyAlignment="1">
      <alignment vertical="top" wrapText="1"/>
    </xf>
    <xf numFmtId="0" fontId="7" fillId="0" borderId="8" xfId="0" applyFont="1" applyBorder="1" applyAlignment="1">
      <alignment vertical="top" wrapText="1"/>
    </xf>
    <xf numFmtId="0" fontId="7" fillId="0" borderId="12" xfId="0" applyFont="1" applyBorder="1" applyAlignment="1"/>
    <xf numFmtId="0" fontId="8" fillId="0" borderId="6" xfId="0" applyFont="1" applyBorder="1" applyAlignment="1">
      <alignment horizontal="left" wrapText="1"/>
    </xf>
    <xf numFmtId="0" fontId="8" fillId="0" borderId="6" xfId="0" applyFont="1" applyBorder="1" applyAlignment="1">
      <alignment wrapText="1"/>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10" fillId="0" borderId="3"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8" fillId="0" borderId="0" xfId="0" applyFont="1" applyBorder="1" applyAlignment="1">
      <alignment horizontal="left"/>
    </xf>
    <xf numFmtId="0" fontId="7" fillId="0" borderId="0" xfId="0" applyFont="1" applyBorder="1" applyAlignment="1"/>
    <xf numFmtId="0" fontId="7" fillId="0" borderId="3" xfId="0" applyFont="1" applyBorder="1" applyAlignment="1">
      <alignment vertical="top" wrapText="1"/>
    </xf>
    <xf numFmtId="0" fontId="7" fillId="0" borderId="7" xfId="0" applyFont="1" applyBorder="1" applyAlignment="1"/>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8" fillId="0" borderId="6" xfId="0" applyFont="1" applyBorder="1" applyAlignment="1">
      <alignment vertical="center"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10" fillId="0" borderId="13" xfId="0" applyFont="1" applyBorder="1" applyAlignment="1">
      <alignment horizontal="center" vertical="center" wrapText="1"/>
    </xf>
    <xf numFmtId="0" fontId="8" fillId="0" borderId="0" xfId="0" applyFont="1" applyBorder="1" applyAlignment="1">
      <alignment horizontal="left" vertical="top" wrapText="1"/>
    </xf>
    <xf numFmtId="0" fontId="33" fillId="0" borderId="6" xfId="0" applyFont="1" applyBorder="1" applyAlignment="1">
      <alignment horizontal="left" wrapText="1"/>
    </xf>
    <xf numFmtId="1" fontId="22" fillId="0" borderId="13"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17" fillId="0" borderId="2" xfId="0"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wrapText="1"/>
    </xf>
    <xf numFmtId="0" fontId="17" fillId="0" borderId="1" xfId="0" applyFont="1" applyBorder="1" applyAlignment="1">
      <alignment horizontal="center" wrapText="1"/>
    </xf>
    <xf numFmtId="0" fontId="17" fillId="0" borderId="2" xfId="0" applyFont="1" applyBorder="1" applyAlignment="1">
      <alignment horizontal="left" wrapText="1"/>
    </xf>
    <xf numFmtId="0" fontId="17" fillId="0" borderId="1" xfId="0" applyFont="1" applyBorder="1" applyAlignment="1">
      <alignment horizontal="left" wrapText="1"/>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17" fillId="0" borderId="13" xfId="0" applyFont="1" applyBorder="1" applyAlignment="1">
      <alignment horizontal="center" wrapText="1"/>
    </xf>
    <xf numFmtId="0" fontId="17" fillId="0" borderId="5" xfId="0" applyFont="1" applyBorder="1" applyAlignment="1">
      <alignment horizontal="center" wrapText="1"/>
    </xf>
    <xf numFmtId="0" fontId="17" fillId="0" borderId="8" xfId="0" applyFont="1" applyBorder="1" applyAlignment="1">
      <alignment horizontal="left" vertical="center" wrapText="1"/>
    </xf>
    <xf numFmtId="0" fontId="17" fillId="0" borderId="12"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0" fontId="17" fillId="0" borderId="9" xfId="0" applyFont="1" applyBorder="1" applyAlignment="1">
      <alignment horizontal="center" vertical="top" wrapText="1"/>
    </xf>
    <xf numFmtId="0" fontId="17" fillId="0" borderId="11" xfId="0" applyFont="1" applyBorder="1" applyAlignment="1">
      <alignment horizontal="center" vertical="top" wrapText="1"/>
    </xf>
    <xf numFmtId="0" fontId="17" fillId="0" borderId="4" xfId="0" applyFont="1" applyBorder="1" applyAlignment="1">
      <alignment horizontal="center" wrapText="1"/>
    </xf>
    <xf numFmtId="49" fontId="17" fillId="0" borderId="9" xfId="0" applyNumberFormat="1" applyFont="1" applyBorder="1" applyAlignment="1">
      <alignment vertical="center" wrapText="1"/>
    </xf>
    <xf numFmtId="49" fontId="17" fillId="0" borderId="10" xfId="0" applyNumberFormat="1" applyFont="1" applyBorder="1" applyAlignment="1">
      <alignment vertical="center" wrapText="1"/>
    </xf>
    <xf numFmtId="49" fontId="17" fillId="0" borderId="11" xfId="0" applyNumberFormat="1" applyFont="1" applyBorder="1" applyAlignment="1">
      <alignment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49" fontId="17" fillId="0" borderId="2" xfId="0" applyNumberFormat="1" applyFont="1" applyBorder="1" applyAlignment="1">
      <alignment horizontal="left" wrapText="1"/>
    </xf>
    <xf numFmtId="49" fontId="17" fillId="0" borderId="0" xfId="0" applyNumberFormat="1" applyFont="1" applyBorder="1" applyAlignment="1">
      <alignment horizontal="left" wrapText="1"/>
    </xf>
    <xf numFmtId="0" fontId="17" fillId="0" borderId="8" xfId="0" applyFont="1" applyBorder="1" applyAlignment="1">
      <alignment horizontal="left" wrapText="1"/>
    </xf>
    <xf numFmtId="0" fontId="17" fillId="0" borderId="12" xfId="0" applyFont="1" applyBorder="1" applyAlignment="1">
      <alignment horizontal="left" wrapText="1"/>
    </xf>
    <xf numFmtId="0" fontId="17" fillId="0" borderId="3" xfId="0" applyFont="1" applyBorder="1" applyAlignment="1">
      <alignment horizontal="left" wrapText="1"/>
    </xf>
    <xf numFmtId="0" fontId="17" fillId="0" borderId="7" xfId="0" applyFont="1" applyBorder="1" applyAlignment="1">
      <alignment horizontal="left" wrapText="1"/>
    </xf>
    <xf numFmtId="0" fontId="17" fillId="0" borderId="2" xfId="0" applyFont="1" applyBorder="1" applyAlignment="1">
      <alignment wrapText="1"/>
    </xf>
    <xf numFmtId="0" fontId="17" fillId="0" borderId="1" xfId="0" applyFont="1" applyBorder="1" applyAlignment="1">
      <alignment wrapText="1"/>
    </xf>
    <xf numFmtId="0" fontId="15" fillId="0" borderId="2" xfId="0" applyFont="1" applyBorder="1" applyAlignment="1">
      <alignment horizontal="left" vertical="top" wrapText="1"/>
    </xf>
    <xf numFmtId="0" fontId="15" fillId="0" borderId="1" xfId="0" applyFont="1" applyBorder="1" applyAlignment="1">
      <alignment horizontal="left" vertical="top"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3" xfId="0" applyFont="1" applyBorder="1" applyAlignment="1">
      <alignment horizontal="left" vertical="top" wrapText="1"/>
    </xf>
    <xf numFmtId="0" fontId="17" fillId="0" borderId="7" xfId="0" applyFont="1" applyBorder="1" applyAlignment="1">
      <alignment horizontal="left" vertical="top" wrapText="1"/>
    </xf>
    <xf numFmtId="46" fontId="15" fillId="0" borderId="2" xfId="0" applyNumberFormat="1" applyFont="1" applyBorder="1" applyAlignment="1">
      <alignment horizontal="left" vertical="top" wrapText="1"/>
    </xf>
    <xf numFmtId="46" fontId="15" fillId="0" borderId="1"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1" xfId="0" applyFont="1" applyBorder="1" applyAlignment="1">
      <alignment horizontal="left" vertical="top" wrapText="1"/>
    </xf>
    <xf numFmtId="0" fontId="17" fillId="0" borderId="3" xfId="0" applyFont="1" applyBorder="1" applyAlignment="1">
      <alignment horizontal="center" vertical="top" wrapText="1"/>
    </xf>
    <xf numFmtId="0" fontId="17" fillId="0" borderId="7" xfId="0" applyFont="1" applyBorder="1" applyAlignment="1">
      <alignment horizontal="center" vertical="top" wrapText="1"/>
    </xf>
    <xf numFmtId="0" fontId="17" fillId="0" borderId="2" xfId="0" applyFont="1" applyBorder="1" applyAlignment="1"/>
    <xf numFmtId="0" fontId="17" fillId="0" borderId="1" xfId="0" applyFont="1" applyBorder="1" applyAlignment="1"/>
    <xf numFmtId="0" fontId="22" fillId="0" borderId="1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2" xfId="0" applyFont="1" applyBorder="1" applyAlignment="1"/>
    <xf numFmtId="0" fontId="22" fillId="0" borderId="1" xfId="0" applyFont="1" applyBorder="1" applyAlignment="1"/>
    <xf numFmtId="0" fontId="49" fillId="0" borderId="13" xfId="0" applyFont="1" applyBorder="1" applyAlignment="1"/>
    <xf numFmtId="0" fontId="49" fillId="0" borderId="5" xfId="0" applyFont="1" applyBorder="1" applyAlignment="1"/>
    <xf numFmtId="0" fontId="17" fillId="0" borderId="13" xfId="0" applyFont="1" applyBorder="1" applyAlignment="1">
      <alignment horizontal="center" vertical="center" wrapText="1"/>
    </xf>
    <xf numFmtId="0" fontId="22" fillId="0" borderId="4" xfId="0" applyFont="1" applyBorder="1" applyAlignment="1">
      <alignment vertical="center" wrapText="1"/>
    </xf>
    <xf numFmtId="0" fontId="22" fillId="0" borderId="5" xfId="0" applyFont="1" applyBorder="1" applyAlignment="1">
      <alignment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xf numFmtId="0" fontId="19" fillId="0" borderId="0" xfId="0" applyFont="1" applyAlignment="1"/>
    <xf numFmtId="49" fontId="17" fillId="0" borderId="3" xfId="0" applyNumberFormat="1" applyFont="1" applyBorder="1" applyAlignment="1">
      <alignment horizontal="left" wrapText="1"/>
    </xf>
    <xf numFmtId="49" fontId="17" fillId="0" borderId="6" xfId="0" applyNumberFormat="1" applyFont="1" applyBorder="1" applyAlignment="1">
      <alignment horizontal="left" wrapText="1"/>
    </xf>
    <xf numFmtId="0" fontId="22" fillId="0" borderId="3" xfId="0" applyFont="1" applyBorder="1" applyAlignment="1"/>
    <xf numFmtId="0" fontId="22" fillId="0" borderId="7" xfId="0" applyFont="1" applyBorder="1" applyAlignment="1"/>
    <xf numFmtId="0" fontId="22" fillId="0" borderId="8" xfId="0" applyFont="1" applyBorder="1" applyAlignment="1">
      <alignment horizontal="left" vertical="center"/>
    </xf>
    <xf numFmtId="0" fontId="22" fillId="0" borderId="12" xfId="0" applyFont="1" applyBorder="1" applyAlignment="1">
      <alignment horizontal="left" vertical="center"/>
    </xf>
    <xf numFmtId="0" fontId="22" fillId="0" borderId="3" xfId="0" applyFont="1" applyBorder="1" applyAlignment="1">
      <alignment horizontal="left" vertical="center"/>
    </xf>
    <xf numFmtId="0" fontId="22" fillId="0" borderId="7" xfId="0" applyFont="1" applyBorder="1" applyAlignment="1">
      <alignment horizontal="left" vertical="center"/>
    </xf>
    <xf numFmtId="0" fontId="15" fillId="0" borderId="13" xfId="0" applyFont="1" applyBorder="1" applyAlignment="1">
      <alignment horizontal="left" wrapText="1"/>
    </xf>
    <xf numFmtId="0" fontId="15" fillId="0" borderId="5" xfId="0" applyFont="1" applyBorder="1" applyAlignment="1">
      <alignment horizontal="left" wrapText="1"/>
    </xf>
    <xf numFmtId="3" fontId="22" fillId="0" borderId="13" xfId="0" applyNumberFormat="1" applyFont="1" applyBorder="1" applyAlignment="1">
      <alignment horizontal="center"/>
    </xf>
    <xf numFmtId="3" fontId="22" fillId="0" borderId="4" xfId="0" applyNumberFormat="1" applyFont="1" applyBorder="1" applyAlignment="1">
      <alignment horizontal="center"/>
    </xf>
    <xf numFmtId="3" fontId="22" fillId="0" borderId="5" xfId="0" applyNumberFormat="1" applyFont="1" applyBorder="1" applyAlignment="1">
      <alignment horizontal="center"/>
    </xf>
    <xf numFmtId="0" fontId="48" fillId="0" borderId="8" xfId="0" applyFont="1" applyBorder="1" applyAlignment="1">
      <alignment horizontal="left" wrapText="1"/>
    </xf>
    <xf numFmtId="0" fontId="48" fillId="0" borderId="14" xfId="0" applyFont="1" applyBorder="1" applyAlignment="1">
      <alignment horizontal="left" wrapText="1"/>
    </xf>
    <xf numFmtId="0" fontId="49" fillId="0" borderId="8" xfId="0" applyFont="1" applyBorder="1" applyAlignment="1">
      <alignment horizontal="left" vertical="center"/>
    </xf>
    <xf numFmtId="0" fontId="49" fillId="0" borderId="12" xfId="0" applyFont="1" applyBorder="1" applyAlignment="1">
      <alignment horizontal="left" vertical="center"/>
    </xf>
    <xf numFmtId="0" fontId="22" fillId="0" borderId="8" xfId="0" applyFont="1" applyBorder="1" applyAlignment="1">
      <alignment horizontal="left" vertical="center" wrapText="1"/>
    </xf>
    <xf numFmtId="0" fontId="22" fillId="0" borderId="13" xfId="0" applyFont="1" applyBorder="1" applyAlignment="1">
      <alignment horizontal="left" wrapText="1"/>
    </xf>
    <xf numFmtId="0" fontId="22" fillId="0" borderId="5" xfId="0" applyFont="1" applyBorder="1" applyAlignment="1">
      <alignment horizontal="left" wrapText="1"/>
    </xf>
    <xf numFmtId="0" fontId="38" fillId="0" borderId="0" xfId="0" applyFont="1" applyFill="1" applyBorder="1" applyAlignment="1">
      <alignment horizontal="left" wrapText="1"/>
    </xf>
    <xf numFmtId="0" fontId="38" fillId="0" borderId="0" xfId="0" applyFont="1" applyFill="1" applyBorder="1" applyAlignment="1">
      <alignment wrapText="1"/>
    </xf>
    <xf numFmtId="0" fontId="22" fillId="0" borderId="3" xfId="0" applyFont="1" applyBorder="1" applyAlignment="1">
      <alignment horizontal="left" wrapText="1"/>
    </xf>
    <xf numFmtId="0" fontId="22" fillId="0" borderId="7" xfId="0" applyFont="1" applyBorder="1" applyAlignment="1">
      <alignment horizontal="left" wrapText="1"/>
    </xf>
    <xf numFmtId="0" fontId="22" fillId="0" borderId="13" xfId="0" applyFont="1" applyBorder="1" applyAlignment="1">
      <alignment horizontal="center"/>
    </xf>
    <xf numFmtId="0" fontId="22" fillId="0" borderId="5" xfId="0" applyFont="1" applyBorder="1" applyAlignment="1">
      <alignment horizontal="center"/>
    </xf>
    <xf numFmtId="0" fontId="20" fillId="0" borderId="2" xfId="0" applyFont="1" applyBorder="1" applyAlignment="1">
      <alignment horizontal="center" wrapText="1"/>
    </xf>
    <xf numFmtId="0" fontId="20" fillId="0" borderId="1" xfId="0" applyFont="1" applyBorder="1" applyAlignment="1">
      <alignment horizontal="center" wrapText="1"/>
    </xf>
    <xf numFmtId="0" fontId="17" fillId="0" borderId="0" xfId="0" applyFont="1" applyBorder="1" applyAlignment="1">
      <alignment horizontal="left" wrapText="1"/>
    </xf>
    <xf numFmtId="172" fontId="17" fillId="0" borderId="2" xfId="0" applyNumberFormat="1" applyFont="1" applyFill="1" applyBorder="1" applyAlignment="1">
      <alignment horizontal="right" wrapText="1" indent="5"/>
    </xf>
    <xf numFmtId="172" fontId="17" fillId="0" borderId="1" xfId="0" applyNumberFormat="1" applyFont="1" applyFill="1" applyBorder="1" applyAlignment="1">
      <alignment horizontal="right" wrapText="1" indent="5"/>
    </xf>
    <xf numFmtId="0" fontId="36" fillId="0" borderId="0" xfId="0" applyFont="1" applyAlignment="1"/>
    <xf numFmtId="0" fontId="38" fillId="0" borderId="0" xfId="0" applyFont="1" applyAlignment="1"/>
    <xf numFmtId="0" fontId="17" fillId="0" borderId="6" xfId="0" applyFont="1" applyBorder="1" applyAlignment="1"/>
    <xf numFmtId="0" fontId="0" fillId="0" borderId="6" xfId="0" applyBorder="1" applyAlignment="1"/>
    <xf numFmtId="0" fontId="17" fillId="0" borderId="13" xfId="0" applyFont="1" applyBorder="1" applyAlignment="1">
      <alignment horizontal="center" vertical="top" wrapText="1"/>
    </xf>
    <xf numFmtId="0" fontId="17" fillId="0" borderId="5" xfId="0" applyFont="1" applyBorder="1" applyAlignment="1">
      <alignment horizontal="center" vertical="top" wrapText="1"/>
    </xf>
    <xf numFmtId="176" fontId="17" fillId="0" borderId="3" xfId="0" applyNumberFormat="1" applyFont="1" applyBorder="1" applyAlignment="1">
      <alignment horizontal="right" indent="5"/>
    </xf>
    <xf numFmtId="176" fontId="17" fillId="0" borderId="7" xfId="0" applyNumberFormat="1" applyFont="1" applyBorder="1" applyAlignment="1">
      <alignment horizontal="right" indent="5"/>
    </xf>
    <xf numFmtId="176" fontId="17" fillId="0" borderId="2" xfId="0" applyNumberFormat="1" applyFont="1" applyBorder="1" applyAlignment="1">
      <alignment horizontal="right" indent="5"/>
    </xf>
    <xf numFmtId="176" fontId="17" fillId="0" borderId="1" xfId="0" applyNumberFormat="1" applyFont="1" applyBorder="1" applyAlignment="1">
      <alignment horizontal="right" indent="5"/>
    </xf>
    <xf numFmtId="0" fontId="36" fillId="0" borderId="0" xfId="0" applyFont="1" applyAlignment="1">
      <alignment vertical="center"/>
    </xf>
    <xf numFmtId="0" fontId="38" fillId="0" borderId="0" xfId="0" applyFont="1" applyAlignment="1">
      <alignment vertical="center"/>
    </xf>
    <xf numFmtId="0" fontId="17" fillId="0" borderId="4" xfId="0" applyFont="1" applyBorder="1" applyAlignment="1">
      <alignment horizontal="center" vertical="top" wrapText="1"/>
    </xf>
    <xf numFmtId="0" fontId="17" fillId="0" borderId="10" xfId="0" applyFont="1" applyBorder="1" applyAlignment="1">
      <alignment horizontal="left" vertical="center" wrapText="1"/>
    </xf>
    <xf numFmtId="176" fontId="17" fillId="0" borderId="2" xfId="0" applyNumberFormat="1" applyFont="1" applyBorder="1" applyAlignment="1">
      <alignment horizontal="left" vertical="center" indent="3"/>
    </xf>
    <xf numFmtId="176" fontId="17" fillId="0" borderId="1" xfId="0" applyNumberFormat="1" applyFont="1" applyBorder="1" applyAlignment="1">
      <alignment horizontal="left" vertical="center" indent="3"/>
    </xf>
    <xf numFmtId="176" fontId="22" fillId="0" borderId="1" xfId="0" applyNumberFormat="1" applyFont="1" applyBorder="1" applyAlignment="1">
      <alignment horizontal="right" indent="5"/>
    </xf>
    <xf numFmtId="176" fontId="17" fillId="0" borderId="2" xfId="0" applyNumberFormat="1" applyFont="1" applyBorder="1" applyAlignment="1">
      <alignment horizontal="right" wrapText="1" indent="5"/>
    </xf>
    <xf numFmtId="176" fontId="17" fillId="0" borderId="1" xfId="0" applyNumberFormat="1" applyFont="1" applyBorder="1" applyAlignment="1">
      <alignment horizontal="right" wrapText="1" indent="5"/>
    </xf>
    <xf numFmtId="0" fontId="17" fillId="0" borderId="10" xfId="0" applyFont="1" applyBorder="1" applyAlignment="1">
      <alignment horizontal="center" vertical="center" wrapText="1"/>
    </xf>
    <xf numFmtId="4" fontId="17" fillId="0" borderId="0" xfId="0" applyNumberFormat="1" applyFont="1" applyBorder="1" applyAlignment="1">
      <alignment horizontal="right" vertical="top" indent="4"/>
    </xf>
    <xf numFmtId="178" fontId="17" fillId="0" borderId="0" xfId="0" applyNumberFormat="1" applyFont="1" applyBorder="1" applyAlignment="1">
      <alignment horizontal="right" vertical="top" indent="4"/>
    </xf>
    <xf numFmtId="4" fontId="17" fillId="0" borderId="0" xfId="0" applyNumberFormat="1" applyFont="1" applyBorder="1" applyAlignment="1">
      <alignment horizontal="right" vertical="top" wrapText="1" indent="4"/>
    </xf>
    <xf numFmtId="178" fontId="17" fillId="0" borderId="0" xfId="0" applyNumberFormat="1" applyFont="1" applyBorder="1" applyAlignment="1">
      <alignment horizontal="center" vertical="top"/>
    </xf>
    <xf numFmtId="0" fontId="17" fillId="2" borderId="9" xfId="0" applyFont="1" applyFill="1" applyBorder="1" applyAlignment="1">
      <alignment vertical="center" wrapText="1"/>
    </xf>
    <xf numFmtId="0" fontId="17" fillId="2" borderId="10" xfId="0" applyFont="1" applyFill="1" applyBorder="1" applyAlignment="1">
      <alignment vertical="center" wrapText="1"/>
    </xf>
    <xf numFmtId="0" fontId="17" fillId="2" borderId="11" xfId="0" applyFont="1" applyFill="1" applyBorder="1" applyAlignment="1">
      <alignment vertical="center" wrapText="1"/>
    </xf>
    <xf numFmtId="0" fontId="22" fillId="0" borderId="10" xfId="0" applyFont="1" applyBorder="1"/>
    <xf numFmtId="0" fontId="22" fillId="0" borderId="11" xfId="0" applyFont="1" applyBorder="1"/>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1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172" fontId="17" fillId="0" borderId="2" xfId="0" applyNumberFormat="1" applyFont="1" applyBorder="1" applyAlignment="1">
      <alignment horizontal="right" wrapText="1" indent="5"/>
    </xf>
    <xf numFmtId="172" fontId="17" fillId="0" borderId="1" xfId="0" applyNumberFormat="1" applyFont="1" applyBorder="1" applyAlignment="1">
      <alignment horizontal="right" wrapText="1" indent="5"/>
    </xf>
    <xf numFmtId="0" fontId="17" fillId="0" borderId="10" xfId="0" applyFont="1" applyBorder="1" applyAlignment="1">
      <alignment horizontal="center" vertical="top" wrapText="1"/>
    </xf>
    <xf numFmtId="0" fontId="17" fillId="0" borderId="8" xfId="0" applyFont="1" applyBorder="1" applyAlignment="1">
      <alignment horizontal="center" vertical="center" wrapText="1"/>
    </xf>
    <xf numFmtId="0" fontId="22" fillId="0" borderId="12" xfId="0" applyFont="1" applyBorder="1"/>
    <xf numFmtId="0" fontId="22" fillId="0" borderId="3" xfId="0" applyFont="1" applyBorder="1"/>
    <xf numFmtId="0" fontId="22" fillId="0" borderId="7" xfId="0" applyFont="1" applyBorder="1"/>
    <xf numFmtId="0" fontId="17" fillId="0" borderId="2" xfId="0" applyFont="1" applyBorder="1" applyAlignment="1">
      <alignment horizontal="center" vertical="top" wrapText="1"/>
    </xf>
    <xf numFmtId="0" fontId="36" fillId="0" borderId="0" xfId="0" applyFont="1" applyFill="1" applyAlignment="1"/>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17" fillId="2" borderId="9"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3"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5" xfId="0" applyFont="1" applyFill="1" applyBorder="1" applyAlignment="1">
      <alignment horizontal="center" vertical="top" wrapText="1"/>
    </xf>
    <xf numFmtId="0" fontId="0" fillId="0" borderId="0" xfId="0" applyAlignment="1"/>
    <xf numFmtId="0" fontId="36" fillId="0" borderId="14" xfId="0" applyFont="1" applyBorder="1" applyAlignment="1"/>
    <xf numFmtId="0" fontId="0" fillId="0" borderId="14" xfId="0" applyBorder="1" applyAlignment="1"/>
    <xf numFmtId="0" fontId="17" fillId="2" borderId="3" xfId="0" applyFont="1" applyFill="1" applyBorder="1" applyAlignment="1">
      <alignment horizontal="center" wrapText="1"/>
    </xf>
    <xf numFmtId="0" fontId="17" fillId="2" borderId="6" xfId="0" applyFont="1" applyFill="1" applyBorder="1" applyAlignment="1">
      <alignment horizontal="center" wrapText="1"/>
    </xf>
    <xf numFmtId="0" fontId="22" fillId="0" borderId="4" xfId="0" applyFont="1" applyBorder="1" applyAlignment="1"/>
    <xf numFmtId="0" fontId="22" fillId="0" borderId="5" xfId="0" applyFont="1" applyBorder="1" applyAlignment="1"/>
    <xf numFmtId="172" fontId="17" fillId="0" borderId="3" xfId="0" applyNumberFormat="1" applyFont="1" applyBorder="1" applyAlignment="1">
      <alignment horizontal="right" indent="5"/>
    </xf>
    <xf numFmtId="172" fontId="17" fillId="0" borderId="7" xfId="0" applyNumberFormat="1" applyFont="1" applyBorder="1" applyAlignment="1">
      <alignment horizontal="right" indent="5"/>
    </xf>
    <xf numFmtId="172" fontId="17" fillId="0" borderId="2" xfId="0" applyNumberFormat="1" applyFont="1" applyBorder="1" applyAlignment="1">
      <alignment horizontal="right" indent="5"/>
    </xf>
    <xf numFmtId="172" fontId="17" fillId="0" borderId="1" xfId="0" applyNumberFormat="1" applyFont="1" applyBorder="1" applyAlignment="1">
      <alignment horizontal="right" indent="5"/>
    </xf>
    <xf numFmtId="172" fontId="0" fillId="0" borderId="1" xfId="0" applyNumberFormat="1" applyBorder="1" applyAlignment="1">
      <alignment horizontal="right" wrapText="1" indent="5"/>
    </xf>
    <xf numFmtId="176" fontId="22" fillId="0" borderId="1" xfId="0" applyNumberFormat="1" applyFont="1" applyBorder="1" applyAlignment="1">
      <alignment horizontal="right" wrapText="1" indent="5"/>
    </xf>
    <xf numFmtId="177" fontId="17" fillId="0" borderId="0" xfId="0" applyNumberFormat="1" applyFont="1" applyBorder="1" applyAlignment="1">
      <alignment horizontal="right" vertical="top" indent="4"/>
    </xf>
    <xf numFmtId="0" fontId="17" fillId="0" borderId="1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36" fillId="0" borderId="0" xfId="0" applyFont="1" applyAlignment="1">
      <alignment horizontal="left" vertical="center"/>
    </xf>
    <xf numFmtId="0" fontId="22" fillId="0" borderId="4" xfId="0" applyFont="1" applyBorder="1" applyAlignment="1">
      <alignment horizontal="center"/>
    </xf>
    <xf numFmtId="3" fontId="17" fillId="0" borderId="13" xfId="0" applyNumberFormat="1" applyFont="1" applyBorder="1" applyAlignment="1">
      <alignment horizontal="center" wrapText="1"/>
    </xf>
    <xf numFmtId="3" fontId="17" fillId="0" borderId="4" xfId="0" applyNumberFormat="1" applyFont="1" applyBorder="1" applyAlignment="1">
      <alignment horizontal="center" wrapText="1"/>
    </xf>
    <xf numFmtId="3" fontId="17" fillId="0" borderId="5" xfId="0" applyNumberFormat="1" applyFont="1" applyBorder="1" applyAlignment="1">
      <alignment horizontal="center" wrapText="1"/>
    </xf>
    <xf numFmtId="0" fontId="22" fillId="0" borderId="10" xfId="0" applyFont="1" applyBorder="1" applyAlignment="1">
      <alignment vertical="center"/>
    </xf>
    <xf numFmtId="0" fontId="22" fillId="0" borderId="11" xfId="0" applyFont="1" applyBorder="1" applyAlignment="1">
      <alignment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0" xfId="0" applyFont="1" applyBorder="1" applyAlignment="1">
      <alignment horizontal="left"/>
    </xf>
    <xf numFmtId="0" fontId="22" fillId="0" borderId="11" xfId="0" applyFont="1" applyBorder="1" applyAlignment="1">
      <alignment horizontal="left"/>
    </xf>
    <xf numFmtId="0" fontId="17" fillId="0" borderId="9" xfId="0" applyFont="1" applyBorder="1" applyAlignment="1">
      <alignment horizontal="left" vertical="center" wrapText="1" indent="1"/>
    </xf>
    <xf numFmtId="0" fontId="17" fillId="0" borderId="10" xfId="0" applyFont="1" applyBorder="1" applyAlignment="1">
      <alignment horizontal="left" vertical="center" wrapText="1" indent="1"/>
    </xf>
    <xf numFmtId="0" fontId="17" fillId="0" borderId="11" xfId="0" applyFont="1" applyBorder="1" applyAlignment="1">
      <alignment horizontal="left" vertical="center" wrapText="1" inden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179" fontId="17" fillId="0" borderId="0" xfId="0" applyNumberFormat="1" applyFont="1" applyBorder="1" applyAlignment="1">
      <alignment horizontal="right" vertical="top" wrapText="1" indent="4"/>
    </xf>
    <xf numFmtId="172" fontId="17" fillId="0" borderId="3" xfId="0" applyNumberFormat="1" applyFont="1" applyFill="1" applyBorder="1" applyAlignment="1">
      <alignment horizontal="right" wrapText="1" indent="5"/>
    </xf>
    <xf numFmtId="172" fontId="17" fillId="0" borderId="7" xfId="0" applyNumberFormat="1" applyFont="1" applyFill="1" applyBorder="1" applyAlignment="1">
      <alignment horizontal="right" wrapText="1" indent="5"/>
    </xf>
    <xf numFmtId="4" fontId="17" fillId="0" borderId="2" xfId="0" applyNumberFormat="1" applyFont="1" applyBorder="1" applyAlignment="1">
      <alignment horizontal="right" wrapText="1" indent="5"/>
    </xf>
    <xf numFmtId="4" fontId="17" fillId="0" borderId="1" xfId="0" applyNumberFormat="1" applyFont="1" applyBorder="1" applyAlignment="1">
      <alignment horizontal="right" wrapText="1" indent="5"/>
    </xf>
    <xf numFmtId="0" fontId="22" fillId="0" borderId="4" xfId="0" applyFont="1" applyBorder="1" applyAlignment="1">
      <alignment horizontal="center" wrapText="1"/>
    </xf>
    <xf numFmtId="0" fontId="22" fillId="0" borderId="5" xfId="0" applyFont="1" applyBorder="1" applyAlignment="1">
      <alignment horizontal="center" wrapText="1"/>
    </xf>
    <xf numFmtId="0" fontId="36" fillId="0" borderId="0" xfId="0" applyFont="1" applyAlignment="1">
      <alignment vertical="center" shrinkToFit="1"/>
    </xf>
    <xf numFmtId="0" fontId="38" fillId="0" borderId="0" xfId="0" applyFont="1" applyAlignment="1">
      <alignment vertical="center" shrinkToFit="1"/>
    </xf>
    <xf numFmtId="3" fontId="17" fillId="0" borderId="13" xfId="0" applyNumberFormat="1" applyFont="1" applyBorder="1" applyAlignment="1">
      <alignment horizontal="center" vertical="top" wrapText="1"/>
    </xf>
    <xf numFmtId="3" fontId="17" fillId="0" borderId="4" xfId="0" applyNumberFormat="1" applyFont="1" applyBorder="1" applyAlignment="1">
      <alignment horizontal="center" vertical="top" wrapText="1"/>
    </xf>
    <xf numFmtId="3" fontId="17" fillId="0" borderId="5" xfId="0" applyNumberFormat="1" applyFont="1" applyBorder="1" applyAlignment="1">
      <alignment horizontal="center" vertical="top" wrapText="1"/>
    </xf>
    <xf numFmtId="49" fontId="17" fillId="0" borderId="13" xfId="0" applyNumberFormat="1" applyFont="1" applyBorder="1" applyAlignment="1">
      <alignment horizontal="center" wrapText="1"/>
    </xf>
    <xf numFmtId="49" fontId="17" fillId="0" borderId="4" xfId="0" applyNumberFormat="1" applyFont="1" applyBorder="1" applyAlignment="1">
      <alignment horizontal="center" wrapText="1"/>
    </xf>
    <xf numFmtId="49" fontId="17" fillId="0" borderId="5" xfId="0" applyNumberFormat="1" applyFont="1" applyBorder="1" applyAlignment="1">
      <alignment horizontal="center" wrapText="1"/>
    </xf>
    <xf numFmtId="0" fontId="17" fillId="0" borderId="3" xfId="0" applyFont="1" applyBorder="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36" fillId="0" borderId="14" xfId="0" applyFont="1" applyBorder="1" applyAlignment="1">
      <alignment horizontal="left"/>
    </xf>
    <xf numFmtId="0" fontId="36" fillId="0" borderId="0" xfId="0" applyFont="1" applyBorder="1" applyAlignment="1">
      <alignment horizontal="left"/>
    </xf>
    <xf numFmtId="178" fontId="17" fillId="0" borderId="2" xfId="0" applyNumberFormat="1" applyFont="1" applyBorder="1" applyAlignment="1">
      <alignment horizontal="center" wrapText="1"/>
    </xf>
    <xf numFmtId="178" fontId="17" fillId="0" borderId="1" xfId="0" applyNumberFormat="1" applyFont="1" applyBorder="1" applyAlignment="1">
      <alignment horizontal="center" wrapText="1"/>
    </xf>
    <xf numFmtId="170" fontId="17" fillId="0" borderId="2" xfId="0" applyNumberFormat="1" applyFont="1" applyBorder="1" applyAlignment="1">
      <alignment horizontal="center" wrapText="1"/>
    </xf>
    <xf numFmtId="170" fontId="17" fillId="0" borderId="1" xfId="0" applyNumberFormat="1" applyFont="1" applyBorder="1" applyAlignment="1">
      <alignment horizontal="center" wrapText="1"/>
    </xf>
    <xf numFmtId="170" fontId="17" fillId="0" borderId="2" xfId="0" applyNumberFormat="1" applyFont="1" applyBorder="1" applyAlignment="1">
      <alignment horizontal="center"/>
    </xf>
    <xf numFmtId="170" fontId="17" fillId="0" borderId="1" xfId="0" applyNumberFormat="1" applyFont="1" applyBorder="1" applyAlignment="1">
      <alignment horizontal="center"/>
    </xf>
    <xf numFmtId="178" fontId="17" fillId="0" borderId="0" xfId="0" applyNumberFormat="1" applyFont="1" applyBorder="1" applyAlignment="1">
      <alignment horizontal="center" wrapText="1"/>
    </xf>
    <xf numFmtId="170" fontId="17" fillId="0" borderId="0" xfId="0" applyNumberFormat="1" applyFont="1" applyBorder="1" applyAlignment="1">
      <alignment horizontal="center" wrapText="1"/>
    </xf>
    <xf numFmtId="0" fontId="28" fillId="0" borderId="0" xfId="0" applyFont="1" applyBorder="1" applyAlignment="1">
      <alignment horizontal="center" textRotation="180"/>
    </xf>
    <xf numFmtId="0" fontId="28" fillId="0" borderId="1" xfId="0" applyFont="1" applyBorder="1" applyAlignment="1">
      <alignment horizontal="center" textRotation="180"/>
    </xf>
    <xf numFmtId="0" fontId="17" fillId="0" borderId="3" xfId="0" applyFont="1" applyBorder="1" applyAlignment="1">
      <alignment horizontal="center" vertical="center" wrapText="1"/>
    </xf>
    <xf numFmtId="0" fontId="38" fillId="0" borderId="0" xfId="0" applyFont="1" applyAlignment="1">
      <alignment horizontal="left"/>
    </xf>
    <xf numFmtId="0" fontId="22" fillId="0" borderId="10" xfId="0" applyFont="1" applyBorder="1" applyAlignment="1">
      <alignment horizontal="center" vertical="center" wrapText="1"/>
    </xf>
    <xf numFmtId="0" fontId="0" fillId="0" borderId="4" xfId="0" applyBorder="1"/>
    <xf numFmtId="0" fontId="0" fillId="0" borderId="5" xfId="0" applyBorder="1"/>
    <xf numFmtId="0" fontId="17" fillId="0" borderId="14" xfId="0" applyFont="1" applyBorder="1" applyAlignment="1">
      <alignment horizontal="center" vertical="top" wrapText="1"/>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38" fillId="0" borderId="0" xfId="0" applyFont="1" applyAlignment="1">
      <alignment horizontal="left" vertical="center"/>
    </xf>
    <xf numFmtId="0" fontId="22" fillId="0" borderId="1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17" fillId="0" borderId="9" xfId="0" applyFont="1" applyBorder="1" applyAlignment="1">
      <alignment horizontal="right" vertical="center"/>
    </xf>
    <xf numFmtId="0" fontId="22" fillId="0" borderId="11" xfId="0" applyFont="1" applyBorder="1" applyAlignment="1">
      <alignment horizontal="right" vertical="center"/>
    </xf>
    <xf numFmtId="0" fontId="17" fillId="0" borderId="6" xfId="0" applyFont="1" applyBorder="1" applyAlignment="1">
      <alignment horizontal="center" vertical="center" wrapText="1"/>
    </xf>
    <xf numFmtId="0" fontId="17" fillId="0" borderId="3" xfId="0" applyFont="1" applyBorder="1" applyAlignment="1">
      <alignment wrapText="1"/>
    </xf>
    <xf numFmtId="0" fontId="17" fillId="0" borderId="7" xfId="0" applyFont="1" applyBorder="1" applyAlignment="1">
      <alignment wrapText="1"/>
    </xf>
    <xf numFmtId="0" fontId="36" fillId="0" borderId="0" xfId="0" applyFont="1" applyAlignment="1">
      <alignment horizontal="left"/>
    </xf>
    <xf numFmtId="0" fontId="36" fillId="0" borderId="0" xfId="0" applyFont="1" applyAlignment="1">
      <alignment wrapText="1"/>
    </xf>
    <xf numFmtId="0" fontId="38" fillId="0" borderId="0" xfId="0" applyFont="1" applyAlignment="1">
      <alignment wrapText="1"/>
    </xf>
    <xf numFmtId="0" fontId="17" fillId="0" borderId="14" xfId="0" applyFont="1" applyBorder="1" applyAlignment="1">
      <alignment horizontal="center" vertical="center" wrapText="1"/>
    </xf>
    <xf numFmtId="0" fontId="17" fillId="0" borderId="12" xfId="0" applyFont="1" applyBorder="1" applyAlignment="1">
      <alignment horizontal="center" vertical="center" wrapText="1"/>
    </xf>
    <xf numFmtId="164" fontId="17" fillId="0" borderId="13" xfId="0" applyNumberFormat="1" applyFont="1" applyBorder="1" applyAlignment="1">
      <alignment horizontal="center" wrapText="1"/>
    </xf>
    <xf numFmtId="0" fontId="28" fillId="0" borderId="1" xfId="0" applyFont="1" applyBorder="1" applyAlignment="1">
      <alignment horizontal="left" textRotation="180"/>
    </xf>
    <xf numFmtId="0" fontId="17" fillId="0" borderId="8" xfId="0" applyFont="1" applyBorder="1" applyAlignment="1">
      <alignment wrapText="1"/>
    </xf>
    <xf numFmtId="0" fontId="17" fillId="0" borderId="12" xfId="0" applyFont="1" applyBorder="1" applyAlignment="1">
      <alignment wrapText="1"/>
    </xf>
    <xf numFmtId="0" fontId="17" fillId="0" borderId="13" xfId="0" applyFont="1" applyBorder="1" applyAlignment="1">
      <alignment wrapText="1"/>
    </xf>
    <xf numFmtId="0" fontId="17" fillId="0" borderId="5" xfId="0" applyFont="1" applyBorder="1" applyAlignment="1">
      <alignment wrapText="1"/>
    </xf>
    <xf numFmtId="180" fontId="17" fillId="0" borderId="2" xfId="0" applyNumberFormat="1" applyFont="1" applyBorder="1" applyAlignment="1">
      <alignment horizontal="center" wrapText="1"/>
    </xf>
    <xf numFmtId="180" fontId="17" fillId="0" borderId="1" xfId="0" applyNumberFormat="1" applyFont="1" applyBorder="1" applyAlignment="1">
      <alignment horizontal="center" wrapText="1"/>
    </xf>
    <xf numFmtId="170" fontId="17" fillId="0" borderId="0" xfId="0" applyNumberFormat="1" applyFont="1" applyBorder="1" applyAlignment="1">
      <alignment horizontal="center"/>
    </xf>
    <xf numFmtId="178" fontId="17" fillId="0" borderId="2" xfId="0" applyNumberFormat="1" applyFont="1" applyBorder="1" applyAlignment="1">
      <alignment horizontal="center"/>
    </xf>
    <xf numFmtId="178" fontId="17" fillId="0" borderId="1" xfId="0" applyNumberFormat="1" applyFont="1" applyBorder="1" applyAlignment="1">
      <alignment horizontal="center"/>
    </xf>
    <xf numFmtId="170" fontId="17" fillId="0" borderId="3" xfId="0" applyNumberFormat="1" applyFont="1" applyBorder="1" applyAlignment="1">
      <alignment horizontal="center"/>
    </xf>
    <xf numFmtId="170" fontId="17" fillId="0" borderId="7" xfId="0" applyNumberFormat="1" applyFont="1" applyBorder="1" applyAlignment="1">
      <alignment horizontal="center"/>
    </xf>
    <xf numFmtId="178" fontId="0" fillId="0" borderId="1" xfId="0" applyNumberFormat="1" applyBorder="1" applyAlignment="1">
      <alignment horizontal="center"/>
    </xf>
    <xf numFmtId="180" fontId="0" fillId="0" borderId="1" xfId="0" applyNumberFormat="1" applyBorder="1" applyAlignment="1">
      <alignment horizontal="center"/>
    </xf>
    <xf numFmtId="180" fontId="17" fillId="0" borderId="3" xfId="0" applyNumberFormat="1" applyFont="1" applyBorder="1" applyAlignment="1">
      <alignment horizontal="right" wrapText="1" indent="3"/>
    </xf>
    <xf numFmtId="180" fontId="0" fillId="0" borderId="7" xfId="0" applyNumberFormat="1" applyBorder="1" applyAlignment="1">
      <alignment horizontal="right" indent="3"/>
    </xf>
    <xf numFmtId="170" fontId="17" fillId="0" borderId="3" xfId="0" applyNumberFormat="1" applyFont="1" applyBorder="1" applyAlignment="1">
      <alignment horizontal="center" wrapText="1"/>
    </xf>
    <xf numFmtId="170" fontId="17" fillId="0" borderId="7" xfId="0" applyNumberFormat="1" applyFont="1" applyBorder="1" applyAlignment="1">
      <alignment horizontal="center" wrapText="1"/>
    </xf>
    <xf numFmtId="178" fontId="17" fillId="0" borderId="3" xfId="0" applyNumberFormat="1" applyFont="1" applyBorder="1" applyAlignment="1">
      <alignment horizontal="center" wrapText="1"/>
    </xf>
    <xf numFmtId="178" fontId="17" fillId="0" borderId="7" xfId="0" applyNumberFormat="1" applyFont="1" applyBorder="1" applyAlignment="1">
      <alignment horizontal="center" wrapText="1"/>
    </xf>
    <xf numFmtId="0" fontId="17" fillId="0" borderId="0" xfId="0" applyFont="1" applyBorder="1" applyAlignment="1">
      <alignment horizontal="center" vertical="center" wrapText="1"/>
    </xf>
    <xf numFmtId="0" fontId="17" fillId="0" borderId="4" xfId="0" applyFont="1" applyBorder="1" applyAlignment="1">
      <alignment horizontal="left" wrapText="1"/>
    </xf>
    <xf numFmtId="0" fontId="17" fillId="0" borderId="5" xfId="0" applyFont="1" applyBorder="1" applyAlignment="1">
      <alignment horizontal="left" wrapText="1"/>
    </xf>
    <xf numFmtId="174" fontId="17" fillId="0" borderId="0" xfId="0" applyNumberFormat="1" applyFont="1" applyBorder="1" applyAlignment="1">
      <alignment horizontal="right" vertical="center" indent="9"/>
    </xf>
    <xf numFmtId="174" fontId="17" fillId="0" borderId="2" xfId="5" applyNumberFormat="1" applyFont="1" applyBorder="1" applyAlignment="1">
      <alignment horizontal="center" vertical="center" wrapText="1"/>
    </xf>
    <xf numFmtId="174" fontId="17" fillId="0" borderId="1" xfId="5" applyNumberFormat="1" applyFont="1" applyBorder="1" applyAlignment="1">
      <alignment horizontal="center" vertical="center" wrapText="1"/>
    </xf>
    <xf numFmtId="174" fontId="17" fillId="0" borderId="3" xfId="5" applyNumberFormat="1" applyFont="1" applyBorder="1" applyAlignment="1">
      <alignment horizontal="center" vertical="center" wrapText="1"/>
    </xf>
    <xf numFmtId="174" fontId="17" fillId="0" borderId="7" xfId="5" applyNumberFormat="1" applyFont="1" applyBorder="1" applyAlignment="1">
      <alignment horizontal="center" vertical="center" wrapText="1"/>
    </xf>
    <xf numFmtId="174" fontId="17" fillId="0" borderId="2" xfId="0" applyNumberFormat="1" applyFont="1" applyBorder="1" applyAlignment="1">
      <alignment horizontal="center" vertical="center" wrapText="1"/>
    </xf>
    <xf numFmtId="174" fontId="17" fillId="0" borderId="1" xfId="0" applyNumberFormat="1" applyFont="1" applyBorder="1" applyAlignment="1">
      <alignment horizontal="center" vertical="center" wrapText="1"/>
    </xf>
    <xf numFmtId="174" fontId="17" fillId="0" borderId="3" xfId="0" applyNumberFormat="1" applyFont="1" applyBorder="1" applyAlignment="1">
      <alignment horizontal="center" vertical="center" wrapText="1"/>
    </xf>
    <xf numFmtId="174" fontId="17" fillId="0" borderId="7" xfId="0" applyNumberFormat="1" applyFont="1" applyBorder="1" applyAlignment="1">
      <alignment horizontal="center" vertical="center" wrapText="1"/>
    </xf>
    <xf numFmtId="174" fontId="17" fillId="0" borderId="2" xfId="0" applyNumberFormat="1" applyFont="1" applyBorder="1" applyAlignment="1">
      <alignment horizontal="right" wrapText="1" indent="4"/>
    </xf>
    <xf numFmtId="174" fontId="17" fillId="0" borderId="1" xfId="0" applyNumberFormat="1" applyFont="1" applyBorder="1" applyAlignment="1">
      <alignment horizontal="right" wrapText="1" indent="4"/>
    </xf>
    <xf numFmtId="174" fontId="36" fillId="0" borderId="2" xfId="0" applyNumberFormat="1" applyFont="1" applyBorder="1" applyAlignment="1">
      <alignment horizontal="center" vertical="center" wrapText="1"/>
    </xf>
    <xf numFmtId="174" fontId="5" fillId="0" borderId="1" xfId="0" applyNumberFormat="1" applyFont="1" applyBorder="1" applyAlignment="1">
      <alignment horizontal="center" vertical="center" wrapText="1"/>
    </xf>
    <xf numFmtId="174" fontId="17" fillId="0" borderId="2" xfId="0" applyNumberFormat="1" applyFont="1" applyBorder="1" applyAlignment="1">
      <alignment horizontal="center" vertical="center"/>
    </xf>
    <xf numFmtId="174" fontId="17" fillId="0" borderId="0" xfId="0" applyNumberFormat="1" applyFont="1" applyBorder="1" applyAlignment="1">
      <alignment horizontal="center" vertical="center"/>
    </xf>
    <xf numFmtId="174" fontId="17" fillId="0" borderId="1" xfId="0" applyNumberFormat="1" applyFont="1" applyBorder="1" applyAlignment="1">
      <alignment horizontal="center" vertical="center"/>
    </xf>
    <xf numFmtId="169" fontId="17" fillId="0" borderId="2" xfId="0" applyNumberFormat="1" applyFont="1" applyBorder="1" applyAlignment="1">
      <alignment horizontal="center" vertical="center"/>
    </xf>
    <xf numFmtId="169" fontId="17" fillId="0" borderId="0" xfId="0" applyNumberFormat="1" applyFont="1" applyBorder="1" applyAlignment="1">
      <alignment horizontal="center" vertical="center"/>
    </xf>
    <xf numFmtId="169" fontId="17" fillId="0" borderId="1" xfId="0" applyNumberFormat="1" applyFont="1" applyBorder="1" applyAlignment="1">
      <alignment horizontal="center" vertical="center"/>
    </xf>
    <xf numFmtId="174" fontId="22" fillId="0" borderId="2" xfId="0" applyNumberFormat="1" applyFont="1" applyBorder="1" applyAlignment="1">
      <alignment horizontal="center" vertical="center"/>
    </xf>
    <xf numFmtId="174" fontId="22" fillId="0" borderId="0" xfId="0" applyNumberFormat="1" applyFont="1" applyBorder="1" applyAlignment="1">
      <alignment horizontal="center" vertical="center"/>
    </xf>
    <xf numFmtId="174" fontId="22" fillId="0" borderId="1" xfId="0" applyNumberFormat="1" applyFont="1" applyBorder="1" applyAlignment="1">
      <alignment horizontal="center" vertical="center"/>
    </xf>
    <xf numFmtId="173" fontId="17" fillId="0" borderId="2" xfId="0" applyNumberFormat="1" applyFont="1" applyBorder="1" applyAlignment="1">
      <alignment horizontal="center" wrapText="1"/>
    </xf>
    <xf numFmtId="173" fontId="17" fillId="0" borderId="1" xfId="0" applyNumberFormat="1" applyFont="1" applyBorder="1" applyAlignment="1">
      <alignment horizontal="center" wrapText="1"/>
    </xf>
    <xf numFmtId="172" fontId="17" fillId="0" borderId="2" xfId="0" applyNumberFormat="1" applyFont="1" applyBorder="1" applyAlignment="1">
      <alignment horizontal="center" wrapText="1"/>
    </xf>
    <xf numFmtId="172" fontId="17" fillId="0" borderId="1" xfId="0" applyNumberFormat="1" applyFont="1" applyBorder="1" applyAlignment="1">
      <alignment horizontal="center" wrapText="1"/>
    </xf>
    <xf numFmtId="0" fontId="22" fillId="0" borderId="4" xfId="0" applyFont="1" applyBorder="1" applyAlignment="1">
      <alignment horizontal="center" vertical="top" wrapText="1"/>
    </xf>
    <xf numFmtId="0" fontId="22" fillId="0" borderId="5" xfId="0" applyFont="1" applyBorder="1" applyAlignment="1">
      <alignment horizontal="center" vertical="top" wrapText="1"/>
    </xf>
    <xf numFmtId="169" fontId="19" fillId="0" borderId="2" xfId="0" applyNumberFormat="1" applyFont="1" applyBorder="1" applyAlignment="1">
      <alignment horizontal="center" vertical="center"/>
    </xf>
    <xf numFmtId="169" fontId="0" fillId="0" borderId="0" xfId="0" applyNumberFormat="1" applyBorder="1" applyAlignment="1">
      <alignment horizontal="center" vertical="center"/>
    </xf>
    <xf numFmtId="169" fontId="0" fillId="0" borderId="1" xfId="0" applyNumberFormat="1" applyBorder="1" applyAlignment="1">
      <alignment horizontal="center" vertical="center"/>
    </xf>
    <xf numFmtId="174" fontId="17" fillId="0" borderId="3" xfId="0" applyNumberFormat="1" applyFont="1" applyBorder="1" applyAlignment="1">
      <alignment horizontal="center" vertical="center"/>
    </xf>
    <xf numFmtId="174" fontId="17" fillId="0" borderId="6" xfId="0" applyNumberFormat="1" applyFont="1" applyBorder="1" applyAlignment="1">
      <alignment horizontal="center" vertical="center"/>
    </xf>
    <xf numFmtId="174" fontId="17" fillId="0" borderId="7" xfId="0" applyNumberFormat="1" applyFont="1" applyBorder="1" applyAlignment="1">
      <alignment horizontal="center" vertical="center"/>
    </xf>
    <xf numFmtId="0" fontId="22" fillId="0" borderId="0" xfId="0" applyFont="1" applyAlignment="1"/>
    <xf numFmtId="49" fontId="17" fillId="0" borderId="0" xfId="0" applyNumberFormat="1" applyFont="1" applyBorder="1" applyAlignment="1">
      <alignment wrapText="1"/>
    </xf>
    <xf numFmtId="0" fontId="0" fillId="0" borderId="0" xfId="0"/>
    <xf numFmtId="0" fontId="15" fillId="0" borderId="4" xfId="0" applyFont="1" applyBorder="1" applyAlignment="1">
      <alignment horizontal="left" wrapText="1"/>
    </xf>
    <xf numFmtId="0" fontId="22" fillId="0" borderId="11" xfId="0" applyFont="1" applyBorder="1" applyAlignment="1">
      <alignment horizontal="center" vertical="top" wrapText="1"/>
    </xf>
    <xf numFmtId="0" fontId="17" fillId="0" borderId="8" xfId="0" applyFont="1" applyBorder="1" applyAlignment="1">
      <alignment horizontal="center" vertical="top" wrapText="1"/>
    </xf>
    <xf numFmtId="0" fontId="17" fillId="0" borderId="12" xfId="0" applyFont="1" applyBorder="1" applyAlignment="1">
      <alignment horizontal="center" vertical="top" wrapText="1"/>
    </xf>
    <xf numFmtId="0" fontId="22" fillId="0" borderId="5" xfId="0" applyFont="1" applyBorder="1" applyAlignment="1">
      <alignment horizontal="center" vertical="top"/>
    </xf>
    <xf numFmtId="172" fontId="17" fillId="0" borderId="8" xfId="0" applyNumberFormat="1" applyFont="1" applyBorder="1" applyAlignment="1">
      <alignment horizontal="center" wrapText="1"/>
    </xf>
    <xf numFmtId="172" fontId="17" fillId="0" borderId="12" xfId="0" applyNumberFormat="1" applyFont="1" applyBorder="1" applyAlignment="1">
      <alignment horizontal="center" wrapText="1"/>
    </xf>
    <xf numFmtId="173" fontId="17" fillId="0" borderId="8" xfId="0" applyNumberFormat="1" applyFont="1" applyBorder="1" applyAlignment="1">
      <alignment horizontal="center" wrapText="1"/>
    </xf>
    <xf numFmtId="173" fontId="17" fillId="0" borderId="12" xfId="0" applyNumberFormat="1" applyFont="1" applyBorder="1" applyAlignment="1">
      <alignment horizontal="center" wrapText="1"/>
    </xf>
    <xf numFmtId="172" fontId="17" fillId="0" borderId="3" xfId="0" applyNumberFormat="1" applyFont="1" applyBorder="1" applyAlignment="1">
      <alignment horizontal="center" wrapText="1"/>
    </xf>
    <xf numFmtId="172" fontId="17" fillId="0" borderId="7" xfId="0" applyNumberFormat="1" applyFont="1" applyBorder="1" applyAlignment="1">
      <alignment horizontal="center" wrapText="1"/>
    </xf>
    <xf numFmtId="173" fontId="17" fillId="0" borderId="3" xfId="0" applyNumberFormat="1" applyFont="1" applyBorder="1" applyAlignment="1">
      <alignment horizontal="center" wrapText="1"/>
    </xf>
    <xf numFmtId="173" fontId="17" fillId="0" borderId="7" xfId="0" applyNumberFormat="1" applyFont="1" applyBorder="1" applyAlignment="1">
      <alignment horizontal="center" wrapText="1"/>
    </xf>
    <xf numFmtId="0" fontId="22" fillId="0" borderId="13" xfId="0" applyFont="1" applyBorder="1" applyAlignment="1">
      <alignment horizontal="center" vertical="top"/>
    </xf>
    <xf numFmtId="6" fontId="17" fillId="0" borderId="13" xfId="0" applyNumberFormat="1" applyFont="1" applyBorder="1" applyAlignment="1">
      <alignment horizontal="center"/>
    </xf>
    <xf numFmtId="0" fontId="22" fillId="0" borderId="4" xfId="0" applyFont="1" applyBorder="1" applyAlignment="1">
      <alignment horizontal="center" vertical="top"/>
    </xf>
    <xf numFmtId="170" fontId="17" fillId="0" borderId="2" xfId="0" applyNumberFormat="1" applyFont="1" applyBorder="1" applyAlignment="1">
      <alignment horizontal="center" vertical="center" wrapText="1"/>
    </xf>
    <xf numFmtId="170" fontId="17" fillId="0" borderId="1" xfId="0" applyNumberFormat="1" applyFont="1" applyBorder="1" applyAlignment="1">
      <alignment horizontal="center" vertical="center" wrapText="1"/>
    </xf>
    <xf numFmtId="170" fontId="17" fillId="0" borderId="2" xfId="0" applyNumberFormat="1" applyFont="1" applyBorder="1" applyAlignment="1">
      <alignment horizontal="center" vertical="top" wrapText="1"/>
    </xf>
    <xf numFmtId="170" fontId="17" fillId="0" borderId="1" xfId="0" applyNumberFormat="1" applyFont="1" applyBorder="1" applyAlignment="1">
      <alignment horizontal="center" vertical="top" wrapText="1"/>
    </xf>
    <xf numFmtId="0" fontId="17" fillId="0" borderId="13" xfId="0" applyFont="1" applyBorder="1" applyAlignment="1">
      <alignment horizontal="center" vertical="center"/>
    </xf>
    <xf numFmtId="0" fontId="17" fillId="0" borderId="4" xfId="0" applyFont="1" applyBorder="1" applyAlignment="1">
      <alignment horizontal="center" vertical="center"/>
    </xf>
    <xf numFmtId="172" fontId="17" fillId="0" borderId="2" xfId="0" applyNumberFormat="1" applyFont="1" applyBorder="1" applyAlignment="1">
      <alignment horizontal="center" vertical="center" wrapText="1"/>
    </xf>
    <xf numFmtId="0" fontId="0" fillId="0" borderId="1" xfId="0" applyBorder="1" applyAlignment="1">
      <alignment horizontal="center" wrapText="1"/>
    </xf>
    <xf numFmtId="172" fontId="17" fillId="0" borderId="2" xfId="0" applyNumberFormat="1" applyFont="1" applyBorder="1" applyAlignment="1">
      <alignment horizontal="center" vertical="center"/>
    </xf>
    <xf numFmtId="0" fontId="17" fillId="0" borderId="8" xfId="0" applyFont="1" applyBorder="1" applyAlignment="1">
      <alignment vertical="center" wrapText="1"/>
    </xf>
    <xf numFmtId="0" fontId="22" fillId="0" borderId="12" xfId="0" applyFont="1" applyBorder="1" applyAlignment="1">
      <alignment vertical="center"/>
    </xf>
    <xf numFmtId="0" fontId="22" fillId="0" borderId="3" xfId="0" applyFont="1" applyBorder="1" applyAlignment="1">
      <alignment vertical="center"/>
    </xf>
    <xf numFmtId="0" fontId="22" fillId="0" borderId="7" xfId="0" applyFont="1" applyBorder="1" applyAlignment="1">
      <alignment vertical="center"/>
    </xf>
    <xf numFmtId="172" fontId="17" fillId="0" borderId="1" xfId="0" applyNumberFormat="1" applyFont="1" applyBorder="1" applyAlignment="1">
      <alignment horizontal="center" vertical="center" wrapText="1"/>
    </xf>
    <xf numFmtId="172" fontId="54" fillId="0" borderId="3" xfId="0" applyNumberFormat="1" applyFont="1" applyBorder="1" applyAlignment="1">
      <alignment horizontal="center" wrapText="1"/>
    </xf>
    <xf numFmtId="0" fontId="0" fillId="0" borderId="7" xfId="0" applyBorder="1" applyAlignment="1">
      <alignment horizontal="center" wrapText="1"/>
    </xf>
    <xf numFmtId="172" fontId="54" fillId="0" borderId="2" xfId="0" applyNumberFormat="1" applyFont="1" applyBorder="1" applyAlignment="1">
      <alignment horizontal="center" wrapText="1"/>
    </xf>
    <xf numFmtId="172" fontId="54" fillId="0" borderId="3" xfId="0" applyNumberFormat="1" applyFont="1" applyBorder="1" applyAlignment="1">
      <alignment horizontal="center" vertical="center" wrapText="1"/>
    </xf>
    <xf numFmtId="172" fontId="54" fillId="0" borderId="7" xfId="0" applyNumberFormat="1"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12" xfId="0" applyBorder="1" applyAlignment="1">
      <alignment horizontal="center" wrapText="1"/>
    </xf>
    <xf numFmtId="172" fontId="54" fillId="0" borderId="2" xfId="0" applyNumberFormat="1" applyFont="1" applyBorder="1" applyAlignment="1">
      <alignment horizontal="center" vertical="center" wrapText="1"/>
    </xf>
    <xf numFmtId="172" fontId="54" fillId="0" borderId="1" xfId="0" applyNumberFormat="1" applyFont="1" applyBorder="1" applyAlignment="1">
      <alignment horizontal="center" vertical="center" wrapText="1"/>
    </xf>
    <xf numFmtId="172" fontId="54" fillId="0" borderId="0" xfId="0" applyNumberFormat="1" applyFont="1" applyBorder="1" applyAlignment="1">
      <alignment horizontal="center" vertical="center" wrapText="1"/>
    </xf>
    <xf numFmtId="170" fontId="17" fillId="0" borderId="8" xfId="0" applyNumberFormat="1" applyFont="1" applyBorder="1" applyAlignment="1">
      <alignment horizontal="center" wrapText="1"/>
    </xf>
    <xf numFmtId="170" fontId="17" fillId="0" borderId="12" xfId="0" applyNumberFormat="1" applyFont="1" applyBorder="1" applyAlignment="1">
      <alignment horizontal="center" wrapText="1"/>
    </xf>
    <xf numFmtId="170" fontId="17" fillId="0" borderId="3" xfId="0" applyNumberFormat="1" applyFont="1" applyBorder="1" applyAlignment="1">
      <alignment horizontal="center" vertical="top" wrapText="1"/>
    </xf>
    <xf numFmtId="170" fontId="17" fillId="0" borderId="7" xfId="0" applyNumberFormat="1" applyFont="1" applyBorder="1" applyAlignment="1">
      <alignment horizontal="center" vertical="top" wrapText="1"/>
    </xf>
    <xf numFmtId="170" fontId="17" fillId="0" borderId="6" xfId="0" applyNumberFormat="1" applyFont="1" applyBorder="1" applyAlignment="1">
      <alignment horizontal="center"/>
    </xf>
    <xf numFmtId="0" fontId="17" fillId="0" borderId="8" xfId="0" applyFont="1" applyBorder="1" applyAlignment="1">
      <alignment horizontal="center" wrapText="1"/>
    </xf>
    <xf numFmtId="0" fontId="17" fillId="0" borderId="14" xfId="0" applyFont="1" applyBorder="1" applyAlignment="1">
      <alignment horizontal="center" wrapText="1"/>
    </xf>
    <xf numFmtId="49" fontId="22" fillId="0" borderId="13" xfId="0" applyNumberFormat="1" applyFont="1" applyBorder="1" applyAlignment="1">
      <alignment horizontal="center" vertical="center"/>
    </xf>
    <xf numFmtId="49" fontId="22" fillId="0" borderId="4" xfId="0" applyNumberFormat="1" applyFont="1" applyBorder="1" applyAlignment="1">
      <alignment horizontal="center" vertical="center"/>
    </xf>
    <xf numFmtId="170" fontId="17" fillId="0" borderId="2" xfId="0" applyNumberFormat="1" applyFont="1" applyBorder="1" applyAlignment="1">
      <alignment horizontal="center" vertical="top"/>
    </xf>
    <xf numFmtId="170" fontId="17" fillId="0" borderId="1" xfId="0" applyNumberFormat="1" applyFont="1" applyBorder="1" applyAlignment="1">
      <alignment horizontal="center" vertical="top"/>
    </xf>
    <xf numFmtId="0" fontId="22" fillId="0" borderId="1" xfId="0" applyFont="1" applyBorder="1" applyAlignment="1">
      <alignment horizontal="left" wrapText="1"/>
    </xf>
    <xf numFmtId="0" fontId="15" fillId="0" borderId="3" xfId="0" applyFont="1" applyBorder="1" applyAlignment="1">
      <alignment horizontal="left" wrapText="1"/>
    </xf>
    <xf numFmtId="0" fontId="15" fillId="0" borderId="7" xfId="0" applyFont="1" applyBorder="1" applyAlignment="1">
      <alignment horizontal="left" wrapText="1"/>
    </xf>
    <xf numFmtId="0" fontId="22" fillId="0" borderId="11" xfId="0" applyFont="1" applyBorder="1" applyAlignment="1">
      <alignment vertical="center" wrapText="1"/>
    </xf>
    <xf numFmtId="0" fontId="17" fillId="0" borderId="3" xfId="0" applyFont="1" applyBorder="1" applyAlignment="1">
      <alignment vertical="center" wrapText="1"/>
    </xf>
    <xf numFmtId="170" fontId="17" fillId="0" borderId="2" xfId="0" applyNumberFormat="1" applyFont="1" applyBorder="1" applyAlignment="1">
      <alignment horizontal="center" wrapText="1" shrinkToFit="1"/>
    </xf>
    <xf numFmtId="170" fontId="17" fillId="0" borderId="1" xfId="0" applyNumberFormat="1" applyFont="1" applyBorder="1" applyAlignment="1">
      <alignment horizontal="center" wrapText="1" shrinkToFit="1"/>
    </xf>
    <xf numFmtId="172" fontId="54" fillId="0" borderId="1" xfId="0" applyNumberFormat="1" applyFont="1" applyBorder="1" applyAlignment="1">
      <alignment horizontal="center" wrapText="1"/>
    </xf>
    <xf numFmtId="0" fontId="17" fillId="0" borderId="15" xfId="0" applyFont="1" applyBorder="1" applyAlignment="1">
      <alignment horizontal="center" vertical="top" wrapText="1"/>
    </xf>
    <xf numFmtId="0" fontId="17" fillId="0" borderId="15" xfId="0" applyFont="1" applyBorder="1" applyAlignment="1">
      <alignment horizontal="center" vertical="center" wrapText="1"/>
    </xf>
    <xf numFmtId="0" fontId="17" fillId="0" borderId="0" xfId="0" applyFont="1" applyBorder="1" applyAlignment="1">
      <alignment horizontal="center"/>
    </xf>
    <xf numFmtId="1" fontId="17" fillId="0" borderId="13" xfId="0" quotePrefix="1" applyNumberFormat="1" applyFont="1" applyBorder="1" applyAlignment="1">
      <alignment horizontal="center" vertical="center"/>
    </xf>
    <xf numFmtId="1" fontId="17" fillId="0" borderId="4" xfId="0" quotePrefix="1" applyNumberFormat="1" applyFont="1" applyBorder="1" applyAlignment="1">
      <alignment horizontal="center" vertical="center"/>
    </xf>
    <xf numFmtId="0" fontId="0" fillId="0" borderId="12" xfId="0" applyBorder="1" applyAlignment="1"/>
    <xf numFmtId="0" fontId="28" fillId="0" borderId="0" xfId="0" applyFont="1" applyBorder="1" applyAlignment="1">
      <alignment horizontal="left" textRotation="180"/>
    </xf>
    <xf numFmtId="170" fontId="17" fillId="0" borderId="2" xfId="0" applyNumberFormat="1" applyFont="1" applyBorder="1" applyAlignment="1">
      <alignment horizontal="left" wrapText="1"/>
    </xf>
    <xf numFmtId="170" fontId="17" fillId="0" borderId="0" xfId="0" applyNumberFormat="1" applyFont="1" applyBorder="1" applyAlignment="1">
      <alignment horizontal="left" wrapText="1"/>
    </xf>
    <xf numFmtId="170" fontId="17" fillId="0" borderId="8" xfId="0" applyNumberFormat="1" applyFont="1" applyBorder="1" applyAlignment="1">
      <alignment horizontal="left" vertical="center" wrapText="1"/>
    </xf>
    <xf numFmtId="170" fontId="17" fillId="0" borderId="12" xfId="0" applyNumberFormat="1" applyFont="1" applyBorder="1" applyAlignment="1">
      <alignment horizontal="left" vertical="center" wrapText="1"/>
    </xf>
    <xf numFmtId="170" fontId="17" fillId="0" borderId="3" xfId="0" applyNumberFormat="1" applyFont="1" applyBorder="1" applyAlignment="1">
      <alignment horizontal="left" vertical="center" wrapText="1"/>
    </xf>
    <xf numFmtId="170" fontId="17" fillId="0" borderId="7" xfId="0" applyNumberFormat="1" applyFont="1" applyBorder="1" applyAlignment="1">
      <alignment horizontal="left" vertical="center" wrapText="1"/>
    </xf>
    <xf numFmtId="170" fontId="17" fillId="0" borderId="3" xfId="0" applyNumberFormat="1" applyFont="1" applyBorder="1" applyAlignment="1">
      <alignment horizontal="left" wrapText="1" readingOrder="1"/>
    </xf>
    <xf numFmtId="170" fontId="17" fillId="0" borderId="6" xfId="0" applyNumberFormat="1" applyFont="1" applyBorder="1" applyAlignment="1">
      <alignment horizontal="left" wrapText="1" readingOrder="1"/>
    </xf>
    <xf numFmtId="170" fontId="17" fillId="0" borderId="13" xfId="0" applyNumberFormat="1" applyFont="1" applyBorder="1" applyAlignment="1">
      <alignment horizontal="left" wrapText="1"/>
    </xf>
    <xf numFmtId="170" fontId="17" fillId="0" borderId="4" xfId="0" applyNumberFormat="1" applyFont="1" applyBorder="1" applyAlignment="1">
      <alignment horizontal="left" wrapText="1"/>
    </xf>
    <xf numFmtId="170" fontId="17" fillId="0" borderId="14" xfId="0" applyNumberFormat="1" applyFont="1" applyBorder="1" applyAlignment="1">
      <alignment horizontal="left" vertical="center" wrapText="1"/>
    </xf>
    <xf numFmtId="170" fontId="17" fillId="0" borderId="6" xfId="0" applyNumberFormat="1" applyFont="1" applyBorder="1" applyAlignment="1">
      <alignment horizontal="left" vertical="center" wrapText="1"/>
    </xf>
    <xf numFmtId="170" fontId="17" fillId="0" borderId="2" xfId="0" applyNumberFormat="1" applyFont="1" applyBorder="1" applyAlignment="1">
      <alignment horizontal="left"/>
    </xf>
    <xf numFmtId="170" fontId="17" fillId="0" borderId="0" xfId="0" applyNumberFormat="1" applyFont="1" applyBorder="1" applyAlignment="1">
      <alignment horizontal="left"/>
    </xf>
    <xf numFmtId="170" fontId="17" fillId="0" borderId="1" xfId="0" applyNumberFormat="1" applyFont="1" applyBorder="1" applyAlignment="1">
      <alignment horizontal="left"/>
    </xf>
    <xf numFmtId="170" fontId="17" fillId="0" borderId="13" xfId="0" quotePrefix="1" applyNumberFormat="1" applyFont="1" applyBorder="1" applyAlignment="1">
      <alignment horizontal="center" vertical="center"/>
    </xf>
    <xf numFmtId="170" fontId="17" fillId="0" borderId="4" xfId="0" quotePrefix="1" applyNumberFormat="1" applyFont="1" applyBorder="1" applyAlignment="1">
      <alignment horizontal="center" vertical="center"/>
    </xf>
    <xf numFmtId="170" fontId="17" fillId="0" borderId="12" xfId="0" quotePrefix="1" applyNumberFormat="1" applyFont="1" applyBorder="1" applyAlignment="1">
      <alignment horizontal="center" vertical="center"/>
    </xf>
    <xf numFmtId="170" fontId="17" fillId="0" borderId="14" xfId="0" quotePrefix="1" applyNumberFormat="1" applyFont="1" applyBorder="1" applyAlignment="1">
      <alignment horizontal="center" vertical="center"/>
    </xf>
    <xf numFmtId="170" fontId="17" fillId="0" borderId="5" xfId="0" quotePrefix="1" applyNumberFormat="1" applyFont="1" applyBorder="1" applyAlignment="1">
      <alignment horizontal="center" vertical="center"/>
    </xf>
    <xf numFmtId="170" fontId="17" fillId="0" borderId="1" xfId="0" applyNumberFormat="1" applyFont="1" applyBorder="1" applyAlignment="1">
      <alignment horizontal="left" wrapText="1"/>
    </xf>
    <xf numFmtId="170" fontId="17" fillId="0" borderId="13" xfId="0" applyNumberFormat="1" applyFont="1" applyBorder="1" applyAlignment="1">
      <alignment horizontal="center" vertical="center"/>
    </xf>
    <xf numFmtId="170" fontId="17" fillId="0" borderId="4" xfId="0" applyNumberFormat="1" applyFont="1" applyBorder="1" applyAlignment="1">
      <alignment horizontal="center" vertical="center"/>
    </xf>
    <xf numFmtId="170" fontId="17" fillId="0" borderId="8" xfId="0" applyNumberFormat="1" applyFont="1" applyBorder="1" applyAlignment="1">
      <alignment horizontal="left" wrapText="1"/>
    </xf>
    <xf numFmtId="170" fontId="17" fillId="0" borderId="14" xfId="0" applyNumberFormat="1" applyFont="1" applyBorder="1" applyAlignment="1">
      <alignment horizontal="left" wrapText="1"/>
    </xf>
    <xf numFmtId="166" fontId="17" fillId="0" borderId="13" xfId="0" applyNumberFormat="1" applyFont="1" applyBorder="1" applyAlignment="1">
      <alignment horizontal="center" wrapText="1"/>
    </xf>
    <xf numFmtId="166" fontId="17" fillId="0" borderId="4" xfId="0" applyNumberFormat="1" applyFont="1" applyBorder="1" applyAlignment="1">
      <alignment horizontal="center" wrapText="1"/>
    </xf>
    <xf numFmtId="166" fontId="17" fillId="0" borderId="5" xfId="0" applyNumberFormat="1" applyFont="1" applyBorder="1" applyAlignment="1">
      <alignment horizont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166" fontId="17" fillId="0" borderId="13" xfId="0" applyNumberFormat="1" applyFont="1" applyBorder="1" applyAlignment="1">
      <alignment horizontal="center" vertical="top" wrapText="1"/>
    </xf>
    <xf numFmtId="166" fontId="17" fillId="0" borderId="4" xfId="0" applyNumberFormat="1" applyFont="1" applyBorder="1" applyAlignment="1">
      <alignment horizontal="center" vertical="top" wrapText="1"/>
    </xf>
    <xf numFmtId="166" fontId="17" fillId="0" borderId="5" xfId="0" applyNumberFormat="1" applyFont="1" applyBorder="1" applyAlignment="1">
      <alignment horizontal="center" vertical="top" wrapText="1"/>
    </xf>
  </cellXfs>
  <cellStyles count="14">
    <cellStyle name="Euro" xfId="1"/>
    <cellStyle name="Euro 2" xfId="2"/>
    <cellStyle name="Euro 2 2" xfId="10"/>
    <cellStyle name="Normal" xfId="0" builtinId="0"/>
    <cellStyle name="Normal 2" xfId="3"/>
    <cellStyle name="Normal 2 2" xfId="11"/>
    <cellStyle name="Normal 3" xfId="4"/>
    <cellStyle name="Normal 3 2" xfId="12"/>
    <cellStyle name="Normal 4" xfId="5"/>
    <cellStyle name="Normal 5" xfId="6"/>
    <cellStyle name="Normal 6" xfId="7"/>
    <cellStyle name="Normal 7" xfId="9"/>
    <cellStyle name="Normal 8" xfId="13"/>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40</xdr:row>
      <xdr:rowOff>0</xdr:rowOff>
    </xdr:from>
    <xdr:to>
      <xdr:col>3</xdr:col>
      <xdr:colOff>1257300</xdr:colOff>
      <xdr:row>46</xdr:row>
      <xdr:rowOff>9525</xdr:rowOff>
    </xdr:to>
    <xdr:pic>
      <xdr:nvPicPr>
        <xdr:cNvPr id="13382" name="Picture 1" descr="DAFF unit_RGB_26mm height.jpg"/>
        <xdr:cNvPicPr>
          <a:picLocks noChangeAspect="1" noChangeArrowheads="1"/>
        </xdr:cNvPicPr>
      </xdr:nvPicPr>
      <xdr:blipFill>
        <a:blip xmlns:r="http://schemas.openxmlformats.org/officeDocument/2006/relationships" r:embed="rId1" cstate="print"/>
        <a:srcRect/>
        <a:stretch>
          <a:fillRect/>
        </a:stretch>
      </xdr:blipFill>
      <xdr:spPr bwMode="auto">
        <a:xfrm>
          <a:off x="476250" y="8039100"/>
          <a:ext cx="2867025" cy="981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472108</xdr:colOff>
      <xdr:row>757</xdr:row>
      <xdr:rowOff>104775</xdr:rowOff>
    </xdr:from>
    <xdr:ext cx="213691" cy="161098"/>
    <xdr:sp macro="" textlink="">
      <xdr:nvSpPr>
        <xdr:cNvPr id="2" name="TextBox 1"/>
        <xdr:cNvSpPr txBox="1"/>
      </xdr:nvSpPr>
      <xdr:spPr>
        <a:xfrm>
          <a:off x="1910383" y="105127425"/>
          <a:ext cx="213691" cy="1610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4</xdr:col>
      <xdr:colOff>537541</xdr:colOff>
      <xdr:row>758</xdr:row>
      <xdr:rowOff>16566</xdr:rowOff>
    </xdr:from>
    <xdr:ext cx="140804" cy="107674"/>
    <xdr:sp macro="" textlink="">
      <xdr:nvSpPr>
        <xdr:cNvPr id="3" name="TextBox 2"/>
        <xdr:cNvSpPr txBox="1"/>
      </xdr:nvSpPr>
      <xdr:spPr>
        <a:xfrm>
          <a:off x="2604466" y="10778241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5</xdr:col>
      <xdr:colOff>463825</xdr:colOff>
      <xdr:row>758</xdr:row>
      <xdr:rowOff>0</xdr:rowOff>
    </xdr:from>
    <xdr:ext cx="212449" cy="124240"/>
    <xdr:sp macro="" textlink="">
      <xdr:nvSpPr>
        <xdr:cNvPr id="4" name="TextBox 3"/>
        <xdr:cNvSpPr txBox="1"/>
      </xdr:nvSpPr>
      <xdr:spPr>
        <a:xfrm>
          <a:off x="3235600" y="105156000"/>
          <a:ext cx="212449" cy="124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463825</xdr:colOff>
      <xdr:row>757</xdr:row>
      <xdr:rowOff>123825</xdr:rowOff>
    </xdr:from>
    <xdr:ext cx="174349" cy="133765"/>
    <xdr:sp macro="" textlink="">
      <xdr:nvSpPr>
        <xdr:cNvPr id="5" name="TextBox 4"/>
        <xdr:cNvSpPr txBox="1"/>
      </xdr:nvSpPr>
      <xdr:spPr>
        <a:xfrm>
          <a:off x="3864250" y="105146475"/>
          <a:ext cx="174349" cy="133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²</a:t>
          </a:r>
          <a:endParaRPr lang="en-ZA" sz="800">
            <a:latin typeface="Arial" pitchFamily="34" charset="0"/>
            <a:cs typeface="Arial" pitchFamily="34" charset="0"/>
          </a:endParaRPr>
        </a:p>
      </xdr:txBody>
    </xdr:sp>
    <xdr:clientData/>
  </xdr:oneCellAnchor>
  <xdr:oneCellAnchor>
    <xdr:from>
      <xdr:col>6</xdr:col>
      <xdr:colOff>463826</xdr:colOff>
      <xdr:row>760</xdr:row>
      <xdr:rowOff>9525</xdr:rowOff>
    </xdr:from>
    <xdr:ext cx="183874" cy="122998"/>
    <xdr:sp macro="" textlink="">
      <xdr:nvSpPr>
        <xdr:cNvPr id="6" name="TextBox 5"/>
        <xdr:cNvSpPr txBox="1"/>
      </xdr:nvSpPr>
      <xdr:spPr>
        <a:xfrm>
          <a:off x="3864251" y="105432225"/>
          <a:ext cx="18387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454301</xdr:colOff>
      <xdr:row>759</xdr:row>
      <xdr:rowOff>104775</xdr:rowOff>
    </xdr:from>
    <xdr:ext cx="221973" cy="147846"/>
    <xdr:sp macro="" textlink="">
      <xdr:nvSpPr>
        <xdr:cNvPr id="7" name="TextBox 6"/>
        <xdr:cNvSpPr txBox="1"/>
      </xdr:nvSpPr>
      <xdr:spPr>
        <a:xfrm>
          <a:off x="1892576" y="105394125"/>
          <a:ext cx="221973" cy="147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4</xdr:col>
      <xdr:colOff>530502</xdr:colOff>
      <xdr:row>760</xdr:row>
      <xdr:rowOff>7041</xdr:rowOff>
    </xdr:from>
    <xdr:ext cx="140804" cy="107674"/>
    <xdr:sp macro="" textlink="">
      <xdr:nvSpPr>
        <xdr:cNvPr id="8" name="TextBox 7"/>
        <xdr:cNvSpPr txBox="1"/>
      </xdr:nvSpPr>
      <xdr:spPr>
        <a:xfrm>
          <a:off x="2597427" y="108058641"/>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472108</xdr:colOff>
      <xdr:row>760</xdr:row>
      <xdr:rowOff>9525</xdr:rowOff>
    </xdr:from>
    <xdr:ext cx="175591" cy="114716"/>
    <xdr:sp macro="" textlink="">
      <xdr:nvSpPr>
        <xdr:cNvPr id="9" name="TextBox 8"/>
        <xdr:cNvSpPr txBox="1"/>
      </xdr:nvSpPr>
      <xdr:spPr>
        <a:xfrm>
          <a:off x="3243883" y="105432225"/>
          <a:ext cx="175591" cy="114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480390</xdr:colOff>
      <xdr:row>761</xdr:row>
      <xdr:rowOff>9525</xdr:rowOff>
    </xdr:from>
    <xdr:ext cx="148259" cy="131282"/>
    <xdr:sp macro="" textlink="">
      <xdr:nvSpPr>
        <xdr:cNvPr id="10" name="TextBox 9"/>
        <xdr:cNvSpPr txBox="1"/>
      </xdr:nvSpPr>
      <xdr:spPr>
        <a:xfrm>
          <a:off x="1918665" y="105565575"/>
          <a:ext cx="148259" cy="131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r"/>
          <a:r>
            <a:rPr lang="en-ZA" sz="800">
              <a:latin typeface="Arial" pitchFamily="34" charset="0"/>
              <a:cs typeface="Arial" pitchFamily="34" charset="0"/>
            </a:rPr>
            <a:t>³</a:t>
          </a:r>
        </a:p>
      </xdr:txBody>
    </xdr:sp>
    <xdr:clientData/>
  </xdr:oneCellAnchor>
  <xdr:oneCellAnchor>
    <xdr:from>
      <xdr:col>4</xdr:col>
      <xdr:colOff>463826</xdr:colOff>
      <xdr:row>761</xdr:row>
      <xdr:rowOff>33131</xdr:rowOff>
    </xdr:from>
    <xdr:ext cx="140804" cy="107674"/>
    <xdr:sp macro="" textlink="">
      <xdr:nvSpPr>
        <xdr:cNvPr id="11" name="TextBox 10"/>
        <xdr:cNvSpPr txBox="1"/>
      </xdr:nvSpPr>
      <xdr:spPr>
        <a:xfrm>
          <a:off x="2534478" y="107234935"/>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5</xdr:col>
      <xdr:colOff>455541</xdr:colOff>
      <xdr:row>761</xdr:row>
      <xdr:rowOff>9525</xdr:rowOff>
    </xdr:from>
    <xdr:ext cx="220734" cy="122998"/>
    <xdr:sp macro="" textlink="">
      <xdr:nvSpPr>
        <xdr:cNvPr id="12" name="TextBox 11"/>
        <xdr:cNvSpPr txBox="1"/>
      </xdr:nvSpPr>
      <xdr:spPr>
        <a:xfrm>
          <a:off x="3227316" y="105565575"/>
          <a:ext cx="220734" cy="122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6</xdr:col>
      <xdr:colOff>472109</xdr:colOff>
      <xdr:row>761</xdr:row>
      <xdr:rowOff>8282</xdr:rowOff>
    </xdr:from>
    <xdr:ext cx="140804" cy="107674"/>
    <xdr:sp macro="" textlink="">
      <xdr:nvSpPr>
        <xdr:cNvPr id="13" name="TextBox 12"/>
        <xdr:cNvSpPr txBox="1"/>
      </xdr:nvSpPr>
      <xdr:spPr>
        <a:xfrm>
          <a:off x="3801718" y="107210086"/>
          <a:ext cx="140804" cy="107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pitchFamily="34" charset="0"/>
              <a:cs typeface="Arial" pitchFamily="34" charset="0"/>
            </a:rPr>
            <a:t>³</a:t>
          </a:r>
        </a:p>
      </xdr:txBody>
    </xdr:sp>
    <xdr:clientData/>
  </xdr:oneCellAnchor>
  <xdr:oneCellAnchor>
    <xdr:from>
      <xdr:col>3</xdr:col>
      <xdr:colOff>473821</xdr:colOff>
      <xdr:row>1069</xdr:row>
      <xdr:rowOff>115100</xdr:rowOff>
    </xdr:from>
    <xdr:ext cx="124239" cy="115956"/>
    <xdr:sp macro="" textlink="">
      <xdr:nvSpPr>
        <xdr:cNvPr id="16" name="TextBox 15"/>
        <xdr:cNvSpPr txBox="1"/>
      </xdr:nvSpPr>
      <xdr:spPr>
        <a:xfrm>
          <a:off x="1918993" y="142970393"/>
          <a:ext cx="124239" cy="1159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a:latin typeface="Arial"/>
              <a:cs typeface="Arial"/>
            </a:rPr>
            <a:t>³</a:t>
          </a:r>
          <a:endParaRPr lang="en-ZA" sz="800">
            <a:latin typeface="Arial" pitchFamily="34" charset="0"/>
            <a:cs typeface="Arial" pitchFamily="34" charset="0"/>
          </a:endParaRPr>
        </a:p>
      </xdr:txBody>
    </xdr:sp>
    <xdr:clientData/>
  </xdr:oneCellAnchor>
  <xdr:oneCellAnchor>
    <xdr:from>
      <xdr:col>4</xdr:col>
      <xdr:colOff>529260</xdr:colOff>
      <xdr:row>1069</xdr:row>
      <xdr:rowOff>103289</xdr:rowOff>
    </xdr:from>
    <xdr:ext cx="149087" cy="157370"/>
    <xdr:sp macro="" textlink="">
      <xdr:nvSpPr>
        <xdr:cNvPr id="17" name="TextBox 16"/>
        <xdr:cNvSpPr txBox="1"/>
      </xdr:nvSpPr>
      <xdr:spPr>
        <a:xfrm>
          <a:off x="2605053" y="142958582"/>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5</xdr:col>
      <xdr:colOff>468966</xdr:colOff>
      <xdr:row>1070</xdr:row>
      <xdr:rowOff>3425</xdr:rowOff>
    </xdr:from>
    <xdr:ext cx="115955" cy="107675"/>
    <xdr:sp macro="" textlink="">
      <xdr:nvSpPr>
        <xdr:cNvPr id="18" name="TextBox 17"/>
        <xdr:cNvSpPr txBox="1"/>
      </xdr:nvSpPr>
      <xdr:spPr>
        <a:xfrm>
          <a:off x="3247638" y="142990097"/>
          <a:ext cx="115955" cy="10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455242</xdr:colOff>
      <xdr:row>1069</xdr:row>
      <xdr:rowOff>113643</xdr:rowOff>
    </xdr:from>
    <xdr:ext cx="131695" cy="108916"/>
    <xdr:sp macro="" textlink="">
      <xdr:nvSpPr>
        <xdr:cNvPr id="19" name="TextBox 18"/>
        <xdr:cNvSpPr txBox="1"/>
      </xdr:nvSpPr>
      <xdr:spPr>
        <a:xfrm>
          <a:off x="3864535" y="142968936"/>
          <a:ext cx="131695"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7</xdr:col>
      <xdr:colOff>470680</xdr:colOff>
      <xdr:row>1069</xdr:row>
      <xdr:rowOff>120214</xdr:rowOff>
    </xdr:from>
    <xdr:ext cx="112643" cy="108916"/>
    <xdr:sp macro="" textlink="">
      <xdr:nvSpPr>
        <xdr:cNvPr id="20" name="TextBox 19"/>
        <xdr:cNvSpPr txBox="1"/>
      </xdr:nvSpPr>
      <xdr:spPr>
        <a:xfrm>
          <a:off x="4510594" y="142975507"/>
          <a:ext cx="112643" cy="10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4</xdr:col>
      <xdr:colOff>354723</xdr:colOff>
      <xdr:row>1072</xdr:row>
      <xdr:rowOff>1</xdr:rowOff>
    </xdr:from>
    <xdr:ext cx="177363" cy="118240"/>
    <xdr:sp macro="" textlink="">
      <xdr:nvSpPr>
        <xdr:cNvPr id="22" name="TextBox 21"/>
        <xdr:cNvSpPr txBox="1"/>
      </xdr:nvSpPr>
      <xdr:spPr>
        <a:xfrm>
          <a:off x="2430516" y="143249432"/>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8</xdr:col>
      <xdr:colOff>563217</xdr:colOff>
      <xdr:row>268</xdr:row>
      <xdr:rowOff>132522</xdr:rowOff>
    </xdr:from>
    <xdr:ext cx="107674" cy="132522"/>
    <xdr:sp macro="" textlink="">
      <xdr:nvSpPr>
        <xdr:cNvPr id="33" name="TextBox 32"/>
        <xdr:cNvSpPr txBox="1"/>
      </xdr:nvSpPr>
      <xdr:spPr>
        <a:xfrm>
          <a:off x="5151782" y="37917783"/>
          <a:ext cx="107674"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8</xdr:col>
      <xdr:colOff>546652</xdr:colOff>
      <xdr:row>269</xdr:row>
      <xdr:rowOff>124240</xdr:rowOff>
    </xdr:from>
    <xdr:ext cx="149087" cy="157370"/>
    <xdr:sp macro="" textlink="">
      <xdr:nvSpPr>
        <xdr:cNvPr id="34" name="TextBox 33"/>
        <xdr:cNvSpPr txBox="1"/>
      </xdr:nvSpPr>
      <xdr:spPr>
        <a:xfrm>
          <a:off x="5135217"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463826</xdr:colOff>
      <xdr:row>269</xdr:row>
      <xdr:rowOff>124240</xdr:rowOff>
    </xdr:from>
    <xdr:ext cx="149087" cy="157370"/>
    <xdr:sp macro="" textlink="">
      <xdr:nvSpPr>
        <xdr:cNvPr id="35" name="TextBox 34"/>
        <xdr:cNvSpPr txBox="1"/>
      </xdr:nvSpPr>
      <xdr:spPr>
        <a:xfrm>
          <a:off x="3793435" y="38050305"/>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⁸</a:t>
          </a:r>
        </a:p>
      </xdr:txBody>
    </xdr:sp>
    <xdr:clientData/>
  </xdr:oneCellAnchor>
  <xdr:oneCellAnchor>
    <xdr:from>
      <xdr:col>6</xdr:col>
      <xdr:colOff>472107</xdr:colOff>
      <xdr:row>268</xdr:row>
      <xdr:rowOff>115956</xdr:rowOff>
    </xdr:from>
    <xdr:ext cx="149087" cy="157370"/>
    <xdr:sp macro="" textlink="">
      <xdr:nvSpPr>
        <xdr:cNvPr id="36" name="TextBox 35"/>
        <xdr:cNvSpPr txBox="1"/>
      </xdr:nvSpPr>
      <xdr:spPr>
        <a:xfrm>
          <a:off x="3801716" y="37901217"/>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⁷</a:t>
          </a:r>
        </a:p>
      </xdr:txBody>
    </xdr:sp>
    <xdr:clientData/>
  </xdr:oneCellAnchor>
  <xdr:oneCellAnchor>
    <xdr:from>
      <xdr:col>3</xdr:col>
      <xdr:colOff>463826</xdr:colOff>
      <xdr:row>94</xdr:row>
      <xdr:rowOff>115956</xdr:rowOff>
    </xdr:from>
    <xdr:ext cx="149087" cy="157370"/>
    <xdr:sp macro="" textlink="">
      <xdr:nvSpPr>
        <xdr:cNvPr id="37" name="TextBox 36"/>
        <xdr:cNvSpPr txBox="1"/>
      </xdr:nvSpPr>
      <xdr:spPr>
        <a:xfrm>
          <a:off x="1905000"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⁴</a:t>
          </a:r>
          <a:endParaRPr lang="en-ZA" sz="800">
            <a:latin typeface="Arial" pitchFamily="34" charset="0"/>
            <a:cs typeface="Arial" pitchFamily="34" charset="0"/>
          </a:endParaRPr>
        </a:p>
      </xdr:txBody>
    </xdr:sp>
    <xdr:clientData/>
  </xdr:oneCellAnchor>
  <xdr:oneCellAnchor>
    <xdr:from>
      <xdr:col>4</xdr:col>
      <xdr:colOff>554935</xdr:colOff>
      <xdr:row>94</xdr:row>
      <xdr:rowOff>107672</xdr:rowOff>
    </xdr:from>
    <xdr:ext cx="99391" cy="157371"/>
    <xdr:sp macro="" textlink="">
      <xdr:nvSpPr>
        <xdr:cNvPr id="38" name="TextBox 37"/>
        <xdr:cNvSpPr txBox="1"/>
      </xdr:nvSpPr>
      <xdr:spPr>
        <a:xfrm>
          <a:off x="2625587" y="13906498"/>
          <a:ext cx="99391" cy="1573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⁵</a:t>
          </a:r>
        </a:p>
      </xdr:txBody>
    </xdr:sp>
    <xdr:clientData/>
  </xdr:oneCellAnchor>
  <xdr:oneCellAnchor>
    <xdr:from>
      <xdr:col>5</xdr:col>
      <xdr:colOff>463826</xdr:colOff>
      <xdr:row>94</xdr:row>
      <xdr:rowOff>115956</xdr:rowOff>
    </xdr:from>
    <xdr:ext cx="149087" cy="157370"/>
    <xdr:sp macro="" textlink="">
      <xdr:nvSpPr>
        <xdr:cNvPr id="39" name="TextBox 38"/>
        <xdr:cNvSpPr txBox="1"/>
      </xdr:nvSpPr>
      <xdr:spPr>
        <a:xfrm>
          <a:off x="3163956" y="13848521"/>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509588</xdr:colOff>
      <xdr:row>99</xdr:row>
      <xdr:rowOff>0</xdr:rowOff>
    </xdr:from>
    <xdr:ext cx="99392" cy="157369"/>
    <xdr:sp macro="" textlink="">
      <xdr:nvSpPr>
        <xdr:cNvPr id="45" name="TextBox 44"/>
        <xdr:cNvSpPr txBox="1"/>
      </xdr:nvSpPr>
      <xdr:spPr>
        <a:xfrm>
          <a:off x="1947863" y="14592300"/>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4</xdr:col>
      <xdr:colOff>576262</xdr:colOff>
      <xdr:row>98</xdr:row>
      <xdr:rowOff>123825</xdr:rowOff>
    </xdr:from>
    <xdr:ext cx="99392" cy="157369"/>
    <xdr:sp macro="" textlink="">
      <xdr:nvSpPr>
        <xdr:cNvPr id="46" name="TextBox 45"/>
        <xdr:cNvSpPr txBox="1"/>
      </xdr:nvSpPr>
      <xdr:spPr>
        <a:xfrm>
          <a:off x="2643187"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5</xdr:col>
      <xdr:colOff>504825</xdr:colOff>
      <xdr:row>98</xdr:row>
      <xdr:rowOff>123825</xdr:rowOff>
    </xdr:from>
    <xdr:ext cx="99392" cy="157369"/>
    <xdr:sp macro="" textlink="">
      <xdr:nvSpPr>
        <xdr:cNvPr id="47" name="TextBox 46"/>
        <xdr:cNvSpPr txBox="1"/>
      </xdr:nvSpPr>
      <xdr:spPr>
        <a:xfrm>
          <a:off x="3276600" y="14582775"/>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481013</xdr:colOff>
      <xdr:row>98</xdr:row>
      <xdr:rowOff>128587</xdr:rowOff>
    </xdr:from>
    <xdr:ext cx="99392" cy="157369"/>
    <xdr:sp macro="" textlink="">
      <xdr:nvSpPr>
        <xdr:cNvPr id="48" name="TextBox 47"/>
        <xdr:cNvSpPr txBox="1"/>
      </xdr:nvSpPr>
      <xdr:spPr>
        <a:xfrm>
          <a:off x="3881438" y="14587537"/>
          <a:ext cx="99392" cy="157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⁷</a:t>
          </a:r>
          <a:endParaRPr lang="en-ZA" sz="800">
            <a:latin typeface="Arial" pitchFamily="34" charset="0"/>
            <a:cs typeface="Arial" pitchFamily="34" charset="0"/>
          </a:endParaRPr>
        </a:p>
      </xdr:txBody>
    </xdr:sp>
    <xdr:clientData/>
  </xdr:oneCellAnchor>
  <xdr:oneCellAnchor>
    <xdr:from>
      <xdr:col>6</xdr:col>
      <xdr:colOff>457200</xdr:colOff>
      <xdr:row>94</xdr:row>
      <xdr:rowOff>114300</xdr:rowOff>
    </xdr:from>
    <xdr:ext cx="149087" cy="157370"/>
    <xdr:sp macro="" textlink="">
      <xdr:nvSpPr>
        <xdr:cNvPr id="49" name="TextBox 48"/>
        <xdr:cNvSpPr txBox="1"/>
      </xdr:nvSpPr>
      <xdr:spPr>
        <a:xfrm>
          <a:off x="3857625" y="14039850"/>
          <a:ext cx="149087" cy="157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ZA" sz="800">
              <a:latin typeface="Arial" pitchFamily="34" charset="0"/>
              <a:cs typeface="Arial" pitchFamily="34" charset="0"/>
            </a:rPr>
            <a:t>⁶</a:t>
          </a:r>
        </a:p>
      </xdr:txBody>
    </xdr:sp>
    <xdr:clientData/>
  </xdr:oneCellAnchor>
  <xdr:oneCellAnchor>
    <xdr:from>
      <xdr:col>3</xdr:col>
      <xdr:colOff>459828</xdr:colOff>
      <xdr:row>910</xdr:row>
      <xdr:rowOff>6569</xdr:rowOff>
    </xdr:from>
    <xdr:ext cx="137948" cy="125952"/>
    <xdr:sp macro="" textlink="">
      <xdr:nvSpPr>
        <xdr:cNvPr id="40" name="TextBox 39"/>
        <xdr:cNvSpPr txBox="1"/>
      </xdr:nvSpPr>
      <xdr:spPr>
        <a:xfrm>
          <a:off x="1905000" y="121630966"/>
          <a:ext cx="137948" cy="1259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4</xdr:col>
      <xdr:colOff>558362</xdr:colOff>
      <xdr:row>909</xdr:row>
      <xdr:rowOff>124812</xdr:rowOff>
    </xdr:from>
    <xdr:ext cx="115956" cy="132522"/>
    <xdr:sp macro="" textlink="">
      <xdr:nvSpPr>
        <xdr:cNvPr id="50" name="TextBox 49"/>
        <xdr:cNvSpPr txBox="1"/>
      </xdr:nvSpPr>
      <xdr:spPr>
        <a:xfrm>
          <a:off x="2634155" y="121617829"/>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6</xdr:col>
      <xdr:colOff>466396</xdr:colOff>
      <xdr:row>910</xdr:row>
      <xdr:rowOff>0</xdr:rowOff>
    </xdr:from>
    <xdr:ext cx="115956" cy="132522"/>
    <xdr:sp macro="" textlink="">
      <xdr:nvSpPr>
        <xdr:cNvPr id="51" name="TextBox 50"/>
        <xdr:cNvSpPr txBox="1"/>
      </xdr:nvSpPr>
      <xdr:spPr>
        <a:xfrm>
          <a:off x="3875689" y="121624397"/>
          <a:ext cx="115956" cy="132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l"/>
          <a:r>
            <a:rPr lang="en-US" sz="800">
              <a:solidFill>
                <a:schemeClr val="tx1"/>
              </a:solidFill>
              <a:latin typeface="Arial" pitchFamily="34" charset="0"/>
              <a:ea typeface="+mn-ea"/>
              <a:cs typeface="Arial" pitchFamily="34" charset="0"/>
            </a:rPr>
            <a:t>³</a:t>
          </a:r>
          <a:endParaRPr lang="en-ZA" sz="800">
            <a:latin typeface="Arial" pitchFamily="34" charset="0"/>
            <a:cs typeface="Arial" pitchFamily="34" charset="0"/>
          </a:endParaRPr>
        </a:p>
      </xdr:txBody>
    </xdr:sp>
    <xdr:clientData/>
  </xdr:oneCellAnchor>
  <xdr:oneCellAnchor>
    <xdr:from>
      <xdr:col>3</xdr:col>
      <xdr:colOff>440122</xdr:colOff>
      <xdr:row>911</xdr:row>
      <xdr:rowOff>124810</xdr:rowOff>
    </xdr:from>
    <xdr:ext cx="177363" cy="118240"/>
    <xdr:sp macro="" textlink="">
      <xdr:nvSpPr>
        <xdr:cNvPr id="52" name="TextBox 51"/>
        <xdr:cNvSpPr txBox="1"/>
      </xdr:nvSpPr>
      <xdr:spPr>
        <a:xfrm>
          <a:off x="1885294" y="121880586"/>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oneCellAnchor>
    <xdr:from>
      <xdr:col>3</xdr:col>
      <xdr:colOff>453259</xdr:colOff>
      <xdr:row>912</xdr:row>
      <xdr:rowOff>131379</xdr:rowOff>
    </xdr:from>
    <xdr:ext cx="177363" cy="118240"/>
    <xdr:sp macro="" textlink="">
      <xdr:nvSpPr>
        <xdr:cNvPr id="53" name="TextBox 52"/>
        <xdr:cNvSpPr txBox="1"/>
      </xdr:nvSpPr>
      <xdr:spPr>
        <a:xfrm>
          <a:off x="1898431" y="122018534"/>
          <a:ext cx="177363" cy="118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lang="en-ZA" sz="800" baseline="30000">
              <a:solidFill>
                <a:schemeClr val="tx1"/>
              </a:solidFill>
              <a:latin typeface="Arial" pitchFamily="34" charset="0"/>
              <a:ea typeface="+mn-ea"/>
              <a:cs typeface="Arial" pitchFamily="34" charset="0"/>
            </a:rPr>
            <a:t>4</a:t>
          </a:r>
          <a:endParaRPr lang="en-ZA" sz="800">
            <a:latin typeface="Arial" pitchFamily="34" charset="0"/>
            <a:cs typeface="Arial"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52"/>
  <sheetViews>
    <sheetView view="pageBreakPreview" zoomScaleNormal="75" workbookViewId="0">
      <selection activeCell="B81" sqref="B81:F81"/>
    </sheetView>
  </sheetViews>
  <sheetFormatPr defaultRowHeight="12.75" x14ac:dyDescent="0.2"/>
  <cols>
    <col min="1" max="1" width="0.7109375" customWidth="1"/>
    <col min="2" max="2" width="6" customWidth="1"/>
    <col min="3" max="3" width="24.140625" customWidth="1"/>
    <col min="4" max="4" width="26.7109375" customWidth="1"/>
    <col min="5" max="5" width="25" customWidth="1"/>
    <col min="6" max="7" width="3" customWidth="1"/>
  </cols>
  <sheetData>
    <row r="2" spans="3:5" x14ac:dyDescent="0.2">
      <c r="C2" t="s">
        <v>486</v>
      </c>
    </row>
    <row r="3" spans="3:5" x14ac:dyDescent="0.2">
      <c r="C3" t="s">
        <v>486</v>
      </c>
    </row>
    <row r="11" spans="3:5" ht="18" customHeight="1" x14ac:dyDescent="0.2"/>
    <row r="12" spans="3:5" ht="30" customHeight="1" x14ac:dyDescent="0.5">
      <c r="C12" s="259"/>
      <c r="D12" s="260" t="s">
        <v>918</v>
      </c>
      <c r="E12" s="259"/>
    </row>
    <row r="13" spans="3:5" ht="16.5" customHeight="1" x14ac:dyDescent="0.4">
      <c r="C13" s="259"/>
      <c r="D13" s="261" t="s">
        <v>919</v>
      </c>
      <c r="E13" s="259"/>
    </row>
    <row r="14" spans="3:5" ht="30" customHeight="1" x14ac:dyDescent="0.45">
      <c r="D14" s="262" t="s">
        <v>920</v>
      </c>
    </row>
    <row r="15" spans="3:5" ht="30" customHeight="1" x14ac:dyDescent="0.5">
      <c r="D15" s="260" t="s">
        <v>921</v>
      </c>
    </row>
    <row r="16" spans="3:5" ht="50.25" customHeight="1" x14ac:dyDescent="0.65">
      <c r="D16" s="671">
        <v>2015</v>
      </c>
    </row>
    <row r="17" spans="4:4" ht="18" x14ac:dyDescent="0.25">
      <c r="D17" s="185"/>
    </row>
    <row r="18" spans="4:4" x14ac:dyDescent="0.2">
      <c r="D18" s="12"/>
    </row>
    <row r="19" spans="4:4" x14ac:dyDescent="0.2">
      <c r="D19" s="12"/>
    </row>
    <row r="20" spans="4:4" x14ac:dyDescent="0.2">
      <c r="D20" s="12"/>
    </row>
    <row r="21" spans="4:4" x14ac:dyDescent="0.2">
      <c r="D21" s="12"/>
    </row>
    <row r="22" spans="4:4" x14ac:dyDescent="0.2">
      <c r="D22" s="12"/>
    </row>
    <row r="23" spans="4:4" x14ac:dyDescent="0.2">
      <c r="D23" s="12"/>
    </row>
    <row r="24" spans="4:4" x14ac:dyDescent="0.2">
      <c r="D24" s="12"/>
    </row>
    <row r="25" spans="4:4" x14ac:dyDescent="0.2">
      <c r="D25" s="12"/>
    </row>
    <row r="26" spans="4:4" x14ac:dyDescent="0.2">
      <c r="D26" s="12"/>
    </row>
    <row r="27" spans="4:4" x14ac:dyDescent="0.2">
      <c r="D27" s="12"/>
    </row>
    <row r="28" spans="4:4" x14ac:dyDescent="0.2">
      <c r="D28" s="12"/>
    </row>
    <row r="29" spans="4:4" x14ac:dyDescent="0.2">
      <c r="D29" s="12"/>
    </row>
    <row r="30" spans="4:4" x14ac:dyDescent="0.2">
      <c r="D30" s="12"/>
    </row>
    <row r="31" spans="4:4" x14ac:dyDescent="0.2">
      <c r="D31" s="12"/>
    </row>
    <row r="32" spans="4:4" x14ac:dyDescent="0.2">
      <c r="D32" s="12"/>
    </row>
    <row r="33" spans="2:4" x14ac:dyDescent="0.2">
      <c r="D33" s="12"/>
    </row>
    <row r="34" spans="2:4" x14ac:dyDescent="0.2">
      <c r="D34" s="12"/>
    </row>
    <row r="35" spans="2:4" x14ac:dyDescent="0.2">
      <c r="D35" s="12"/>
    </row>
    <row r="36" spans="2:4" x14ac:dyDescent="0.2">
      <c r="D36" s="12"/>
    </row>
    <row r="37" spans="2:4" x14ac:dyDescent="0.2">
      <c r="D37" s="12"/>
    </row>
    <row r="38" spans="2:4" x14ac:dyDescent="0.2">
      <c r="D38" s="12"/>
    </row>
    <row r="39" spans="2:4" x14ac:dyDescent="0.2">
      <c r="B39" s="263" t="s">
        <v>874</v>
      </c>
      <c r="D39" s="12"/>
    </row>
    <row r="40" spans="2:4" x14ac:dyDescent="0.2">
      <c r="D40" s="12"/>
    </row>
    <row r="41" spans="2:4" x14ac:dyDescent="0.2">
      <c r="D41" s="12"/>
    </row>
    <row r="42" spans="2:4" x14ac:dyDescent="0.2">
      <c r="D42" s="12"/>
    </row>
    <row r="43" spans="2:4" x14ac:dyDescent="0.2">
      <c r="D43" s="12"/>
    </row>
    <row r="44" spans="2:4" x14ac:dyDescent="0.2">
      <c r="D44" s="12"/>
    </row>
    <row r="45" spans="2:4" x14ac:dyDescent="0.2">
      <c r="D45" s="12"/>
    </row>
    <row r="46" spans="2:4" x14ac:dyDescent="0.2">
      <c r="D46" s="12"/>
    </row>
    <row r="47" spans="2:4" x14ac:dyDescent="0.2">
      <c r="D47" s="12"/>
    </row>
    <row r="48" spans="2:4" x14ac:dyDescent="0.2">
      <c r="D48" s="12"/>
    </row>
    <row r="49" spans="2:4" x14ac:dyDescent="0.2">
      <c r="D49" s="12"/>
    </row>
    <row r="50" spans="2:4" x14ac:dyDescent="0.2">
      <c r="D50" s="12"/>
    </row>
    <row r="51" spans="2:4" x14ac:dyDescent="0.2">
      <c r="B51" s="3">
        <v>2015</v>
      </c>
      <c r="D51" s="12"/>
    </row>
    <row r="52" spans="2:4" x14ac:dyDescent="0.2">
      <c r="D52" s="12"/>
    </row>
    <row r="53" spans="2:4" x14ac:dyDescent="0.2">
      <c r="B53" t="s">
        <v>826</v>
      </c>
      <c r="D53" s="12"/>
    </row>
    <row r="54" spans="2:4" ht="6.75" customHeight="1" x14ac:dyDescent="0.2">
      <c r="D54" s="12"/>
    </row>
    <row r="55" spans="2:4" x14ac:dyDescent="0.2">
      <c r="C55" t="s">
        <v>875</v>
      </c>
      <c r="D55" s="12"/>
    </row>
    <row r="56" spans="2:4" x14ac:dyDescent="0.2">
      <c r="C56" t="s">
        <v>876</v>
      </c>
      <c r="D56" s="12"/>
    </row>
    <row r="57" spans="2:4" x14ac:dyDescent="0.2">
      <c r="C57" t="s">
        <v>827</v>
      </c>
      <c r="D57" s="12"/>
    </row>
    <row r="58" spans="2:4" x14ac:dyDescent="0.2">
      <c r="D58" s="12"/>
    </row>
    <row r="59" spans="2:4" x14ac:dyDescent="0.2">
      <c r="D59" s="12"/>
    </row>
    <row r="60" spans="2:4" x14ac:dyDescent="0.2">
      <c r="B60" t="s">
        <v>828</v>
      </c>
      <c r="D60" s="12"/>
    </row>
    <row r="61" spans="2:4" x14ac:dyDescent="0.2">
      <c r="D61" s="12"/>
    </row>
    <row r="62" spans="2:4" x14ac:dyDescent="0.2">
      <c r="C62" t="s">
        <v>348</v>
      </c>
      <c r="D62" s="12"/>
    </row>
    <row r="63" spans="2:4" x14ac:dyDescent="0.2">
      <c r="D63" s="12"/>
    </row>
    <row r="64" spans="2:4" x14ac:dyDescent="0.2">
      <c r="D64" s="12"/>
    </row>
    <row r="65" spans="2:8" x14ac:dyDescent="0.2">
      <c r="B65" t="s">
        <v>829</v>
      </c>
      <c r="D65" s="12"/>
    </row>
    <row r="66" spans="2:8" x14ac:dyDescent="0.2">
      <c r="D66" s="12"/>
    </row>
    <row r="67" spans="2:8" x14ac:dyDescent="0.2">
      <c r="C67" t="s">
        <v>877</v>
      </c>
      <c r="D67" s="12"/>
    </row>
    <row r="68" spans="2:8" x14ac:dyDescent="0.2">
      <c r="C68" s="672" t="s">
        <v>1414</v>
      </c>
      <c r="D68" s="12"/>
    </row>
    <row r="69" spans="2:8" x14ac:dyDescent="0.2">
      <c r="C69" t="s">
        <v>878</v>
      </c>
      <c r="D69" s="12"/>
    </row>
    <row r="70" spans="2:8" x14ac:dyDescent="0.2">
      <c r="C70" t="s">
        <v>827</v>
      </c>
      <c r="D70" s="12"/>
    </row>
    <row r="71" spans="2:8" x14ac:dyDescent="0.2">
      <c r="D71" s="12"/>
    </row>
    <row r="72" spans="2:8" x14ac:dyDescent="0.2">
      <c r="C72" t="s">
        <v>349</v>
      </c>
      <c r="D72" s="12"/>
    </row>
    <row r="73" spans="2:8" x14ac:dyDescent="0.2">
      <c r="D73" s="12"/>
    </row>
    <row r="74" spans="2:8" x14ac:dyDescent="0.2">
      <c r="C74" t="s">
        <v>350</v>
      </c>
      <c r="D74" s="12"/>
    </row>
    <row r="75" spans="2:8" x14ac:dyDescent="0.2">
      <c r="D75" s="12"/>
    </row>
    <row r="76" spans="2:8" x14ac:dyDescent="0.2">
      <c r="D76" s="12"/>
    </row>
    <row r="77" spans="2:8" x14ac:dyDescent="0.2">
      <c r="B77" s="17"/>
      <c r="C77" s="17"/>
      <c r="D77" s="17"/>
      <c r="E77" s="17"/>
      <c r="F77" s="17"/>
      <c r="G77" s="17"/>
    </row>
    <row r="78" spans="2:8" ht="104.25" customHeight="1" x14ac:dyDescent="0.2">
      <c r="B78" s="1337" t="s">
        <v>1502</v>
      </c>
      <c r="C78" s="1338"/>
      <c r="D78" s="1338"/>
      <c r="E78" s="1338"/>
      <c r="F78" s="1338"/>
      <c r="G78" s="19"/>
      <c r="H78" s="3"/>
    </row>
    <row r="79" spans="2:8" ht="38.25" customHeight="1" x14ac:dyDescent="0.2">
      <c r="B79" s="1339" t="s">
        <v>889</v>
      </c>
      <c r="C79" s="1338"/>
      <c r="D79" s="1338"/>
      <c r="E79" s="1338"/>
      <c r="F79" s="1338"/>
      <c r="G79" s="19"/>
      <c r="H79" s="3"/>
    </row>
    <row r="80" spans="2:8" ht="27.75" customHeight="1" x14ac:dyDescent="0.2">
      <c r="B80" s="1337" t="s">
        <v>1562</v>
      </c>
      <c r="C80" s="1338"/>
      <c r="D80" s="1338"/>
      <c r="E80" s="1338"/>
      <c r="F80" s="1338"/>
      <c r="G80" s="19"/>
      <c r="H80" s="3"/>
    </row>
    <row r="81" spans="2:8" ht="66" customHeight="1" x14ac:dyDescent="0.2">
      <c r="B81" s="1347" t="s">
        <v>830</v>
      </c>
      <c r="C81" s="1348"/>
      <c r="D81" s="1348"/>
      <c r="E81" s="1348"/>
      <c r="F81" s="1348"/>
      <c r="G81" s="20"/>
      <c r="H81" s="3"/>
    </row>
    <row r="82" spans="2:8" x14ac:dyDescent="0.2">
      <c r="C82" s="2"/>
      <c r="D82" s="3"/>
      <c r="E82" s="3"/>
      <c r="F82" s="3"/>
      <c r="G82" s="3"/>
    </row>
    <row r="83" spans="2:8" x14ac:dyDescent="0.2">
      <c r="C83" s="2"/>
      <c r="D83" s="3"/>
      <c r="E83" s="3"/>
      <c r="F83" s="3"/>
      <c r="G83" s="3"/>
    </row>
    <row r="84" spans="2:8" x14ac:dyDescent="0.2">
      <c r="C84" s="2"/>
      <c r="D84" s="3"/>
      <c r="E84" s="3"/>
      <c r="F84" s="3"/>
      <c r="G84" s="3"/>
    </row>
    <row r="85" spans="2:8" x14ac:dyDescent="0.2">
      <c r="C85" s="2"/>
      <c r="D85" s="3"/>
      <c r="E85" s="3"/>
      <c r="F85" s="3"/>
      <c r="G85" s="3"/>
    </row>
    <row r="86" spans="2:8" x14ac:dyDescent="0.2">
      <c r="C86" s="2"/>
      <c r="D86" s="3"/>
      <c r="E86" s="3"/>
      <c r="F86" s="3"/>
      <c r="G86" s="3"/>
    </row>
    <row r="87" spans="2:8" x14ac:dyDescent="0.2">
      <c r="C87" s="2"/>
      <c r="D87" s="3"/>
      <c r="E87" s="3"/>
      <c r="F87" s="3"/>
      <c r="G87" s="3"/>
    </row>
    <row r="88" spans="2:8" x14ac:dyDescent="0.2">
      <c r="C88" s="2"/>
      <c r="D88" s="3"/>
      <c r="E88" s="3"/>
      <c r="F88" s="3"/>
      <c r="G88" s="3"/>
    </row>
    <row r="89" spans="2:8" x14ac:dyDescent="0.2">
      <c r="C89" s="2"/>
      <c r="D89" s="3"/>
      <c r="E89" s="3"/>
      <c r="F89" s="3"/>
      <c r="G89" s="3"/>
    </row>
    <row r="90" spans="2:8" x14ac:dyDescent="0.2">
      <c r="C90" s="2"/>
      <c r="D90" s="3"/>
      <c r="E90" s="3"/>
      <c r="F90" s="3"/>
      <c r="G90" s="3"/>
    </row>
    <row r="91" spans="2:8" x14ac:dyDescent="0.2">
      <c r="C91" s="2"/>
      <c r="D91" s="12" t="s">
        <v>0</v>
      </c>
      <c r="E91" s="3"/>
      <c r="F91" s="3"/>
      <c r="G91" s="3"/>
    </row>
    <row r="92" spans="2:8" x14ac:dyDescent="0.2">
      <c r="C92" s="2"/>
      <c r="D92" s="12"/>
      <c r="E92" s="3"/>
      <c r="F92" s="3"/>
      <c r="G92" s="3"/>
    </row>
    <row r="93" spans="2:8" x14ac:dyDescent="0.2">
      <c r="C93" s="2"/>
      <c r="D93" s="3"/>
      <c r="E93" s="3"/>
      <c r="F93" s="3"/>
      <c r="G93" s="3"/>
    </row>
    <row r="94" spans="2:8" ht="30" customHeight="1" x14ac:dyDescent="0.2">
      <c r="B94" s="1342" t="s">
        <v>362</v>
      </c>
      <c r="C94" s="1343"/>
      <c r="D94" s="1343"/>
      <c r="E94" s="1343"/>
      <c r="F94" s="1343"/>
      <c r="G94" s="1344"/>
    </row>
    <row r="95" spans="2:8" x14ac:dyDescent="0.2">
      <c r="B95" s="10"/>
      <c r="C95" s="14" t="s">
        <v>363</v>
      </c>
      <c r="D95" s="1377" t="s">
        <v>509</v>
      </c>
      <c r="E95" s="1377"/>
      <c r="F95" s="1377"/>
      <c r="G95" s="9"/>
    </row>
    <row r="96" spans="2:8" ht="13.15" customHeight="1" x14ac:dyDescent="0.2">
      <c r="B96" s="10"/>
      <c r="C96" s="14" t="s">
        <v>364</v>
      </c>
      <c r="D96" s="1377" t="s">
        <v>510</v>
      </c>
      <c r="E96" s="1377"/>
      <c r="F96" s="1377"/>
      <c r="G96" s="9"/>
    </row>
    <row r="97" spans="2:7" x14ac:dyDescent="0.2">
      <c r="B97" s="10"/>
      <c r="C97" s="14" t="s">
        <v>365</v>
      </c>
      <c r="D97" s="1377" t="s">
        <v>511</v>
      </c>
      <c r="E97" s="1377"/>
      <c r="F97" s="1377"/>
      <c r="G97" s="9"/>
    </row>
    <row r="98" spans="2:7" x14ac:dyDescent="0.2">
      <c r="B98" s="10"/>
      <c r="C98" s="14" t="s">
        <v>71</v>
      </c>
      <c r="D98" s="1377" t="s">
        <v>512</v>
      </c>
      <c r="E98" s="1377"/>
      <c r="F98" s="1377"/>
      <c r="G98" s="9"/>
    </row>
    <row r="99" spans="2:7" ht="13.15" customHeight="1" x14ac:dyDescent="0.2">
      <c r="B99" s="10"/>
      <c r="C99" s="14" t="s">
        <v>366</v>
      </c>
      <c r="D99" s="1377" t="s">
        <v>513</v>
      </c>
      <c r="E99" s="1377"/>
      <c r="F99" s="1377"/>
      <c r="G99" s="9"/>
    </row>
    <row r="100" spans="2:7" x14ac:dyDescent="0.2">
      <c r="B100" s="10"/>
      <c r="C100" s="14" t="s">
        <v>429</v>
      </c>
      <c r="D100" s="1377" t="s">
        <v>879</v>
      </c>
      <c r="E100" s="1377"/>
      <c r="F100" s="1377"/>
      <c r="G100" s="9"/>
    </row>
    <row r="101" spans="2:7" x14ac:dyDescent="0.2">
      <c r="B101" s="10"/>
      <c r="C101" s="14" t="s">
        <v>3</v>
      </c>
      <c r="D101" s="1377" t="s">
        <v>514</v>
      </c>
      <c r="E101" s="1377"/>
      <c r="F101" s="1377"/>
      <c r="G101" s="9"/>
    </row>
    <row r="102" spans="2:7" ht="13.9" customHeight="1" x14ac:dyDescent="0.2">
      <c r="B102" s="10"/>
      <c r="C102" s="14" t="s">
        <v>367</v>
      </c>
      <c r="D102" s="1377" t="s">
        <v>515</v>
      </c>
      <c r="E102" s="1377"/>
      <c r="F102" s="1377"/>
      <c r="G102" s="9"/>
    </row>
    <row r="103" spans="2:7" x14ac:dyDescent="0.2">
      <c r="B103" s="10"/>
      <c r="C103" s="14" t="s">
        <v>368</v>
      </c>
      <c r="D103" s="1377" t="s">
        <v>516</v>
      </c>
      <c r="E103" s="1377"/>
      <c r="F103" s="1377"/>
      <c r="G103" s="9"/>
    </row>
    <row r="104" spans="2:7" ht="13.15" customHeight="1" x14ac:dyDescent="0.2">
      <c r="B104" s="10"/>
      <c r="C104" s="14" t="s">
        <v>880</v>
      </c>
      <c r="D104" s="1377" t="s">
        <v>517</v>
      </c>
      <c r="E104" s="1377"/>
      <c r="F104" s="1377"/>
      <c r="G104" s="9"/>
    </row>
    <row r="105" spans="2:7" x14ac:dyDescent="0.2">
      <c r="B105" s="10"/>
      <c r="C105" s="14" t="s">
        <v>505</v>
      </c>
      <c r="D105" s="1377" t="s">
        <v>518</v>
      </c>
      <c r="E105" s="1377"/>
      <c r="F105" s="1377"/>
      <c r="G105" s="9"/>
    </row>
    <row r="106" spans="2:7" ht="13.9" customHeight="1" x14ac:dyDescent="0.2">
      <c r="B106" s="10"/>
      <c r="C106" s="14" t="s">
        <v>369</v>
      </c>
      <c r="D106" s="1377" t="s">
        <v>519</v>
      </c>
      <c r="E106" s="1377"/>
      <c r="F106" s="1377"/>
      <c r="G106" s="9"/>
    </row>
    <row r="107" spans="2:7" ht="13.15" customHeight="1" x14ac:dyDescent="0.2">
      <c r="B107" s="10"/>
      <c r="C107" s="14" t="s">
        <v>370</v>
      </c>
      <c r="D107" s="1377" t="s">
        <v>520</v>
      </c>
      <c r="E107" s="1377"/>
      <c r="F107" s="1377"/>
      <c r="G107" s="9"/>
    </row>
    <row r="108" spans="2:7" ht="13.15" customHeight="1" x14ac:dyDescent="0.2">
      <c r="B108" s="10"/>
      <c r="C108" s="14" t="s">
        <v>463</v>
      </c>
      <c r="D108" s="1377" t="s">
        <v>334</v>
      </c>
      <c r="E108" s="1377"/>
      <c r="F108" s="1377"/>
      <c r="G108" s="9"/>
    </row>
    <row r="109" spans="2:7" ht="13.15" customHeight="1" x14ac:dyDescent="0.2">
      <c r="B109" s="10"/>
      <c r="C109" s="14" t="s">
        <v>377</v>
      </c>
      <c r="D109" s="1377" t="s">
        <v>335</v>
      </c>
      <c r="E109" s="1377"/>
      <c r="F109" s="1377"/>
      <c r="G109" s="9"/>
    </row>
    <row r="110" spans="2:7" ht="13.15" customHeight="1" x14ac:dyDescent="0.2">
      <c r="B110" s="13"/>
      <c r="C110" s="38" t="s">
        <v>506</v>
      </c>
      <c r="D110" s="1378" t="s">
        <v>336</v>
      </c>
      <c r="E110" s="1378"/>
      <c r="F110" s="1378"/>
      <c r="G110" s="18"/>
    </row>
    <row r="148" spans="2:7" x14ac:dyDescent="0.2">
      <c r="D148" s="12" t="s">
        <v>1</v>
      </c>
    </row>
    <row r="149" spans="2:7" x14ac:dyDescent="0.2">
      <c r="D149" s="12"/>
    </row>
    <row r="151" spans="2:7" ht="26.25" customHeight="1" x14ac:dyDescent="0.2">
      <c r="B151" s="1352" t="s">
        <v>239</v>
      </c>
      <c r="C151" s="1353"/>
      <c r="D151" s="1353"/>
      <c r="E151" s="1353"/>
      <c r="F151" s="1353"/>
      <c r="G151" s="1354"/>
    </row>
    <row r="152" spans="2:7" ht="15" customHeight="1" x14ac:dyDescent="0.2">
      <c r="B152" s="1355" t="s">
        <v>240</v>
      </c>
      <c r="C152" s="1356"/>
      <c r="D152" s="1356"/>
      <c r="E152" s="1356"/>
      <c r="F152" s="1356"/>
      <c r="G152" s="1357"/>
    </row>
    <row r="153" spans="2:7" x14ac:dyDescent="0.2">
      <c r="B153" s="1359" t="s">
        <v>241</v>
      </c>
      <c r="C153" s="1360"/>
      <c r="D153" s="29"/>
      <c r="E153" s="1349" t="s">
        <v>251</v>
      </c>
      <c r="F153" s="1349"/>
      <c r="G153" s="1350"/>
    </row>
    <row r="154" spans="2:7" x14ac:dyDescent="0.2">
      <c r="B154" s="1358" t="s">
        <v>242</v>
      </c>
      <c r="C154" s="1350"/>
      <c r="D154" s="30" t="s">
        <v>247</v>
      </c>
      <c r="E154" s="1349" t="s">
        <v>252</v>
      </c>
      <c r="F154" s="1349"/>
      <c r="G154" s="1350"/>
    </row>
    <row r="155" spans="2:7" x14ac:dyDescent="0.2">
      <c r="B155" s="1358" t="s">
        <v>243</v>
      </c>
      <c r="C155" s="1350"/>
      <c r="D155" s="30" t="s">
        <v>248</v>
      </c>
      <c r="E155" s="1349" t="s">
        <v>253</v>
      </c>
      <c r="F155" s="1349"/>
      <c r="G155" s="1350"/>
    </row>
    <row r="156" spans="2:7" x14ac:dyDescent="0.2">
      <c r="B156" s="1358" t="s">
        <v>244</v>
      </c>
      <c r="C156" s="1350"/>
      <c r="D156" s="31"/>
      <c r="E156" s="1349" t="s">
        <v>254</v>
      </c>
      <c r="F156" s="1369"/>
      <c r="G156" s="1350"/>
    </row>
    <row r="157" spans="2:7" x14ac:dyDescent="0.2">
      <c r="B157" s="1358" t="s">
        <v>245</v>
      </c>
      <c r="C157" s="1350"/>
      <c r="D157" s="30" t="s">
        <v>249</v>
      </c>
      <c r="E157" s="1349" t="s">
        <v>255</v>
      </c>
      <c r="F157" s="1349"/>
      <c r="G157" s="1350"/>
    </row>
    <row r="158" spans="2:7" x14ac:dyDescent="0.2">
      <c r="B158" s="1370" t="s">
        <v>246</v>
      </c>
      <c r="C158" s="1371"/>
      <c r="D158" s="32" t="s">
        <v>250</v>
      </c>
      <c r="E158" s="1349" t="s">
        <v>256</v>
      </c>
      <c r="F158" s="1349"/>
      <c r="G158" s="1350"/>
    </row>
    <row r="159" spans="2:7" ht="15" customHeight="1" x14ac:dyDescent="0.2">
      <c r="B159" s="1355" t="s">
        <v>257</v>
      </c>
      <c r="C159" s="1356"/>
      <c r="D159" s="1356"/>
      <c r="E159" s="1356"/>
      <c r="F159" s="1356"/>
      <c r="G159" s="1357"/>
    </row>
    <row r="160" spans="2:7" ht="14.25" x14ac:dyDescent="0.2">
      <c r="B160" s="1359" t="s">
        <v>411</v>
      </c>
      <c r="C160" s="1360"/>
      <c r="D160" s="33" t="s">
        <v>412</v>
      </c>
      <c r="E160" s="1349" t="s">
        <v>275</v>
      </c>
      <c r="F160" s="1349"/>
      <c r="G160" s="1350"/>
    </row>
    <row r="161" spans="2:7" ht="14.25" x14ac:dyDescent="0.2">
      <c r="B161" s="1358" t="s">
        <v>258</v>
      </c>
      <c r="C161" s="1350"/>
      <c r="D161" s="34" t="s">
        <v>413</v>
      </c>
      <c r="E161" s="1349" t="s">
        <v>276</v>
      </c>
      <c r="F161" s="1349"/>
      <c r="G161" s="1350"/>
    </row>
    <row r="162" spans="2:7" ht="14.25" x14ac:dyDescent="0.2">
      <c r="B162" s="1358" t="s">
        <v>414</v>
      </c>
      <c r="C162" s="1350"/>
      <c r="D162" s="34" t="s">
        <v>415</v>
      </c>
      <c r="E162" s="1349" t="s">
        <v>277</v>
      </c>
      <c r="F162" s="1349"/>
      <c r="G162" s="1350"/>
    </row>
    <row r="163" spans="2:7" x14ac:dyDescent="0.2">
      <c r="B163" s="1358" t="s">
        <v>270</v>
      </c>
      <c r="C163" s="1350"/>
      <c r="D163" s="34" t="s">
        <v>272</v>
      </c>
      <c r="E163" s="1349" t="s">
        <v>416</v>
      </c>
      <c r="F163" s="1349"/>
      <c r="G163" s="1350"/>
    </row>
    <row r="164" spans="2:7" x14ac:dyDescent="0.2">
      <c r="B164" s="1370" t="s">
        <v>271</v>
      </c>
      <c r="C164" s="1371"/>
      <c r="D164" s="35" t="s">
        <v>273</v>
      </c>
      <c r="E164" s="1349" t="s">
        <v>417</v>
      </c>
      <c r="F164" s="1349"/>
      <c r="G164" s="1350"/>
    </row>
    <row r="165" spans="2:7" ht="15" customHeight="1" x14ac:dyDescent="0.2">
      <c r="B165" s="1355" t="s">
        <v>696</v>
      </c>
      <c r="C165" s="1356"/>
      <c r="D165" s="1356"/>
      <c r="E165" s="1356"/>
      <c r="F165" s="1356"/>
      <c r="G165" s="1357"/>
    </row>
    <row r="166" spans="2:7" ht="14.25" x14ac:dyDescent="0.2">
      <c r="B166" s="1359" t="s">
        <v>418</v>
      </c>
      <c r="C166" s="1360"/>
      <c r="D166" s="29" t="s">
        <v>169</v>
      </c>
      <c r="E166" s="1349" t="s">
        <v>706</v>
      </c>
      <c r="F166" s="1349"/>
      <c r="G166" s="1350"/>
    </row>
    <row r="167" spans="2:7" ht="14.25" x14ac:dyDescent="0.2">
      <c r="B167" s="1358" t="s">
        <v>170</v>
      </c>
      <c r="C167" s="1350"/>
      <c r="D167" s="30" t="s">
        <v>171</v>
      </c>
      <c r="E167" s="1349" t="s">
        <v>707</v>
      </c>
      <c r="F167" s="1349"/>
      <c r="G167" s="1350"/>
    </row>
    <row r="168" spans="2:7" ht="14.25" x14ac:dyDescent="0.2">
      <c r="B168" s="1358" t="s">
        <v>697</v>
      </c>
      <c r="C168" s="1350"/>
      <c r="D168" s="30" t="s">
        <v>172</v>
      </c>
      <c r="E168" s="1349" t="s">
        <v>708</v>
      </c>
      <c r="F168" s="1349"/>
      <c r="G168" s="1350"/>
    </row>
    <row r="169" spans="2:7" x14ac:dyDescent="0.2">
      <c r="B169" s="1358" t="s">
        <v>700</v>
      </c>
      <c r="C169" s="1350"/>
      <c r="D169" s="30" t="s">
        <v>703</v>
      </c>
      <c r="E169" s="1349" t="s">
        <v>173</v>
      </c>
      <c r="F169" s="1349"/>
      <c r="G169" s="1350"/>
    </row>
    <row r="170" spans="2:7" x14ac:dyDescent="0.2">
      <c r="B170" s="1358" t="s">
        <v>701</v>
      </c>
      <c r="C170" s="1350"/>
      <c r="D170" s="30" t="s">
        <v>704</v>
      </c>
      <c r="E170" s="1349" t="s">
        <v>538</v>
      </c>
      <c r="F170" s="1349"/>
      <c r="G170" s="1350"/>
    </row>
    <row r="171" spans="2:7" x14ac:dyDescent="0.2">
      <c r="B171" s="1370" t="s">
        <v>702</v>
      </c>
      <c r="C171" s="1371"/>
      <c r="D171" s="32" t="s">
        <v>705</v>
      </c>
      <c r="E171" s="1349" t="s">
        <v>539</v>
      </c>
      <c r="F171" s="1369"/>
      <c r="G171" s="1350"/>
    </row>
    <row r="172" spans="2:7" ht="15" customHeight="1" x14ac:dyDescent="0.2">
      <c r="B172" s="1355" t="s">
        <v>540</v>
      </c>
      <c r="C172" s="1356"/>
      <c r="D172" s="1356"/>
      <c r="E172" s="1356"/>
      <c r="F172" s="1356"/>
      <c r="G172" s="1357"/>
    </row>
    <row r="173" spans="2:7" x14ac:dyDescent="0.2">
      <c r="B173" s="1359" t="s">
        <v>541</v>
      </c>
      <c r="C173" s="1360"/>
      <c r="D173" s="29" t="s">
        <v>546</v>
      </c>
      <c r="E173" s="1349" t="s">
        <v>552</v>
      </c>
      <c r="F173" s="1369"/>
      <c r="G173" s="1350"/>
    </row>
    <row r="174" spans="2:7" x14ac:dyDescent="0.2">
      <c r="B174" s="1358" t="s">
        <v>542</v>
      </c>
      <c r="C174" s="1350"/>
      <c r="D174" s="30" t="s">
        <v>547</v>
      </c>
      <c r="E174" s="1349" t="s">
        <v>553</v>
      </c>
      <c r="F174" s="1369"/>
      <c r="G174" s="1350"/>
    </row>
    <row r="175" spans="2:7" x14ac:dyDescent="0.2">
      <c r="B175" s="1358" t="s">
        <v>881</v>
      </c>
      <c r="C175" s="1350"/>
      <c r="D175" s="30" t="s">
        <v>548</v>
      </c>
      <c r="E175" s="1349" t="s">
        <v>554</v>
      </c>
      <c r="F175" s="1369"/>
      <c r="G175" s="1350"/>
    </row>
    <row r="176" spans="2:7" x14ac:dyDescent="0.2">
      <c r="B176" s="1358" t="s">
        <v>543</v>
      </c>
      <c r="C176" s="1350"/>
      <c r="D176" s="30" t="s">
        <v>549</v>
      </c>
      <c r="E176" s="1349" t="s">
        <v>555</v>
      </c>
      <c r="F176" s="1369"/>
      <c r="G176" s="1350"/>
    </row>
    <row r="177" spans="2:7" x14ac:dyDescent="0.2">
      <c r="B177" s="1358" t="s">
        <v>544</v>
      </c>
      <c r="C177" s="1350"/>
      <c r="D177" s="30" t="s">
        <v>550</v>
      </c>
      <c r="E177" s="1349" t="s">
        <v>556</v>
      </c>
      <c r="F177" s="1369"/>
      <c r="G177" s="1350"/>
    </row>
    <row r="178" spans="2:7" x14ac:dyDescent="0.2">
      <c r="B178" s="1370" t="s">
        <v>545</v>
      </c>
      <c r="C178" s="1371"/>
      <c r="D178" s="32" t="s">
        <v>551</v>
      </c>
      <c r="E178" s="1349" t="s">
        <v>557</v>
      </c>
      <c r="F178" s="1369"/>
      <c r="G178" s="1350"/>
    </row>
    <row r="179" spans="2:7" ht="15" customHeight="1" x14ac:dyDescent="0.2">
      <c r="B179" s="1355" t="s">
        <v>882</v>
      </c>
      <c r="C179" s="1356"/>
      <c r="D179" s="23" t="s">
        <v>558</v>
      </c>
      <c r="E179" s="23"/>
      <c r="F179" s="15"/>
      <c r="G179" s="16"/>
    </row>
    <row r="180" spans="2:7" x14ac:dyDescent="0.2">
      <c r="B180" s="1358" t="s">
        <v>502</v>
      </c>
      <c r="C180" s="1350"/>
      <c r="D180" s="36">
        <v>1.0940000000000001</v>
      </c>
      <c r="E180" s="21"/>
      <c r="F180" s="11"/>
      <c r="G180" s="9"/>
    </row>
    <row r="181" spans="2:7" x14ac:dyDescent="0.2">
      <c r="B181" s="1358" t="s">
        <v>503</v>
      </c>
      <c r="C181" s="1350"/>
      <c r="D181" s="36">
        <v>3.2810000000000001</v>
      </c>
      <c r="E181" s="21"/>
      <c r="F181" s="11"/>
      <c r="G181" s="9"/>
    </row>
    <row r="182" spans="2:7" x14ac:dyDescent="0.2">
      <c r="B182" s="1358" t="s">
        <v>408</v>
      </c>
      <c r="C182" s="1350"/>
      <c r="D182" s="36">
        <v>2.4710000000000001</v>
      </c>
      <c r="E182" s="21"/>
      <c r="F182" s="11"/>
      <c r="G182" s="9"/>
    </row>
    <row r="183" spans="2:7" x14ac:dyDescent="0.2">
      <c r="B183" s="1358" t="s">
        <v>409</v>
      </c>
      <c r="C183" s="1350"/>
      <c r="D183" s="7" t="s">
        <v>358</v>
      </c>
      <c r="E183" s="8"/>
      <c r="F183" s="11"/>
      <c r="G183" s="9"/>
    </row>
    <row r="184" spans="2:7" x14ac:dyDescent="0.2">
      <c r="B184" s="1358" t="s">
        <v>410</v>
      </c>
      <c r="C184" s="1350"/>
      <c r="D184" s="7" t="s">
        <v>359</v>
      </c>
      <c r="E184" s="8"/>
      <c r="F184" s="11"/>
      <c r="G184" s="9"/>
    </row>
    <row r="185" spans="2:7" x14ac:dyDescent="0.2">
      <c r="B185" s="1358" t="s">
        <v>355</v>
      </c>
      <c r="C185" s="1350"/>
      <c r="D185" s="7" t="s">
        <v>360</v>
      </c>
      <c r="E185" s="8"/>
      <c r="F185" s="11"/>
      <c r="G185" s="9"/>
    </row>
    <row r="186" spans="2:7" x14ac:dyDescent="0.2">
      <c r="B186" s="1358" t="s">
        <v>356</v>
      </c>
      <c r="C186" s="1350"/>
      <c r="D186" s="7" t="s">
        <v>361</v>
      </c>
      <c r="E186" s="8"/>
      <c r="F186" s="11"/>
      <c r="G186" s="9"/>
    </row>
    <row r="187" spans="2:7" x14ac:dyDescent="0.2">
      <c r="B187" s="1370" t="s">
        <v>357</v>
      </c>
      <c r="C187" s="1371"/>
      <c r="D187" s="37">
        <v>2.2050000000000001</v>
      </c>
      <c r="E187" s="22"/>
      <c r="F187" s="17"/>
      <c r="G187" s="18"/>
    </row>
    <row r="188" spans="2:7" x14ac:dyDescent="0.2">
      <c r="C188" s="1"/>
      <c r="D188" s="1"/>
      <c r="E188" s="1"/>
      <c r="F188" s="1"/>
    </row>
    <row r="189" spans="2:7" x14ac:dyDescent="0.2">
      <c r="C189" s="1"/>
      <c r="D189" s="1"/>
      <c r="E189" s="1"/>
      <c r="F189" s="1"/>
    </row>
    <row r="190" spans="2:7" x14ac:dyDescent="0.2">
      <c r="C190" s="1"/>
      <c r="D190" s="1"/>
      <c r="E190" s="1"/>
      <c r="F190" s="1"/>
    </row>
    <row r="191" spans="2:7" x14ac:dyDescent="0.2">
      <c r="C191" s="1"/>
      <c r="D191" s="1"/>
      <c r="E191" s="1"/>
      <c r="F191" s="1"/>
    </row>
    <row r="192" spans="2:7" x14ac:dyDescent="0.2">
      <c r="C192" s="1"/>
      <c r="D192" s="1"/>
      <c r="E192" s="1"/>
      <c r="F192" s="1"/>
    </row>
    <row r="193" spans="2:7" x14ac:dyDescent="0.2">
      <c r="C193" s="1"/>
      <c r="D193" s="1"/>
      <c r="E193" s="1"/>
      <c r="F193" s="1"/>
    </row>
    <row r="194" spans="2:7" x14ac:dyDescent="0.2">
      <c r="C194" s="1"/>
      <c r="D194" s="1"/>
      <c r="E194" s="1"/>
      <c r="F194" s="1"/>
    </row>
    <row r="195" spans="2:7" x14ac:dyDescent="0.2">
      <c r="C195" s="1"/>
      <c r="D195" s="1"/>
      <c r="E195" s="1"/>
      <c r="F195" s="1"/>
    </row>
    <row r="196" spans="2:7" x14ac:dyDescent="0.2">
      <c r="C196" s="1"/>
      <c r="D196" s="1"/>
      <c r="E196" s="1"/>
      <c r="F196" s="1"/>
    </row>
    <row r="197" spans="2:7" x14ac:dyDescent="0.2">
      <c r="C197" s="1"/>
      <c r="D197" s="1"/>
      <c r="E197" s="1"/>
      <c r="F197" s="1"/>
    </row>
    <row r="198" spans="2:7" x14ac:dyDescent="0.2">
      <c r="C198" s="1"/>
      <c r="D198" s="1"/>
      <c r="E198" s="1"/>
      <c r="F198" s="1"/>
    </row>
    <row r="199" spans="2:7" x14ac:dyDescent="0.2">
      <c r="C199" s="2"/>
      <c r="D199" s="3"/>
      <c r="E199" s="3"/>
      <c r="F199" s="3"/>
      <c r="G199" s="3"/>
    </row>
    <row r="200" spans="2:7" x14ac:dyDescent="0.2">
      <c r="C200" s="2"/>
      <c r="D200" s="3"/>
      <c r="E200" s="3"/>
      <c r="F200" s="3"/>
      <c r="G200" s="3"/>
    </row>
    <row r="201" spans="2:7" x14ac:dyDescent="0.2">
      <c r="C201" s="2"/>
      <c r="D201" s="3"/>
      <c r="E201" s="3"/>
      <c r="F201" s="3"/>
      <c r="G201" s="3"/>
    </row>
    <row r="202" spans="2:7" x14ac:dyDescent="0.2">
      <c r="C202" s="2"/>
      <c r="D202" s="3"/>
      <c r="E202" s="3"/>
      <c r="F202" s="3"/>
      <c r="G202" s="3"/>
    </row>
    <row r="203" spans="2:7" x14ac:dyDescent="0.2">
      <c r="C203" s="2"/>
      <c r="D203" s="12" t="s">
        <v>2</v>
      </c>
      <c r="E203" s="3"/>
      <c r="F203" s="3"/>
      <c r="G203" s="3"/>
    </row>
    <row r="204" spans="2:7" x14ac:dyDescent="0.2">
      <c r="C204" s="2"/>
      <c r="D204" s="12"/>
      <c r="E204" s="3"/>
      <c r="F204" s="3"/>
      <c r="G204" s="3"/>
    </row>
    <row r="205" spans="2:7" x14ac:dyDescent="0.2">
      <c r="C205" s="5"/>
      <c r="D205" s="12"/>
      <c r="E205" s="3"/>
      <c r="F205" s="3"/>
      <c r="G205" s="3"/>
    </row>
    <row r="206" spans="2:7" ht="26.25" customHeight="1" x14ac:dyDescent="0.2">
      <c r="B206" s="28"/>
      <c r="C206" s="1375" t="s">
        <v>108</v>
      </c>
      <c r="D206" s="1375"/>
      <c r="E206" s="1375"/>
      <c r="F206" s="1372"/>
      <c r="G206" s="1373"/>
    </row>
    <row r="207" spans="2:7" ht="20.25" customHeight="1" x14ac:dyDescent="0.2">
      <c r="B207" s="184" t="s">
        <v>107</v>
      </c>
      <c r="C207" s="1345" t="s">
        <v>619</v>
      </c>
      <c r="D207" s="1345"/>
      <c r="E207" s="1345"/>
      <c r="F207" s="1345" t="s">
        <v>618</v>
      </c>
      <c r="G207" s="1346"/>
    </row>
    <row r="208" spans="2:7" ht="15" customHeight="1" x14ac:dyDescent="0.2">
      <c r="B208" s="24">
        <v>1</v>
      </c>
      <c r="C208" s="1351" t="s">
        <v>168</v>
      </c>
      <c r="D208" s="1351"/>
      <c r="E208" s="1351"/>
      <c r="F208" s="1340">
        <v>1</v>
      </c>
      <c r="G208" s="1341"/>
    </row>
    <row r="209" spans="2:7" ht="15" customHeight="1" x14ac:dyDescent="0.2">
      <c r="B209" s="24">
        <v>2</v>
      </c>
      <c r="C209" s="1335" t="s">
        <v>1453</v>
      </c>
      <c r="D209" s="1335"/>
      <c r="E209" s="1335"/>
      <c r="F209" s="1319">
        <v>2</v>
      </c>
      <c r="G209" s="1321"/>
    </row>
    <row r="210" spans="2:7" ht="15" customHeight="1" x14ac:dyDescent="0.2">
      <c r="B210" s="24" t="s">
        <v>122</v>
      </c>
      <c r="C210" s="1335" t="s">
        <v>917</v>
      </c>
      <c r="D210" s="1335"/>
      <c r="E210" s="1335"/>
      <c r="F210" s="1319">
        <v>2</v>
      </c>
      <c r="G210" s="1321"/>
    </row>
    <row r="211" spans="2:7" ht="15" customHeight="1" x14ac:dyDescent="0.2">
      <c r="B211" s="24">
        <v>3</v>
      </c>
      <c r="C211" s="1335" t="s">
        <v>285</v>
      </c>
      <c r="D211" s="1335"/>
      <c r="E211" s="1335"/>
      <c r="F211" s="1319">
        <v>3</v>
      </c>
      <c r="G211" s="1321"/>
    </row>
    <row r="212" spans="2:7" ht="15" customHeight="1" x14ac:dyDescent="0.2">
      <c r="B212" s="24">
        <v>4</v>
      </c>
      <c r="C212" s="1335" t="s">
        <v>883</v>
      </c>
      <c r="D212" s="1335"/>
      <c r="E212" s="1335"/>
      <c r="F212" s="1319">
        <v>4</v>
      </c>
      <c r="G212" s="1321"/>
    </row>
    <row r="213" spans="2:7" ht="15" customHeight="1" x14ac:dyDescent="0.2">
      <c r="B213" s="24" t="s">
        <v>123</v>
      </c>
      <c r="C213" s="1335" t="s">
        <v>861</v>
      </c>
      <c r="D213" s="1335"/>
      <c r="E213" s="1335"/>
      <c r="F213" s="1319">
        <v>4</v>
      </c>
      <c r="G213" s="1321"/>
    </row>
    <row r="214" spans="2:7" ht="15" customHeight="1" x14ac:dyDescent="0.2">
      <c r="B214" s="24">
        <v>5</v>
      </c>
      <c r="C214" s="1335" t="s">
        <v>759</v>
      </c>
      <c r="D214" s="1335"/>
      <c r="E214" s="1335"/>
      <c r="F214" s="1319">
        <v>5</v>
      </c>
      <c r="G214" s="1321"/>
    </row>
    <row r="215" spans="2:7" ht="15" customHeight="1" x14ac:dyDescent="0.2">
      <c r="B215" s="24">
        <v>6</v>
      </c>
      <c r="C215" s="1335" t="s">
        <v>421</v>
      </c>
      <c r="D215" s="1335"/>
      <c r="E215" s="1335"/>
      <c r="F215" s="1319"/>
      <c r="G215" s="1321"/>
    </row>
    <row r="216" spans="2:7" ht="15" customHeight="1" x14ac:dyDescent="0.2">
      <c r="B216" s="25"/>
      <c r="C216" s="1376" t="s">
        <v>422</v>
      </c>
      <c r="D216" s="1376"/>
      <c r="E216" s="1376"/>
      <c r="F216" s="1333">
        <v>6</v>
      </c>
      <c r="G216" s="1334"/>
    </row>
    <row r="217" spans="2:7" ht="20.25" customHeight="1" x14ac:dyDescent="0.2">
      <c r="B217" s="1379" t="s">
        <v>450</v>
      </c>
      <c r="C217" s="1345"/>
      <c r="D217" s="1345"/>
      <c r="E217" s="1345"/>
      <c r="F217" s="1345"/>
      <c r="G217" s="1346"/>
    </row>
    <row r="218" spans="2:7" ht="15" customHeight="1" x14ac:dyDescent="0.2">
      <c r="B218" s="24">
        <v>7</v>
      </c>
      <c r="C218" s="1351" t="s">
        <v>203</v>
      </c>
      <c r="D218" s="1351"/>
      <c r="E218" s="1351"/>
      <c r="F218" s="1363">
        <v>7</v>
      </c>
      <c r="G218" s="1364"/>
    </row>
    <row r="219" spans="2:7" ht="15" customHeight="1" x14ac:dyDescent="0.2">
      <c r="B219" s="24">
        <v>8</v>
      </c>
      <c r="C219" s="1335" t="s">
        <v>204</v>
      </c>
      <c r="D219" s="1335"/>
      <c r="E219" s="1335"/>
      <c r="F219" s="1328">
        <v>8</v>
      </c>
      <c r="G219" s="1329"/>
    </row>
    <row r="220" spans="2:7" ht="15" customHeight="1" x14ac:dyDescent="0.2">
      <c r="B220" s="24">
        <v>9</v>
      </c>
      <c r="C220" s="1335" t="s">
        <v>205</v>
      </c>
      <c r="D220" s="1335"/>
      <c r="E220" s="1335"/>
      <c r="F220" s="1328">
        <v>9</v>
      </c>
      <c r="G220" s="1329"/>
    </row>
    <row r="221" spans="2:7" ht="15" customHeight="1" x14ac:dyDescent="0.2">
      <c r="B221" s="24">
        <v>10</v>
      </c>
      <c r="C221" s="1335" t="s">
        <v>206</v>
      </c>
      <c r="D221" s="1335"/>
      <c r="E221" s="1335"/>
      <c r="F221" s="1328">
        <v>10</v>
      </c>
      <c r="G221" s="1329"/>
    </row>
    <row r="222" spans="2:7" ht="15" customHeight="1" x14ac:dyDescent="0.2">
      <c r="B222" s="24">
        <v>11</v>
      </c>
      <c r="C222" s="1335" t="s">
        <v>207</v>
      </c>
      <c r="D222" s="1335"/>
      <c r="E222" s="1335"/>
      <c r="F222" s="1328">
        <v>11</v>
      </c>
      <c r="G222" s="1329"/>
    </row>
    <row r="223" spans="2:7" ht="15" customHeight="1" x14ac:dyDescent="0.2">
      <c r="B223" s="24">
        <v>12</v>
      </c>
      <c r="C223" s="1335" t="s">
        <v>208</v>
      </c>
      <c r="D223" s="1335"/>
      <c r="E223" s="1335"/>
      <c r="F223" s="1328">
        <v>12</v>
      </c>
      <c r="G223" s="1329"/>
    </row>
    <row r="224" spans="2:7" ht="15" customHeight="1" x14ac:dyDescent="0.2">
      <c r="B224" s="24">
        <v>13</v>
      </c>
      <c r="C224" s="1374" t="s">
        <v>209</v>
      </c>
      <c r="D224" s="1374"/>
      <c r="E224" s="1374"/>
      <c r="F224" s="1328">
        <v>13</v>
      </c>
      <c r="G224" s="1329"/>
    </row>
    <row r="225" spans="2:7" ht="15" customHeight="1" x14ac:dyDescent="0.2">
      <c r="B225" s="24">
        <v>14</v>
      </c>
      <c r="C225" s="1374" t="s">
        <v>210</v>
      </c>
      <c r="D225" s="1374"/>
      <c r="E225" s="1374"/>
      <c r="F225" s="1328">
        <v>14</v>
      </c>
      <c r="G225" s="1329"/>
    </row>
    <row r="226" spans="2:7" ht="15" customHeight="1" x14ac:dyDescent="0.2">
      <c r="B226" s="24">
        <v>15</v>
      </c>
      <c r="C226" s="1335" t="s">
        <v>211</v>
      </c>
      <c r="D226" s="1335"/>
      <c r="E226" s="1335"/>
      <c r="F226" s="1328">
        <v>15</v>
      </c>
      <c r="G226" s="1329"/>
    </row>
    <row r="227" spans="2:7" ht="15" customHeight="1" x14ac:dyDescent="0.2">
      <c r="B227" s="24">
        <v>16</v>
      </c>
      <c r="C227" s="1335" t="s">
        <v>212</v>
      </c>
      <c r="D227" s="1335"/>
      <c r="E227" s="1335"/>
      <c r="F227" s="1328">
        <v>16</v>
      </c>
      <c r="G227" s="1329"/>
    </row>
    <row r="228" spans="2:7" ht="15" customHeight="1" x14ac:dyDescent="0.2">
      <c r="B228" s="24">
        <v>17</v>
      </c>
      <c r="C228" s="1335" t="s">
        <v>213</v>
      </c>
      <c r="D228" s="1335"/>
      <c r="E228" s="1335"/>
      <c r="F228" s="1328">
        <v>17</v>
      </c>
      <c r="G228" s="1329"/>
    </row>
    <row r="229" spans="2:7" ht="15" customHeight="1" x14ac:dyDescent="0.2">
      <c r="B229" s="24">
        <v>18</v>
      </c>
      <c r="C229" s="1335" t="s">
        <v>214</v>
      </c>
      <c r="D229" s="1335"/>
      <c r="E229" s="1335"/>
      <c r="F229" s="1328">
        <v>18</v>
      </c>
      <c r="G229" s="1329"/>
    </row>
    <row r="230" spans="2:7" ht="15" customHeight="1" x14ac:dyDescent="0.2">
      <c r="B230" s="24">
        <v>19</v>
      </c>
      <c r="C230" s="1335" t="s">
        <v>215</v>
      </c>
      <c r="D230" s="1335"/>
      <c r="E230" s="1335"/>
      <c r="F230" s="1328">
        <v>19</v>
      </c>
      <c r="G230" s="1329"/>
    </row>
    <row r="231" spans="2:7" ht="15" customHeight="1" x14ac:dyDescent="0.2">
      <c r="B231" s="24">
        <v>20</v>
      </c>
      <c r="C231" s="1335" t="s">
        <v>216</v>
      </c>
      <c r="D231" s="1335"/>
      <c r="E231" s="1335"/>
      <c r="F231" s="1328">
        <v>20</v>
      </c>
      <c r="G231" s="1329"/>
    </row>
    <row r="232" spans="2:7" ht="15" customHeight="1" x14ac:dyDescent="0.2">
      <c r="B232" s="24">
        <v>21</v>
      </c>
      <c r="C232" s="1335" t="s">
        <v>217</v>
      </c>
      <c r="D232" s="1335"/>
      <c r="E232" s="1335"/>
      <c r="F232" s="1328"/>
      <c r="G232" s="1329"/>
    </row>
    <row r="233" spans="2:7" ht="15" customHeight="1" x14ac:dyDescent="0.2">
      <c r="B233" s="24"/>
      <c r="C233" s="1335" t="s">
        <v>125</v>
      </c>
      <c r="D233" s="1335"/>
      <c r="E233" s="1335"/>
      <c r="F233" s="1328">
        <v>21</v>
      </c>
      <c r="G233" s="1329"/>
    </row>
    <row r="234" spans="2:7" ht="15" customHeight="1" x14ac:dyDescent="0.2">
      <c r="B234" s="24">
        <v>22</v>
      </c>
      <c r="C234" s="1335" t="s">
        <v>218</v>
      </c>
      <c r="D234" s="1335"/>
      <c r="E234" s="1335"/>
      <c r="F234" s="1328"/>
      <c r="G234" s="1329"/>
    </row>
    <row r="235" spans="2:7" ht="15" customHeight="1" x14ac:dyDescent="0.2">
      <c r="B235" s="24"/>
      <c r="C235" s="1335" t="s">
        <v>125</v>
      </c>
      <c r="D235" s="1335"/>
      <c r="E235" s="1335"/>
      <c r="F235" s="1328">
        <v>22</v>
      </c>
      <c r="G235" s="1329"/>
    </row>
    <row r="236" spans="2:7" ht="15" customHeight="1" x14ac:dyDescent="0.2">
      <c r="B236" s="24">
        <v>23</v>
      </c>
      <c r="C236" s="1335" t="s">
        <v>866</v>
      </c>
      <c r="D236" s="1335"/>
      <c r="E236" s="1335"/>
      <c r="F236" s="1328"/>
      <c r="G236" s="1329"/>
    </row>
    <row r="237" spans="2:7" ht="15" customHeight="1" x14ac:dyDescent="0.2">
      <c r="B237" s="24"/>
      <c r="C237" s="1335" t="s">
        <v>125</v>
      </c>
      <c r="D237" s="1335"/>
      <c r="E237" s="1335"/>
      <c r="F237" s="1328">
        <v>23</v>
      </c>
      <c r="G237" s="1329"/>
    </row>
    <row r="238" spans="2:7" ht="15" customHeight="1" x14ac:dyDescent="0.2">
      <c r="B238" s="24">
        <v>24</v>
      </c>
      <c r="C238" s="1335" t="s">
        <v>219</v>
      </c>
      <c r="D238" s="1335"/>
      <c r="E238" s="1335"/>
      <c r="F238" s="1328">
        <v>24</v>
      </c>
      <c r="G238" s="1329"/>
    </row>
    <row r="239" spans="2:7" ht="15" customHeight="1" x14ac:dyDescent="0.2">
      <c r="B239" s="24">
        <v>25</v>
      </c>
      <c r="C239" s="1335" t="s">
        <v>220</v>
      </c>
      <c r="D239" s="1335"/>
      <c r="E239" s="1335"/>
      <c r="F239" s="1328">
        <v>25</v>
      </c>
      <c r="G239" s="1329"/>
    </row>
    <row r="240" spans="2:7" ht="15" customHeight="1" x14ac:dyDescent="0.2">
      <c r="B240" s="24">
        <v>26</v>
      </c>
      <c r="C240" s="1335" t="s">
        <v>221</v>
      </c>
      <c r="D240" s="1335"/>
      <c r="E240" s="1335"/>
      <c r="F240" s="1328">
        <v>26</v>
      </c>
      <c r="G240" s="1329"/>
    </row>
    <row r="241" spans="2:7" ht="15" customHeight="1" x14ac:dyDescent="0.2">
      <c r="B241" s="24">
        <v>27</v>
      </c>
      <c r="C241" s="1335" t="s">
        <v>222</v>
      </c>
      <c r="D241" s="1335"/>
      <c r="E241" s="1335"/>
      <c r="F241" s="1328"/>
      <c r="G241" s="1329"/>
    </row>
    <row r="242" spans="2:7" ht="15" customHeight="1" x14ac:dyDescent="0.2">
      <c r="B242" s="24"/>
      <c r="C242" s="1335" t="s">
        <v>846</v>
      </c>
      <c r="D242" s="1335"/>
      <c r="E242" s="1335"/>
      <c r="F242" s="1328">
        <v>27</v>
      </c>
      <c r="G242" s="1329"/>
    </row>
    <row r="243" spans="2:7" ht="15" customHeight="1" x14ac:dyDescent="0.2">
      <c r="B243" s="24">
        <v>28</v>
      </c>
      <c r="C243" s="1335" t="s">
        <v>223</v>
      </c>
      <c r="D243" s="1335"/>
      <c r="E243" s="1335"/>
      <c r="F243" s="1328">
        <v>28</v>
      </c>
      <c r="G243" s="1329"/>
    </row>
    <row r="244" spans="2:7" ht="15" customHeight="1" x14ac:dyDescent="0.2">
      <c r="B244" s="24">
        <v>29</v>
      </c>
      <c r="C244" s="1335" t="s">
        <v>224</v>
      </c>
      <c r="D244" s="1335"/>
      <c r="E244" s="1335"/>
      <c r="F244" s="1328">
        <v>29</v>
      </c>
      <c r="G244" s="1329"/>
    </row>
    <row r="245" spans="2:7" ht="15" customHeight="1" x14ac:dyDescent="0.2">
      <c r="B245" s="24">
        <v>30</v>
      </c>
      <c r="C245" s="1335" t="s">
        <v>225</v>
      </c>
      <c r="D245" s="1335"/>
      <c r="E245" s="1335"/>
      <c r="F245" s="1328">
        <v>30</v>
      </c>
      <c r="G245" s="1329"/>
    </row>
    <row r="246" spans="2:7" ht="15" customHeight="1" x14ac:dyDescent="0.2">
      <c r="B246" s="24">
        <v>31</v>
      </c>
      <c r="C246" s="1335" t="s">
        <v>226</v>
      </c>
      <c r="D246" s="1335"/>
      <c r="E246" s="1335"/>
      <c r="F246" s="1328"/>
      <c r="G246" s="1329"/>
    </row>
    <row r="247" spans="2:7" ht="15" customHeight="1" x14ac:dyDescent="0.2">
      <c r="B247" s="24"/>
      <c r="C247" s="1335" t="s">
        <v>854</v>
      </c>
      <c r="D247" s="1335"/>
      <c r="E247" s="1335"/>
      <c r="F247" s="1328">
        <v>31</v>
      </c>
      <c r="G247" s="1329"/>
    </row>
    <row r="248" spans="2:7" ht="15" customHeight="1" x14ac:dyDescent="0.2">
      <c r="B248" s="24">
        <v>32</v>
      </c>
      <c r="C248" s="1335" t="s">
        <v>227</v>
      </c>
      <c r="D248" s="1335"/>
      <c r="E248" s="1335"/>
      <c r="F248" s="1328">
        <v>32</v>
      </c>
      <c r="G248" s="1329"/>
    </row>
    <row r="249" spans="2:7" ht="15" customHeight="1" x14ac:dyDescent="0.2">
      <c r="B249" s="243">
        <v>33</v>
      </c>
      <c r="C249" s="1336" t="s">
        <v>228</v>
      </c>
      <c r="D249" s="1336"/>
      <c r="E249" s="1336"/>
      <c r="F249" s="1326">
        <v>33</v>
      </c>
      <c r="G249" s="1327"/>
    </row>
    <row r="250" spans="2:7" ht="15" customHeight="1" x14ac:dyDescent="0.2">
      <c r="B250" s="1093"/>
      <c r="C250" s="1092"/>
      <c r="D250" s="1092"/>
      <c r="E250" s="1092"/>
      <c r="F250" s="1091"/>
      <c r="G250" s="1091"/>
    </row>
    <row r="251" spans="2:7" ht="15" customHeight="1" x14ac:dyDescent="0.2">
      <c r="B251" s="1093"/>
      <c r="C251" s="1092"/>
      <c r="D251" s="1092"/>
      <c r="E251" s="1092"/>
      <c r="F251" s="1091"/>
      <c r="G251" s="1091"/>
    </row>
    <row r="253" spans="2:7" x14ac:dyDescent="0.2">
      <c r="C253" s="6"/>
      <c r="D253" s="39" t="s">
        <v>4</v>
      </c>
      <c r="E253" s="3"/>
      <c r="F253" s="3"/>
    </row>
    <row r="254" spans="2:7" x14ac:dyDescent="0.2">
      <c r="C254" s="5"/>
      <c r="D254" s="39"/>
      <c r="E254" s="3"/>
      <c r="F254" s="3"/>
      <c r="G254" s="3"/>
    </row>
    <row r="255" spans="2:7" ht="15" customHeight="1" x14ac:dyDescent="0.2">
      <c r="B255" s="244" t="s">
        <v>107</v>
      </c>
      <c r="C255" s="1330" t="s">
        <v>451</v>
      </c>
      <c r="D255" s="1330"/>
      <c r="E255" s="1330"/>
      <c r="F255" s="1330" t="s">
        <v>618</v>
      </c>
      <c r="G255" s="1331"/>
    </row>
    <row r="256" spans="2:7" ht="15" customHeight="1" x14ac:dyDescent="0.2">
      <c r="B256" s="26">
        <v>34</v>
      </c>
      <c r="C256" s="1317" t="s">
        <v>799</v>
      </c>
      <c r="D256" s="1332"/>
      <c r="E256" s="1332"/>
      <c r="F256" s="1319"/>
      <c r="G256" s="1321"/>
    </row>
    <row r="257" spans="2:7" ht="15" customHeight="1" x14ac:dyDescent="0.2">
      <c r="B257" s="26"/>
      <c r="C257" s="1317" t="s">
        <v>798</v>
      </c>
      <c r="D257" s="1318"/>
      <c r="E257" s="1318"/>
      <c r="F257" s="1319">
        <v>34</v>
      </c>
      <c r="G257" s="1321"/>
    </row>
    <row r="258" spans="2:7" ht="15" customHeight="1" x14ac:dyDescent="0.2">
      <c r="B258" s="26">
        <v>35</v>
      </c>
      <c r="C258" s="1317" t="s">
        <v>802</v>
      </c>
      <c r="D258" s="1332"/>
      <c r="E258" s="1332"/>
      <c r="F258" s="1319"/>
      <c r="G258" s="1321"/>
    </row>
    <row r="259" spans="2:7" ht="15" customHeight="1" x14ac:dyDescent="0.2">
      <c r="B259" s="26"/>
      <c r="C259" s="1317" t="s">
        <v>798</v>
      </c>
      <c r="D259" s="1318"/>
      <c r="E259" s="1318"/>
      <c r="F259" s="1319">
        <v>35</v>
      </c>
      <c r="G259" s="1321"/>
    </row>
    <row r="260" spans="2:7" ht="15" customHeight="1" x14ac:dyDescent="0.2">
      <c r="B260" s="26">
        <v>36</v>
      </c>
      <c r="C260" s="1317" t="s">
        <v>803</v>
      </c>
      <c r="D260" s="1332"/>
      <c r="E260" s="1332"/>
      <c r="F260" s="1319"/>
      <c r="G260" s="1321"/>
    </row>
    <row r="261" spans="2:7" ht="15" customHeight="1" x14ac:dyDescent="0.2">
      <c r="B261" s="26"/>
      <c r="C261" s="1317" t="s">
        <v>798</v>
      </c>
      <c r="D261" s="1318"/>
      <c r="E261" s="1318"/>
      <c r="F261" s="1319">
        <v>36</v>
      </c>
      <c r="G261" s="1321"/>
    </row>
    <row r="262" spans="2:7" ht="15" customHeight="1" x14ac:dyDescent="0.2">
      <c r="B262" s="26">
        <v>37</v>
      </c>
      <c r="C262" s="1317" t="s">
        <v>804</v>
      </c>
      <c r="D262" s="1332"/>
      <c r="E262" s="1332"/>
      <c r="F262" s="1319"/>
      <c r="G262" s="1321"/>
    </row>
    <row r="263" spans="2:7" ht="15" customHeight="1" x14ac:dyDescent="0.2">
      <c r="B263" s="26"/>
      <c r="C263" s="1317" t="s">
        <v>798</v>
      </c>
      <c r="D263" s="1318"/>
      <c r="E263" s="1318"/>
      <c r="F263" s="1319">
        <v>37</v>
      </c>
      <c r="G263" s="1321"/>
    </row>
    <row r="264" spans="2:7" ht="15" customHeight="1" x14ac:dyDescent="0.2">
      <c r="B264" s="26">
        <v>38</v>
      </c>
      <c r="C264" s="1317" t="s">
        <v>805</v>
      </c>
      <c r="D264" s="1332"/>
      <c r="E264" s="1332"/>
      <c r="F264" s="1319"/>
      <c r="G264" s="1321"/>
    </row>
    <row r="265" spans="2:7" ht="15" customHeight="1" x14ac:dyDescent="0.2">
      <c r="B265" s="26"/>
      <c r="C265" s="1317" t="s">
        <v>798</v>
      </c>
      <c r="D265" s="1318"/>
      <c r="E265" s="1318"/>
      <c r="F265" s="1319">
        <v>38</v>
      </c>
      <c r="G265" s="1321"/>
    </row>
    <row r="266" spans="2:7" ht="15" customHeight="1" x14ac:dyDescent="0.2">
      <c r="B266" s="26">
        <v>39</v>
      </c>
      <c r="C266" s="1317" t="s">
        <v>807</v>
      </c>
      <c r="D266" s="1332"/>
      <c r="E266" s="1332"/>
      <c r="F266" s="1319"/>
      <c r="G266" s="1321"/>
    </row>
    <row r="267" spans="2:7" ht="15" customHeight="1" x14ac:dyDescent="0.2">
      <c r="B267" s="26"/>
      <c r="C267" s="1317" t="s">
        <v>806</v>
      </c>
      <c r="D267" s="1318"/>
      <c r="E267" s="1318"/>
      <c r="F267" s="1319">
        <v>39</v>
      </c>
      <c r="G267" s="1321"/>
    </row>
    <row r="268" spans="2:7" ht="15" customHeight="1" x14ac:dyDescent="0.2">
      <c r="B268" s="26">
        <v>40</v>
      </c>
      <c r="C268" s="1317" t="s">
        <v>780</v>
      </c>
      <c r="D268" s="1318"/>
      <c r="E268" s="1318"/>
      <c r="F268" s="1319">
        <v>40</v>
      </c>
      <c r="G268" s="1321"/>
    </row>
    <row r="269" spans="2:7" ht="15" customHeight="1" x14ac:dyDescent="0.2">
      <c r="B269" s="26">
        <v>41</v>
      </c>
      <c r="C269" s="1317" t="s">
        <v>781</v>
      </c>
      <c r="D269" s="1332"/>
      <c r="E269" s="1332"/>
      <c r="F269" s="1319"/>
      <c r="G269" s="1321"/>
    </row>
    <row r="270" spans="2:7" ht="15" customHeight="1" x14ac:dyDescent="0.2">
      <c r="B270" s="26"/>
      <c r="C270" s="1317" t="s">
        <v>106</v>
      </c>
      <c r="D270" s="1318"/>
      <c r="E270" s="1318"/>
      <c r="F270" s="1319">
        <v>41</v>
      </c>
      <c r="G270" s="1321"/>
    </row>
    <row r="271" spans="2:7" ht="15" customHeight="1" x14ac:dyDescent="0.2">
      <c r="B271" s="26">
        <v>42</v>
      </c>
      <c r="C271" s="1317" t="s">
        <v>782</v>
      </c>
      <c r="D271" s="1318"/>
      <c r="E271" s="1318"/>
      <c r="F271" s="1319"/>
      <c r="G271" s="1321"/>
    </row>
    <row r="272" spans="2:7" ht="15" customHeight="1" x14ac:dyDescent="0.2">
      <c r="B272" s="26"/>
      <c r="C272" s="1317" t="s">
        <v>615</v>
      </c>
      <c r="D272" s="1317"/>
      <c r="E272" s="1317"/>
      <c r="F272" s="1319">
        <v>42</v>
      </c>
      <c r="G272" s="1321"/>
    </row>
    <row r="273" spans="2:7" ht="15" customHeight="1" x14ac:dyDescent="0.2">
      <c r="B273" s="26">
        <v>43</v>
      </c>
      <c r="C273" s="1317" t="s">
        <v>783</v>
      </c>
      <c r="D273" s="1318"/>
      <c r="E273" s="1318"/>
      <c r="F273" s="1319">
        <v>43</v>
      </c>
      <c r="G273" s="1321"/>
    </row>
    <row r="274" spans="2:7" ht="15" customHeight="1" x14ac:dyDescent="0.2">
      <c r="B274" s="26">
        <v>44</v>
      </c>
      <c r="C274" s="1317" t="s">
        <v>784</v>
      </c>
      <c r="D274" s="1318"/>
      <c r="E274" s="1318"/>
      <c r="F274" s="1319">
        <v>44</v>
      </c>
      <c r="G274" s="1321"/>
    </row>
    <row r="275" spans="2:7" ht="15" customHeight="1" x14ac:dyDescent="0.2">
      <c r="B275" s="26">
        <v>45</v>
      </c>
      <c r="C275" s="1317" t="s">
        <v>785</v>
      </c>
      <c r="D275" s="1318"/>
      <c r="E275" s="1318"/>
      <c r="F275" s="1319">
        <v>45</v>
      </c>
      <c r="G275" s="1321"/>
    </row>
    <row r="276" spans="2:7" ht="15" customHeight="1" x14ac:dyDescent="0.2">
      <c r="B276" s="26">
        <v>46</v>
      </c>
      <c r="C276" s="1317" t="s">
        <v>786</v>
      </c>
      <c r="D276" s="1318"/>
      <c r="E276" s="1318"/>
      <c r="F276" s="1319">
        <v>46</v>
      </c>
      <c r="G276" s="1321"/>
    </row>
    <row r="277" spans="2:7" ht="15" customHeight="1" x14ac:dyDescent="0.2">
      <c r="B277" s="26">
        <v>47</v>
      </c>
      <c r="C277" s="1317" t="s">
        <v>787</v>
      </c>
      <c r="D277" s="1318"/>
      <c r="E277" s="1318"/>
      <c r="F277" s="1319">
        <v>47</v>
      </c>
      <c r="G277" s="1321"/>
    </row>
    <row r="278" spans="2:7" ht="15" customHeight="1" x14ac:dyDescent="0.2">
      <c r="B278" s="26">
        <v>48</v>
      </c>
      <c r="C278" s="1317" t="s">
        <v>788</v>
      </c>
      <c r="D278" s="1318"/>
      <c r="E278" s="1318"/>
      <c r="F278" s="1319">
        <v>48</v>
      </c>
      <c r="G278" s="1321"/>
    </row>
    <row r="279" spans="2:7" ht="15" customHeight="1" x14ac:dyDescent="0.2">
      <c r="B279" s="26">
        <v>49</v>
      </c>
      <c r="C279" s="1317" t="s">
        <v>884</v>
      </c>
      <c r="D279" s="1318"/>
      <c r="E279" s="1318"/>
      <c r="F279" s="1319">
        <v>49</v>
      </c>
      <c r="G279" s="1321"/>
    </row>
    <row r="280" spans="2:7" ht="15" customHeight="1" x14ac:dyDescent="0.2">
      <c r="B280" s="26">
        <v>50</v>
      </c>
      <c r="C280" s="1317" t="s">
        <v>789</v>
      </c>
      <c r="D280" s="1318"/>
      <c r="E280" s="1318"/>
      <c r="F280" s="1319">
        <v>50</v>
      </c>
      <c r="G280" s="1321"/>
    </row>
    <row r="281" spans="2:7" ht="15" customHeight="1" x14ac:dyDescent="0.2">
      <c r="B281" s="26">
        <v>51</v>
      </c>
      <c r="C281" s="1317" t="s">
        <v>790</v>
      </c>
      <c r="D281" s="1318"/>
      <c r="E281" s="1318"/>
      <c r="F281" s="1319">
        <v>51</v>
      </c>
      <c r="G281" s="1321"/>
    </row>
    <row r="282" spans="2:7" ht="15" customHeight="1" x14ac:dyDescent="0.2">
      <c r="B282" s="26">
        <v>52</v>
      </c>
      <c r="C282" s="1317" t="s">
        <v>791</v>
      </c>
      <c r="D282" s="1318"/>
      <c r="E282" s="1318"/>
      <c r="F282" s="1319">
        <v>52</v>
      </c>
      <c r="G282" s="1321"/>
    </row>
    <row r="283" spans="2:7" ht="15" customHeight="1" x14ac:dyDescent="0.2">
      <c r="B283" s="26">
        <v>53</v>
      </c>
      <c r="C283" s="1317" t="s">
        <v>792</v>
      </c>
      <c r="D283" s="1318"/>
      <c r="E283" s="1318"/>
      <c r="F283" s="1319">
        <v>53</v>
      </c>
      <c r="G283" s="1321"/>
    </row>
    <row r="284" spans="2:7" ht="15" customHeight="1" x14ac:dyDescent="0.2">
      <c r="B284" s="26">
        <v>54</v>
      </c>
      <c r="C284" s="1317" t="s">
        <v>793</v>
      </c>
      <c r="D284" s="1318"/>
      <c r="E284" s="1318"/>
      <c r="F284" s="1319">
        <v>54</v>
      </c>
      <c r="G284" s="1321"/>
    </row>
    <row r="285" spans="2:7" ht="15" customHeight="1" x14ac:dyDescent="0.2">
      <c r="B285" s="26">
        <v>55</v>
      </c>
      <c r="C285" s="1317" t="s">
        <v>181</v>
      </c>
      <c r="D285" s="1318"/>
      <c r="E285" s="1318"/>
      <c r="F285" s="1319">
        <v>55</v>
      </c>
      <c r="G285" s="1321"/>
    </row>
    <row r="286" spans="2:7" ht="15" customHeight="1" x14ac:dyDescent="0.2">
      <c r="B286" s="26">
        <v>56</v>
      </c>
      <c r="C286" s="1317" t="s">
        <v>167</v>
      </c>
      <c r="D286" s="1318"/>
      <c r="E286" s="1318"/>
      <c r="F286" s="1319">
        <v>56</v>
      </c>
      <c r="G286" s="1321"/>
    </row>
    <row r="287" spans="2:7" ht="15" customHeight="1" x14ac:dyDescent="0.2">
      <c r="B287" s="26">
        <v>57</v>
      </c>
      <c r="C287" s="1317" t="s">
        <v>811</v>
      </c>
      <c r="D287" s="1318"/>
      <c r="E287" s="1318"/>
      <c r="F287" s="1319">
        <v>57</v>
      </c>
      <c r="G287" s="1321"/>
    </row>
    <row r="288" spans="2:7" ht="15" customHeight="1" x14ac:dyDescent="0.2">
      <c r="B288" s="1323" t="s">
        <v>614</v>
      </c>
      <c r="C288" s="1324"/>
      <c r="D288" s="1324"/>
      <c r="E288" s="1324"/>
      <c r="F288" s="1324"/>
      <c r="G288" s="1325"/>
    </row>
    <row r="289" spans="2:7" ht="15" customHeight="1" x14ac:dyDescent="0.2">
      <c r="B289" s="26">
        <v>58</v>
      </c>
      <c r="C289" s="1317" t="s">
        <v>812</v>
      </c>
      <c r="D289" s="1318"/>
      <c r="E289" s="1318"/>
      <c r="F289" s="1319">
        <v>58</v>
      </c>
      <c r="G289" s="1321"/>
    </row>
    <row r="290" spans="2:7" ht="15" customHeight="1" x14ac:dyDescent="0.2">
      <c r="B290" s="26">
        <v>59</v>
      </c>
      <c r="C290" s="1317" t="s">
        <v>794</v>
      </c>
      <c r="D290" s="1318"/>
      <c r="E290" s="1318"/>
      <c r="F290" s="1319">
        <v>59</v>
      </c>
      <c r="G290" s="1321"/>
    </row>
    <row r="291" spans="2:7" ht="15" customHeight="1" x14ac:dyDescent="0.2">
      <c r="B291" s="26">
        <v>60</v>
      </c>
      <c r="C291" s="1317" t="s">
        <v>508</v>
      </c>
      <c r="D291" s="1318"/>
      <c r="E291" s="1318"/>
      <c r="F291" s="1319">
        <v>60</v>
      </c>
      <c r="G291" s="1321"/>
    </row>
    <row r="292" spans="2:7" ht="15" customHeight="1" x14ac:dyDescent="0.2">
      <c r="B292" s="26">
        <v>61</v>
      </c>
      <c r="C292" s="1317" t="s">
        <v>742</v>
      </c>
      <c r="D292" s="1318"/>
      <c r="E292" s="1318"/>
      <c r="F292" s="1319">
        <v>61</v>
      </c>
      <c r="G292" s="1321"/>
    </row>
    <row r="293" spans="2:7" ht="15" customHeight="1" x14ac:dyDescent="0.2">
      <c r="B293" s="26">
        <v>62</v>
      </c>
      <c r="C293" s="1317" t="s">
        <v>813</v>
      </c>
      <c r="D293" s="1318"/>
      <c r="E293" s="1318"/>
      <c r="F293" s="1319">
        <v>62</v>
      </c>
      <c r="G293" s="1321"/>
    </row>
    <row r="294" spans="2:7" ht="15" customHeight="1" x14ac:dyDescent="0.2">
      <c r="B294" s="26">
        <v>63</v>
      </c>
      <c r="C294" s="1317" t="s">
        <v>795</v>
      </c>
      <c r="D294" s="1318"/>
      <c r="E294" s="1318"/>
      <c r="F294" s="1319">
        <v>63</v>
      </c>
      <c r="G294" s="1321"/>
    </row>
    <row r="295" spans="2:7" ht="15" customHeight="1" x14ac:dyDescent="0.2">
      <c r="B295" s="26">
        <v>64</v>
      </c>
      <c r="C295" s="1317" t="s">
        <v>796</v>
      </c>
      <c r="D295" s="1318"/>
      <c r="E295" s="1318"/>
      <c r="F295" s="1319"/>
      <c r="G295" s="1321"/>
    </row>
    <row r="296" spans="2:7" ht="15" customHeight="1" x14ac:dyDescent="0.2">
      <c r="B296" s="26"/>
      <c r="C296" s="1317" t="s">
        <v>616</v>
      </c>
      <c r="D296" s="1317"/>
      <c r="E296" s="1317"/>
      <c r="F296" s="1319">
        <v>64</v>
      </c>
      <c r="G296" s="1321"/>
    </row>
    <row r="297" spans="2:7" ht="15" customHeight="1" x14ac:dyDescent="0.2">
      <c r="B297" s="26">
        <v>65</v>
      </c>
      <c r="C297" s="1317" t="s">
        <v>233</v>
      </c>
      <c r="D297" s="1318"/>
      <c r="E297" s="1318"/>
      <c r="F297" s="1319">
        <v>65</v>
      </c>
      <c r="G297" s="1321"/>
    </row>
    <row r="298" spans="2:7" ht="15" customHeight="1" x14ac:dyDescent="0.2">
      <c r="B298" s="26">
        <v>66</v>
      </c>
      <c r="C298" s="1317" t="s">
        <v>232</v>
      </c>
      <c r="D298" s="1318"/>
      <c r="E298" s="1318"/>
      <c r="F298" s="1319">
        <v>66</v>
      </c>
      <c r="G298" s="1321"/>
    </row>
    <row r="299" spans="2:7" ht="15" customHeight="1" x14ac:dyDescent="0.2">
      <c r="B299" s="27">
        <v>67</v>
      </c>
      <c r="C299" s="1361" t="s">
        <v>814</v>
      </c>
      <c r="D299" s="1362"/>
      <c r="E299" s="1362"/>
      <c r="F299" s="1333">
        <v>67</v>
      </c>
      <c r="G299" s="1334"/>
    </row>
    <row r="300" spans="2:7" x14ac:dyDescent="0.2">
      <c r="B300" s="130"/>
      <c r="C300" s="245"/>
      <c r="D300" s="12"/>
      <c r="E300" s="4"/>
      <c r="F300" s="4"/>
      <c r="G300" s="130"/>
    </row>
    <row r="301" spans="2:7" x14ac:dyDescent="0.2">
      <c r="B301" s="130"/>
      <c r="C301" s="245"/>
      <c r="D301" s="12"/>
      <c r="E301" s="4"/>
      <c r="F301" s="4"/>
      <c r="G301" s="130"/>
    </row>
    <row r="302" spans="2:7" x14ac:dyDescent="0.2">
      <c r="B302" s="130"/>
      <c r="C302" s="245"/>
      <c r="D302" s="12" t="s">
        <v>406</v>
      </c>
      <c r="E302" s="4"/>
      <c r="F302" s="4"/>
      <c r="G302" s="130"/>
    </row>
    <row r="303" spans="2:7" x14ac:dyDescent="0.2">
      <c r="B303" s="130"/>
      <c r="C303" s="245"/>
      <c r="D303" s="12"/>
      <c r="E303" s="4"/>
      <c r="F303" s="4"/>
      <c r="G303" s="130"/>
    </row>
    <row r="304" spans="2:7" x14ac:dyDescent="0.2">
      <c r="B304" s="130"/>
      <c r="C304" s="130"/>
      <c r="D304" s="12"/>
      <c r="E304" s="130"/>
      <c r="F304" s="130"/>
      <c r="G304" s="130"/>
    </row>
    <row r="305" spans="2:7" ht="15" customHeight="1" x14ac:dyDescent="0.2">
      <c r="B305" s="246" t="s">
        <v>107</v>
      </c>
      <c r="C305" s="1330" t="s">
        <v>831</v>
      </c>
      <c r="D305" s="1330"/>
      <c r="E305" s="1330"/>
      <c r="F305" s="1330" t="s">
        <v>618</v>
      </c>
      <c r="G305" s="1331"/>
    </row>
    <row r="306" spans="2:7" ht="15" customHeight="1" x14ac:dyDescent="0.2">
      <c r="B306" s="26">
        <v>68</v>
      </c>
      <c r="C306" s="1317" t="s">
        <v>815</v>
      </c>
      <c r="D306" s="1318"/>
      <c r="E306" s="1318"/>
      <c r="F306" s="1319">
        <v>68</v>
      </c>
      <c r="G306" s="1321"/>
    </row>
    <row r="307" spans="2:7" ht="15" customHeight="1" x14ac:dyDescent="0.2">
      <c r="B307" s="26">
        <v>69</v>
      </c>
      <c r="C307" s="1317" t="s">
        <v>809</v>
      </c>
      <c r="D307" s="1318"/>
      <c r="E307" s="1318"/>
      <c r="F307" s="1319"/>
      <c r="G307" s="1321"/>
    </row>
    <row r="308" spans="2:7" ht="15" customHeight="1" x14ac:dyDescent="0.2">
      <c r="B308" s="26"/>
      <c r="C308" s="1317" t="s">
        <v>808</v>
      </c>
      <c r="D308" s="1317"/>
      <c r="E308" s="1317"/>
      <c r="F308" s="1319">
        <v>69</v>
      </c>
      <c r="G308" s="1321"/>
    </row>
    <row r="309" spans="2:7" ht="15" customHeight="1" x14ac:dyDescent="0.2">
      <c r="B309" s="26">
        <v>70</v>
      </c>
      <c r="C309" s="1317" t="s">
        <v>379</v>
      </c>
      <c r="D309" s="1318"/>
      <c r="E309" s="1318"/>
      <c r="F309" s="1319">
        <v>70</v>
      </c>
      <c r="G309" s="1321"/>
    </row>
    <row r="310" spans="2:7" ht="15" customHeight="1" x14ac:dyDescent="0.2">
      <c r="B310" s="26">
        <v>71</v>
      </c>
      <c r="C310" s="1317" t="s">
        <v>380</v>
      </c>
      <c r="D310" s="1318"/>
      <c r="E310" s="1318"/>
      <c r="F310" s="1319">
        <v>71</v>
      </c>
      <c r="G310" s="1321"/>
    </row>
    <row r="311" spans="2:7" ht="15" customHeight="1" x14ac:dyDescent="0.2">
      <c r="B311" s="26">
        <v>72</v>
      </c>
      <c r="C311" s="1317" t="s">
        <v>381</v>
      </c>
      <c r="D311" s="1318"/>
      <c r="E311" s="1318"/>
      <c r="F311" s="1319">
        <v>72</v>
      </c>
      <c r="G311" s="1321"/>
    </row>
    <row r="312" spans="2:7" ht="15" customHeight="1" x14ac:dyDescent="0.2">
      <c r="B312" s="26">
        <v>73</v>
      </c>
      <c r="C312" s="1317" t="s">
        <v>382</v>
      </c>
      <c r="D312" s="1318"/>
      <c r="E312" s="1318"/>
      <c r="F312" s="1319">
        <v>73</v>
      </c>
      <c r="G312" s="1321"/>
    </row>
    <row r="313" spans="2:7" ht="15" customHeight="1" x14ac:dyDescent="0.2">
      <c r="B313" s="1323" t="s">
        <v>620</v>
      </c>
      <c r="C313" s="1324"/>
      <c r="D313" s="1324"/>
      <c r="E313" s="1324"/>
      <c r="F313" s="1324"/>
      <c r="G313" s="1325"/>
    </row>
    <row r="314" spans="2:7" ht="15" customHeight="1" x14ac:dyDescent="0.2">
      <c r="B314" s="26">
        <v>74</v>
      </c>
      <c r="C314" s="1317" t="s">
        <v>383</v>
      </c>
      <c r="D314" s="1318"/>
      <c r="E314" s="1318"/>
      <c r="F314" s="1319">
        <v>74</v>
      </c>
      <c r="G314" s="1321"/>
    </row>
    <row r="315" spans="2:7" ht="15" customHeight="1" x14ac:dyDescent="0.2">
      <c r="B315" s="26">
        <v>75</v>
      </c>
      <c r="C315" s="1317" t="s">
        <v>384</v>
      </c>
      <c r="D315" s="1318"/>
      <c r="E315" s="1318"/>
      <c r="F315" s="1319">
        <v>75</v>
      </c>
      <c r="G315" s="1321"/>
    </row>
    <row r="316" spans="2:7" ht="15" customHeight="1" x14ac:dyDescent="0.2">
      <c r="B316" s="26">
        <v>76</v>
      </c>
      <c r="C316" s="1317" t="s">
        <v>385</v>
      </c>
      <c r="D316" s="1318"/>
      <c r="E316" s="1318"/>
      <c r="F316" s="1319">
        <v>76</v>
      </c>
      <c r="G316" s="1321"/>
    </row>
    <row r="317" spans="2:7" ht="15" customHeight="1" x14ac:dyDescent="0.2">
      <c r="B317" s="26">
        <v>77</v>
      </c>
      <c r="C317" s="1317" t="s">
        <v>386</v>
      </c>
      <c r="D317" s="1318"/>
      <c r="E317" s="1318"/>
      <c r="F317" s="1319">
        <v>77</v>
      </c>
      <c r="G317" s="1321"/>
    </row>
    <row r="318" spans="2:7" ht="15" customHeight="1" x14ac:dyDescent="0.2">
      <c r="B318" s="26">
        <v>78</v>
      </c>
      <c r="C318" s="1317" t="s">
        <v>387</v>
      </c>
      <c r="D318" s="1318"/>
      <c r="E318" s="1318"/>
      <c r="F318" s="1319">
        <v>78</v>
      </c>
      <c r="G318" s="1321"/>
    </row>
    <row r="319" spans="2:7" ht="15" customHeight="1" x14ac:dyDescent="0.2">
      <c r="B319" s="26">
        <v>79</v>
      </c>
      <c r="C319" s="1317" t="s">
        <v>388</v>
      </c>
      <c r="D319" s="1318"/>
      <c r="E319" s="1318"/>
      <c r="F319" s="1319">
        <v>79</v>
      </c>
      <c r="G319" s="1321"/>
    </row>
    <row r="320" spans="2:7" ht="15" customHeight="1" x14ac:dyDescent="0.2">
      <c r="B320" s="26">
        <v>80</v>
      </c>
      <c r="C320" s="1317" t="s">
        <v>389</v>
      </c>
      <c r="D320" s="1318"/>
      <c r="E320" s="1318"/>
      <c r="F320" s="1319">
        <v>80</v>
      </c>
      <c r="G320" s="1321"/>
    </row>
    <row r="321" spans="2:7" ht="15" customHeight="1" x14ac:dyDescent="0.2">
      <c r="B321" s="1323" t="s">
        <v>621</v>
      </c>
      <c r="C321" s="1324"/>
      <c r="D321" s="1324"/>
      <c r="E321" s="1324"/>
      <c r="F321" s="1324"/>
      <c r="G321" s="1325"/>
    </row>
    <row r="322" spans="2:7" ht="15" customHeight="1" x14ac:dyDescent="0.2">
      <c r="B322" s="26">
        <v>81</v>
      </c>
      <c r="C322" s="1317" t="s">
        <v>390</v>
      </c>
      <c r="D322" s="1318"/>
      <c r="E322" s="1318"/>
      <c r="F322" s="1319">
        <v>81</v>
      </c>
      <c r="G322" s="1321"/>
    </row>
    <row r="323" spans="2:7" ht="15" customHeight="1" x14ac:dyDescent="0.2">
      <c r="B323" s="26">
        <v>82</v>
      </c>
      <c r="C323" s="1317" t="s">
        <v>391</v>
      </c>
      <c r="D323" s="1318"/>
      <c r="E323" s="1318"/>
      <c r="F323" s="1319">
        <v>82</v>
      </c>
      <c r="G323" s="1321"/>
    </row>
    <row r="324" spans="2:7" ht="15" customHeight="1" x14ac:dyDescent="0.2">
      <c r="B324" s="26">
        <v>83</v>
      </c>
      <c r="C324" s="1317" t="s">
        <v>127</v>
      </c>
      <c r="D324" s="1318"/>
      <c r="E324" s="1318"/>
      <c r="F324" s="1319">
        <v>83</v>
      </c>
      <c r="G324" s="1321"/>
    </row>
    <row r="325" spans="2:7" ht="15" customHeight="1" x14ac:dyDescent="0.2">
      <c r="B325" s="1323" t="s">
        <v>622</v>
      </c>
      <c r="C325" s="1324"/>
      <c r="D325" s="1324"/>
      <c r="E325" s="1324"/>
      <c r="F325" s="1324"/>
      <c r="G325" s="1325"/>
    </row>
    <row r="326" spans="2:7" ht="15" customHeight="1" x14ac:dyDescent="0.2">
      <c r="B326" s="26">
        <v>84</v>
      </c>
      <c r="C326" s="1317" t="s">
        <v>129</v>
      </c>
      <c r="D326" s="1318"/>
      <c r="E326" s="1318"/>
      <c r="F326" s="1319">
        <v>84</v>
      </c>
      <c r="G326" s="1321"/>
    </row>
    <row r="327" spans="2:7" ht="15" customHeight="1" x14ac:dyDescent="0.2">
      <c r="B327" s="26">
        <v>85</v>
      </c>
      <c r="C327" s="1317" t="s">
        <v>885</v>
      </c>
      <c r="D327" s="1318"/>
      <c r="E327" s="1318"/>
      <c r="F327" s="1319">
        <v>85</v>
      </c>
      <c r="G327" s="1321"/>
    </row>
    <row r="328" spans="2:7" ht="15" customHeight="1" x14ac:dyDescent="0.2">
      <c r="B328" s="26">
        <v>86</v>
      </c>
      <c r="C328" s="1317" t="s">
        <v>886</v>
      </c>
      <c r="D328" s="1318"/>
      <c r="E328" s="1318"/>
      <c r="F328" s="1319"/>
      <c r="G328" s="1321"/>
    </row>
    <row r="329" spans="2:7" ht="15" customHeight="1" x14ac:dyDescent="0.2">
      <c r="B329" s="26"/>
      <c r="C329" s="1317" t="s">
        <v>121</v>
      </c>
      <c r="D329" s="1317"/>
      <c r="E329" s="1317"/>
      <c r="F329" s="1319">
        <v>86</v>
      </c>
      <c r="G329" s="1321"/>
    </row>
    <row r="330" spans="2:7" ht="15" customHeight="1" x14ac:dyDescent="0.2">
      <c r="B330" s="26">
        <v>87</v>
      </c>
      <c r="C330" s="1317" t="s">
        <v>887</v>
      </c>
      <c r="D330" s="1318"/>
      <c r="E330" s="1318"/>
      <c r="F330" s="1319">
        <v>87</v>
      </c>
      <c r="G330" s="1321"/>
    </row>
    <row r="331" spans="2:7" ht="15" customHeight="1" x14ac:dyDescent="0.2">
      <c r="B331" s="26">
        <v>88</v>
      </c>
      <c r="C331" s="1368" t="s">
        <v>888</v>
      </c>
      <c r="D331" s="1368"/>
      <c r="E331" s="1368"/>
      <c r="F331" s="168"/>
      <c r="G331" s="169"/>
    </row>
    <row r="332" spans="2:7" ht="15" customHeight="1" x14ac:dyDescent="0.2">
      <c r="B332" s="225"/>
      <c r="C332" s="1322" t="s">
        <v>92</v>
      </c>
      <c r="D332" s="1322"/>
      <c r="E332" s="1322"/>
      <c r="F332" s="1333">
        <v>88</v>
      </c>
      <c r="G332" s="1334"/>
    </row>
    <row r="333" spans="2:7" ht="15" customHeight="1" x14ac:dyDescent="0.2">
      <c r="B333" s="1323" t="s">
        <v>623</v>
      </c>
      <c r="C333" s="1324"/>
      <c r="D333" s="1324"/>
      <c r="E333" s="1324"/>
      <c r="F333" s="1324"/>
      <c r="G333" s="1325"/>
    </row>
    <row r="334" spans="2:7" ht="15" customHeight="1" x14ac:dyDescent="0.2">
      <c r="B334" s="26">
        <v>89</v>
      </c>
      <c r="C334" s="1317" t="s">
        <v>5</v>
      </c>
      <c r="D334" s="1318"/>
      <c r="E334" s="1318"/>
      <c r="F334" s="1319">
        <v>89</v>
      </c>
      <c r="G334" s="1321"/>
    </row>
    <row r="335" spans="2:7" ht="15" customHeight="1" x14ac:dyDescent="0.2">
      <c r="B335" s="26">
        <v>90</v>
      </c>
      <c r="C335" s="1317" t="s">
        <v>797</v>
      </c>
      <c r="D335" s="1318"/>
      <c r="E335" s="1318"/>
      <c r="F335" s="1319">
        <v>90</v>
      </c>
      <c r="G335" s="1321"/>
    </row>
    <row r="336" spans="2:7" ht="15" customHeight="1" x14ac:dyDescent="0.2">
      <c r="B336" s="26">
        <v>91</v>
      </c>
      <c r="C336" s="1317" t="s">
        <v>816</v>
      </c>
      <c r="D336" s="1318"/>
      <c r="E336" s="1318"/>
      <c r="F336" s="1319">
        <v>91</v>
      </c>
      <c r="G336" s="1321"/>
    </row>
    <row r="337" spans="2:7" ht="15" customHeight="1" x14ac:dyDescent="0.2">
      <c r="B337" s="26">
        <v>92</v>
      </c>
      <c r="C337" s="1317" t="s">
        <v>821</v>
      </c>
      <c r="D337" s="1318"/>
      <c r="E337" s="1318"/>
      <c r="F337" s="1319">
        <v>92</v>
      </c>
      <c r="G337" s="1321"/>
    </row>
    <row r="338" spans="2:7" ht="15" customHeight="1" x14ac:dyDescent="0.2">
      <c r="B338" s="26">
        <v>93</v>
      </c>
      <c r="C338" s="1317" t="s">
        <v>820</v>
      </c>
      <c r="D338" s="1318"/>
      <c r="E338" s="1318"/>
      <c r="F338" s="1319">
        <v>93</v>
      </c>
      <c r="G338" s="1321"/>
    </row>
    <row r="339" spans="2:7" ht="15" customHeight="1" x14ac:dyDescent="0.2">
      <c r="B339" s="26">
        <v>94</v>
      </c>
      <c r="C339" s="1317" t="s">
        <v>819</v>
      </c>
      <c r="D339" s="1318"/>
      <c r="E339" s="1318"/>
      <c r="F339" s="1319">
        <v>94</v>
      </c>
      <c r="G339" s="1321"/>
    </row>
    <row r="340" spans="2:7" ht="15" customHeight="1" x14ac:dyDescent="0.2">
      <c r="B340" s="26">
        <v>95</v>
      </c>
      <c r="C340" s="1317" t="s">
        <v>818</v>
      </c>
      <c r="D340" s="1318"/>
      <c r="E340" s="1318"/>
      <c r="F340" s="1319">
        <v>95</v>
      </c>
      <c r="G340" s="1321"/>
    </row>
    <row r="341" spans="2:7" ht="15" customHeight="1" x14ac:dyDescent="0.2">
      <c r="B341" s="26">
        <v>96</v>
      </c>
      <c r="C341" s="1317" t="s">
        <v>817</v>
      </c>
      <c r="D341" s="1318"/>
      <c r="E341" s="1318"/>
      <c r="F341" s="1319">
        <v>96</v>
      </c>
      <c r="G341" s="1321"/>
    </row>
    <row r="342" spans="2:7" ht="15" customHeight="1" x14ac:dyDescent="0.2">
      <c r="B342" s="26">
        <v>97</v>
      </c>
      <c r="C342" s="1317" t="s">
        <v>177</v>
      </c>
      <c r="D342" s="1318"/>
      <c r="E342" s="1318"/>
      <c r="F342" s="1319">
        <v>97</v>
      </c>
      <c r="G342" s="1321"/>
    </row>
    <row r="343" spans="2:7" ht="15" customHeight="1" x14ac:dyDescent="0.2">
      <c r="B343" s="26">
        <v>98</v>
      </c>
      <c r="C343" s="1317" t="s">
        <v>178</v>
      </c>
      <c r="D343" s="1318"/>
      <c r="E343" s="1318"/>
      <c r="F343" s="1319">
        <v>98</v>
      </c>
      <c r="G343" s="1321"/>
    </row>
    <row r="344" spans="2:7" ht="15" customHeight="1" x14ac:dyDescent="0.2">
      <c r="B344" s="26">
        <v>99</v>
      </c>
      <c r="C344" s="1317" t="s">
        <v>179</v>
      </c>
      <c r="D344" s="1318"/>
      <c r="E344" s="1318"/>
      <c r="F344" s="1319">
        <v>99</v>
      </c>
      <c r="G344" s="1321"/>
    </row>
    <row r="345" spans="2:7" ht="15" customHeight="1" x14ac:dyDescent="0.2">
      <c r="B345" s="26">
        <v>100</v>
      </c>
      <c r="C345" s="1317" t="s">
        <v>7</v>
      </c>
      <c r="D345" s="1318"/>
      <c r="E345" s="1318"/>
      <c r="F345" s="1319">
        <v>100</v>
      </c>
      <c r="G345" s="1320"/>
    </row>
    <row r="346" spans="2:7" ht="15" customHeight="1" x14ac:dyDescent="0.2">
      <c r="B346" s="26">
        <v>101</v>
      </c>
      <c r="C346" s="1317" t="s">
        <v>128</v>
      </c>
      <c r="D346" s="1318"/>
      <c r="E346" s="1318"/>
      <c r="F346" s="1319">
        <v>101</v>
      </c>
      <c r="G346" s="1320"/>
    </row>
    <row r="347" spans="2:7" ht="15" customHeight="1" x14ac:dyDescent="0.2">
      <c r="B347" s="27"/>
      <c r="C347" s="1361" t="s">
        <v>822</v>
      </c>
      <c r="D347" s="1362"/>
      <c r="E347" s="1362"/>
      <c r="F347" s="1333"/>
      <c r="G347" s="1334"/>
    </row>
    <row r="348" spans="2:7" ht="15" customHeight="1" x14ac:dyDescent="0.2">
      <c r="B348" s="1365" t="s">
        <v>624</v>
      </c>
      <c r="C348" s="1366"/>
      <c r="D348" s="1366"/>
      <c r="E348" s="1366"/>
      <c r="F348" s="1366"/>
      <c r="G348" s="1367"/>
    </row>
    <row r="349" spans="2:7" ht="15" customHeight="1" x14ac:dyDescent="0.2">
      <c r="B349" s="26">
        <v>102</v>
      </c>
      <c r="C349" s="1317" t="s">
        <v>695</v>
      </c>
      <c r="D349" s="1318"/>
      <c r="E349" s="1318"/>
      <c r="F349" s="1319">
        <v>102</v>
      </c>
      <c r="G349" s="1321"/>
    </row>
    <row r="350" spans="2:7" ht="13.15" customHeight="1" x14ac:dyDescent="0.2">
      <c r="B350" s="27">
        <v>103</v>
      </c>
      <c r="C350" s="1381" t="s">
        <v>6</v>
      </c>
      <c r="D350" s="1362"/>
      <c r="E350" s="1362"/>
      <c r="F350" s="1333">
        <v>103</v>
      </c>
      <c r="G350" s="1334"/>
    </row>
    <row r="351" spans="2:7" ht="12.75" customHeight="1" x14ac:dyDescent="0.2"/>
    <row r="352" spans="2:7" ht="15" customHeight="1" x14ac:dyDescent="0.2">
      <c r="B352" s="214"/>
      <c r="C352" s="221"/>
      <c r="D352" s="222"/>
      <c r="E352" s="222"/>
    </row>
    <row r="353" spans="2:7" ht="15" customHeight="1" x14ac:dyDescent="0.2">
      <c r="B353" s="214"/>
      <c r="C353" s="221"/>
      <c r="D353" s="222"/>
      <c r="E353" s="222"/>
      <c r="F353" s="168"/>
      <c r="G353" s="169"/>
    </row>
    <row r="354" spans="2:7" ht="15" customHeight="1" x14ac:dyDescent="0.2"/>
    <row r="355" spans="2:7" ht="15" customHeight="1" x14ac:dyDescent="0.2"/>
    <row r="356" spans="2:7" ht="15" customHeight="1" x14ac:dyDescent="0.2">
      <c r="B356" s="214"/>
      <c r="F356" s="168"/>
      <c r="G356" s="169"/>
    </row>
    <row r="357" spans="2:7" ht="15" customHeight="1" x14ac:dyDescent="0.2">
      <c r="B357" s="214"/>
      <c r="F357" s="168"/>
      <c r="G357" s="169"/>
    </row>
    <row r="358" spans="2:7" x14ac:dyDescent="0.2">
      <c r="B358" s="11"/>
      <c r="F358" s="11"/>
      <c r="G358" s="11"/>
    </row>
    <row r="359" spans="2:7" ht="12.75" customHeight="1" x14ac:dyDescent="0.2">
      <c r="C359" s="1380"/>
      <c r="D359" s="1380"/>
      <c r="E359" s="1380"/>
    </row>
    <row r="396" spans="3:6" x14ac:dyDescent="0.2">
      <c r="D396" s="12" t="s">
        <v>420</v>
      </c>
    </row>
    <row r="397" spans="3:6" x14ac:dyDescent="0.2">
      <c r="D397" s="12"/>
    </row>
    <row r="398" spans="3:6" x14ac:dyDescent="0.2">
      <c r="D398" s="12"/>
    </row>
    <row r="399" spans="3:6" ht="19.5" customHeight="1" x14ac:dyDescent="0.2"/>
    <row r="400" spans="3:6" x14ac:dyDescent="0.2">
      <c r="C400" s="1"/>
      <c r="D400" s="1"/>
      <c r="E400" s="1"/>
      <c r="F400" s="1"/>
    </row>
    <row r="452" spans="4:4" x14ac:dyDescent="0.2">
      <c r="D452" s="12"/>
    </row>
  </sheetData>
  <customSheetViews>
    <customSheetView guid="{F4AE1968-DA35-43D0-B456-FBD0ABC8A377}" scale="60" showPageBreaks="1" view="pageBreakPreview" showRuler="0" topLeftCell="A277">
      <selection activeCell="C27" sqref="C27"/>
      <pageMargins left="0.6692913385826772" right="0.6692913385826772" top="0.78740157480314965" bottom="0.78740157480314965" header="0.51181102362204722" footer="0.51181102362204722"/>
      <pageSetup paperSize="9" orientation="portrait" r:id="rId1"/>
      <headerFooter alignWithMargins="0"/>
    </customSheetView>
  </customSheetViews>
  <mergeCells count="344">
    <mergeCell ref="C359:E359"/>
    <mergeCell ref="D95:F95"/>
    <mergeCell ref="D96:F96"/>
    <mergeCell ref="B184:C184"/>
    <mergeCell ref="B179:C179"/>
    <mergeCell ref="B180:C180"/>
    <mergeCell ref="B181:C181"/>
    <mergeCell ref="B182:C182"/>
    <mergeCell ref="E169:G169"/>
    <mergeCell ref="D97:F97"/>
    <mergeCell ref="D98:F98"/>
    <mergeCell ref="D99:F99"/>
    <mergeCell ref="D100:F100"/>
    <mergeCell ref="C350:E350"/>
    <mergeCell ref="D106:F106"/>
    <mergeCell ref="D107:F107"/>
    <mergeCell ref="D108:F108"/>
    <mergeCell ref="D101:F101"/>
    <mergeCell ref="D109:F109"/>
    <mergeCell ref="D102:F102"/>
    <mergeCell ref="B172:G172"/>
    <mergeCell ref="B183:C183"/>
    <mergeCell ref="E170:G170"/>
    <mergeCell ref="E171:G171"/>
    <mergeCell ref="D103:F103"/>
    <mergeCell ref="D104:F104"/>
    <mergeCell ref="D105:F105"/>
    <mergeCell ref="D110:F110"/>
    <mergeCell ref="B176:C176"/>
    <mergeCell ref="C260:E260"/>
    <mergeCell ref="C261:E261"/>
    <mergeCell ref="C257:E257"/>
    <mergeCell ref="C258:E258"/>
    <mergeCell ref="C259:E259"/>
    <mergeCell ref="C213:E213"/>
    <mergeCell ref="C255:E255"/>
    <mergeCell ref="C236:E236"/>
    <mergeCell ref="B217:G217"/>
    <mergeCell ref="C227:E227"/>
    <mergeCell ref="B163:C163"/>
    <mergeCell ref="B164:C164"/>
    <mergeCell ref="E164:G164"/>
    <mergeCell ref="E163:G163"/>
    <mergeCell ref="B173:C173"/>
    <mergeCell ref="C234:E234"/>
    <mergeCell ref="C222:E222"/>
    <mergeCell ref="B185:C185"/>
    <mergeCell ref="B168:C168"/>
    <mergeCell ref="E166:G166"/>
    <mergeCell ref="F261:G261"/>
    <mergeCell ref="C206:E206"/>
    <mergeCell ref="C240:E240"/>
    <mergeCell ref="C239:E239"/>
    <mergeCell ref="C241:E241"/>
    <mergeCell ref="C256:E256"/>
    <mergeCell ref="C212:E212"/>
    <mergeCell ref="C210:E210"/>
    <mergeCell ref="E173:G173"/>
    <mergeCell ref="B175:C175"/>
    <mergeCell ref="B174:C174"/>
    <mergeCell ref="B169:C169"/>
    <mergeCell ref="B170:C170"/>
    <mergeCell ref="B171:C171"/>
    <mergeCell ref="B167:C167"/>
    <mergeCell ref="F215:G215"/>
    <mergeCell ref="F213:G213"/>
    <mergeCell ref="F210:G210"/>
    <mergeCell ref="F223:G223"/>
    <mergeCell ref="F224:G224"/>
    <mergeCell ref="C216:E216"/>
    <mergeCell ref="C218:E218"/>
    <mergeCell ref="F214:G214"/>
    <mergeCell ref="E174:G174"/>
    <mergeCell ref="C220:E220"/>
    <mergeCell ref="C231:E231"/>
    <mergeCell ref="C237:E237"/>
    <mergeCell ref="C246:E246"/>
    <mergeCell ref="C245:E245"/>
    <mergeCell ref="F244:G244"/>
    <mergeCell ref="F243:G243"/>
    <mergeCell ref="F233:G233"/>
    <mergeCell ref="C233:E233"/>
    <mergeCell ref="F225:G225"/>
    <mergeCell ref="F226:G226"/>
    <mergeCell ref="F227:G227"/>
    <mergeCell ref="F228:G228"/>
    <mergeCell ref="C228:E228"/>
    <mergeCell ref="C229:E229"/>
    <mergeCell ref="E176:G176"/>
    <mergeCell ref="C209:E209"/>
    <mergeCell ref="C211:E211"/>
    <mergeCell ref="B186:C186"/>
    <mergeCell ref="B187:C187"/>
    <mergeCell ref="F216:G216"/>
    <mergeCell ref="F221:G221"/>
    <mergeCell ref="F211:G211"/>
    <mergeCell ref="F278:G278"/>
    <mergeCell ref="F281:G281"/>
    <mergeCell ref="F282:G282"/>
    <mergeCell ref="C299:E299"/>
    <mergeCell ref="F306:G306"/>
    <mergeCell ref="F271:G271"/>
    <mergeCell ref="C271:E271"/>
    <mergeCell ref="C273:E273"/>
    <mergeCell ref="F272:G272"/>
    <mergeCell ref="F285:G285"/>
    <mergeCell ref="F295:G295"/>
    <mergeCell ref="C327:E327"/>
    <mergeCell ref="B313:G313"/>
    <mergeCell ref="F314:G314"/>
    <mergeCell ref="F315:G315"/>
    <mergeCell ref="C314:E314"/>
    <mergeCell ref="C315:E315"/>
    <mergeCell ref="F312:G312"/>
    <mergeCell ref="C286:E286"/>
    <mergeCell ref="C291:E291"/>
    <mergeCell ref="C294:E294"/>
    <mergeCell ref="C293:E293"/>
    <mergeCell ref="F297:G297"/>
    <mergeCell ref="F298:G298"/>
    <mergeCell ref="F296:G296"/>
    <mergeCell ref="F287:G287"/>
    <mergeCell ref="C295:E295"/>
    <mergeCell ref="F311:G311"/>
    <mergeCell ref="C297:E297"/>
    <mergeCell ref="C298:E298"/>
    <mergeCell ref="C309:E309"/>
    <mergeCell ref="F310:G310"/>
    <mergeCell ref="C306:E306"/>
    <mergeCell ref="C307:E307"/>
    <mergeCell ref="F309:G309"/>
    <mergeCell ref="C310:E310"/>
    <mergeCell ref="F317:G317"/>
    <mergeCell ref="F318:G318"/>
    <mergeCell ref="F319:G319"/>
    <mergeCell ref="C274:E274"/>
    <mergeCell ref="B153:C153"/>
    <mergeCell ref="B154:C154"/>
    <mergeCell ref="E156:G156"/>
    <mergeCell ref="B156:C156"/>
    <mergeCell ref="C283:E283"/>
    <mergeCell ref="C284:E284"/>
    <mergeCell ref="C277:E277"/>
    <mergeCell ref="C278:E278"/>
    <mergeCell ref="C280:E280"/>
    <mergeCell ref="C285:E285"/>
    <mergeCell ref="C281:E281"/>
    <mergeCell ref="F279:G279"/>
    <mergeCell ref="F280:G280"/>
    <mergeCell ref="F277:G277"/>
    <mergeCell ref="F307:G307"/>
    <mergeCell ref="C289:E289"/>
    <mergeCell ref="F291:G291"/>
    <mergeCell ref="C279:E279"/>
    <mergeCell ref="C290:E290"/>
    <mergeCell ref="E158:G158"/>
    <mergeCell ref="B158:C158"/>
    <mergeCell ref="B159:G159"/>
    <mergeCell ref="B160:C160"/>
    <mergeCell ref="E160:G160"/>
    <mergeCell ref="B157:C157"/>
    <mergeCell ref="C329:E329"/>
    <mergeCell ref="F266:G266"/>
    <mergeCell ref="F268:G268"/>
    <mergeCell ref="F267:G267"/>
    <mergeCell ref="F262:G262"/>
    <mergeCell ref="F263:G263"/>
    <mergeCell ref="F264:G264"/>
    <mergeCell ref="F265:G265"/>
    <mergeCell ref="F273:G273"/>
    <mergeCell ref="C287:E287"/>
    <mergeCell ref="F283:G283"/>
    <mergeCell ref="F284:G284"/>
    <mergeCell ref="F286:G286"/>
    <mergeCell ref="F274:G274"/>
    <mergeCell ref="F275:G275"/>
    <mergeCell ref="F276:G276"/>
    <mergeCell ref="F299:G299"/>
    <mergeCell ref="F209:G209"/>
    <mergeCell ref="F234:G234"/>
    <mergeCell ref="F259:G259"/>
    <mergeCell ref="F212:G212"/>
    <mergeCell ref="C215:E215"/>
    <mergeCell ref="C214:E214"/>
    <mergeCell ref="C224:E224"/>
    <mergeCell ref="C270:E270"/>
    <mergeCell ref="C269:E269"/>
    <mergeCell ref="C226:E226"/>
    <mergeCell ref="F242:G242"/>
    <mergeCell ref="F246:G246"/>
    <mergeCell ref="F245:G245"/>
    <mergeCell ref="C235:E235"/>
    <mergeCell ref="C225:E225"/>
    <mergeCell ref="C232:E232"/>
    <mergeCell ref="C247:E247"/>
    <mergeCell ref="F247:G247"/>
    <mergeCell ref="C266:E266"/>
    <mergeCell ref="C262:E262"/>
    <mergeCell ref="C238:E238"/>
    <mergeCell ref="C263:E263"/>
    <mergeCell ref="C339:E339"/>
    <mergeCell ref="C331:E331"/>
    <mergeCell ref="C317:E317"/>
    <mergeCell ref="C318:E318"/>
    <mergeCell ref="C319:E319"/>
    <mergeCell ref="E175:G175"/>
    <mergeCell ref="C338:E338"/>
    <mergeCell ref="F219:G219"/>
    <mergeCell ref="F220:G220"/>
    <mergeCell ref="B178:C178"/>
    <mergeCell ref="E178:G178"/>
    <mergeCell ref="E177:G177"/>
    <mergeCell ref="B177:C177"/>
    <mergeCell ref="F206:G206"/>
    <mergeCell ref="C272:E272"/>
    <mergeCell ref="C296:E296"/>
    <mergeCell ref="F256:G256"/>
    <mergeCell ref="F257:G257"/>
    <mergeCell ref="F258:G258"/>
    <mergeCell ref="F239:G239"/>
    <mergeCell ref="F240:G240"/>
    <mergeCell ref="F241:G241"/>
    <mergeCell ref="C223:E223"/>
    <mergeCell ref="C335:E335"/>
    <mergeCell ref="F350:G350"/>
    <mergeCell ref="C343:E343"/>
    <mergeCell ref="C347:E347"/>
    <mergeCell ref="C344:E344"/>
    <mergeCell ref="F218:G218"/>
    <mergeCell ref="C219:E219"/>
    <mergeCell ref="C340:E340"/>
    <mergeCell ref="C341:E341"/>
    <mergeCell ref="C342:E342"/>
    <mergeCell ref="C337:E337"/>
    <mergeCell ref="F349:G349"/>
    <mergeCell ref="C349:E349"/>
    <mergeCell ref="B348:G348"/>
    <mergeCell ref="F238:G238"/>
    <mergeCell ref="F229:G229"/>
    <mergeCell ref="F230:G230"/>
    <mergeCell ref="F231:G231"/>
    <mergeCell ref="F232:G232"/>
    <mergeCell ref="F237:G237"/>
    <mergeCell ref="F235:G235"/>
    <mergeCell ref="F255:G255"/>
    <mergeCell ref="F236:G236"/>
    <mergeCell ref="C221:E221"/>
    <mergeCell ref="F222:G222"/>
    <mergeCell ref="B78:F78"/>
    <mergeCell ref="B79:F79"/>
    <mergeCell ref="B80:F80"/>
    <mergeCell ref="F208:G208"/>
    <mergeCell ref="B94:G94"/>
    <mergeCell ref="F207:G207"/>
    <mergeCell ref="C207:E207"/>
    <mergeCell ref="B81:F81"/>
    <mergeCell ref="E161:G161"/>
    <mergeCell ref="C208:E208"/>
    <mergeCell ref="B151:G151"/>
    <mergeCell ref="E154:G154"/>
    <mergeCell ref="E155:G155"/>
    <mergeCell ref="B152:G152"/>
    <mergeCell ref="E153:G153"/>
    <mergeCell ref="E167:G167"/>
    <mergeCell ref="E168:G168"/>
    <mergeCell ref="E162:G162"/>
    <mergeCell ref="B155:C155"/>
    <mergeCell ref="B161:C161"/>
    <mergeCell ref="B162:C162"/>
    <mergeCell ref="E157:G157"/>
    <mergeCell ref="B165:G165"/>
    <mergeCell ref="B166:C166"/>
    <mergeCell ref="F347:G347"/>
    <mergeCell ref="F338:G338"/>
    <mergeCell ref="F340:G340"/>
    <mergeCell ref="F339:G339"/>
    <mergeCell ref="C230:E230"/>
    <mergeCell ref="C244:E244"/>
    <mergeCell ref="C243:E243"/>
    <mergeCell ref="C242:E242"/>
    <mergeCell ref="C249:E249"/>
    <mergeCell ref="F342:G342"/>
    <mergeCell ref="C336:E336"/>
    <mergeCell ref="C330:E330"/>
    <mergeCell ref="F335:G335"/>
    <mergeCell ref="F336:G336"/>
    <mergeCell ref="C248:E248"/>
    <mergeCell ref="B333:G333"/>
    <mergeCell ref="C311:E311"/>
    <mergeCell ref="F328:G328"/>
    <mergeCell ref="F330:G330"/>
    <mergeCell ref="F332:G332"/>
    <mergeCell ref="F308:G308"/>
    <mergeCell ref="F327:G327"/>
    <mergeCell ref="F324:G324"/>
    <mergeCell ref="C324:E324"/>
    <mergeCell ref="F334:G334"/>
    <mergeCell ref="F329:G329"/>
    <mergeCell ref="F249:G249"/>
    <mergeCell ref="F248:G248"/>
    <mergeCell ref="C305:E305"/>
    <mergeCell ref="F305:G305"/>
    <mergeCell ref="C265:E265"/>
    <mergeCell ref="F326:G326"/>
    <mergeCell ref="B325:G325"/>
    <mergeCell ref="C264:E264"/>
    <mergeCell ref="F323:G323"/>
    <mergeCell ref="F320:G320"/>
    <mergeCell ref="F322:G322"/>
    <mergeCell ref="B321:G321"/>
    <mergeCell ref="C308:E308"/>
    <mergeCell ref="F294:G294"/>
    <mergeCell ref="C275:E275"/>
    <mergeCell ref="C282:E282"/>
    <mergeCell ref="C276:E276"/>
    <mergeCell ref="F260:G260"/>
    <mergeCell ref="F270:G270"/>
    <mergeCell ref="F269:G269"/>
    <mergeCell ref="C316:E316"/>
    <mergeCell ref="C312:E312"/>
    <mergeCell ref="C345:E345"/>
    <mergeCell ref="F345:G345"/>
    <mergeCell ref="C346:E346"/>
    <mergeCell ref="F346:G346"/>
    <mergeCell ref="C267:E267"/>
    <mergeCell ref="C268:E268"/>
    <mergeCell ref="F337:G337"/>
    <mergeCell ref="C334:E334"/>
    <mergeCell ref="C332:E332"/>
    <mergeCell ref="F341:G341"/>
    <mergeCell ref="C328:E328"/>
    <mergeCell ref="F343:G343"/>
    <mergeCell ref="F344:G344"/>
    <mergeCell ref="F292:G292"/>
    <mergeCell ref="F293:G293"/>
    <mergeCell ref="F290:G290"/>
    <mergeCell ref="C320:E320"/>
    <mergeCell ref="C322:E322"/>
    <mergeCell ref="C323:E323"/>
    <mergeCell ref="C326:E326"/>
    <mergeCell ref="B288:G288"/>
    <mergeCell ref="F289:G289"/>
    <mergeCell ref="C292:E292"/>
    <mergeCell ref="F316:G316"/>
  </mergeCells>
  <phoneticPr fontId="0" type="noConversion"/>
  <pageMargins left="0.6692913385826772" right="0.6692913385826772" top="0.78740157480314965" bottom="0.78740157480314965"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9"/>
  <sheetViews>
    <sheetView view="pageBreakPreview" zoomScale="112" zoomScaleNormal="100" zoomScaleSheetLayoutView="112" workbookViewId="0">
      <selection activeCell="G57" sqref="G57"/>
    </sheetView>
  </sheetViews>
  <sheetFormatPr defaultRowHeight="11.45" customHeight="1" x14ac:dyDescent="0.2"/>
  <cols>
    <col min="1" max="1" width="2" style="48" customWidth="1"/>
    <col min="2" max="2" width="8.7109375" style="48" customWidth="1"/>
    <col min="3" max="15" width="8.28515625" style="48" customWidth="1"/>
    <col min="16" max="16384" width="9.140625" style="48"/>
  </cols>
  <sheetData>
    <row r="1" spans="2:14" ht="11.45" customHeight="1" x14ac:dyDescent="0.2">
      <c r="C1" s="61"/>
    </row>
    <row r="2" spans="2:14" ht="11.45" customHeight="1" x14ac:dyDescent="0.2">
      <c r="B2" s="62" t="s">
        <v>869</v>
      </c>
      <c r="C2" s="53"/>
      <c r="D2" s="53"/>
      <c r="E2" s="53"/>
      <c r="F2" s="53"/>
      <c r="G2" s="53"/>
      <c r="H2" s="53"/>
      <c r="I2" s="53"/>
      <c r="J2" s="53"/>
      <c r="K2" s="53"/>
      <c r="L2" s="53"/>
      <c r="M2" s="53"/>
      <c r="N2"/>
    </row>
    <row r="3" spans="2:14" ht="48" customHeight="1" x14ac:dyDescent="0.2">
      <c r="B3" s="1420" t="s">
        <v>1247</v>
      </c>
      <c r="C3" s="436" t="s">
        <v>42</v>
      </c>
      <c r="D3" s="436" t="s">
        <v>434</v>
      </c>
      <c r="E3" s="436" t="s">
        <v>200</v>
      </c>
      <c r="F3" s="436" t="s">
        <v>435</v>
      </c>
      <c r="G3" s="436" t="s">
        <v>448</v>
      </c>
      <c r="H3" s="436" t="s">
        <v>50</v>
      </c>
      <c r="I3" s="1192" t="s">
        <v>1249</v>
      </c>
      <c r="J3" s="436" t="s">
        <v>148</v>
      </c>
      <c r="K3" s="436" t="s">
        <v>61</v>
      </c>
      <c r="L3" s="436" t="s">
        <v>1250</v>
      </c>
      <c r="M3" s="436" t="s">
        <v>760</v>
      </c>
      <c r="N3"/>
    </row>
    <row r="4" spans="2:14" ht="11.45" customHeight="1" x14ac:dyDescent="0.2">
      <c r="B4" s="1421"/>
      <c r="C4" s="1775" t="s">
        <v>629</v>
      </c>
      <c r="D4" s="1776"/>
      <c r="E4" s="1776"/>
      <c r="F4" s="1776"/>
      <c r="G4" s="1776"/>
      <c r="H4" s="1776"/>
      <c r="I4" s="1776"/>
      <c r="J4" s="1776"/>
      <c r="K4" s="1776"/>
      <c r="L4" s="1776"/>
      <c r="M4" s="1777"/>
      <c r="N4"/>
    </row>
    <row r="5" spans="2:14" ht="10.5" customHeight="1" x14ac:dyDescent="0.2">
      <c r="B5" s="536">
        <v>1990</v>
      </c>
      <c r="C5" s="802">
        <v>13850.941000000001</v>
      </c>
      <c r="D5" s="849">
        <v>7689.5770000000002</v>
      </c>
      <c r="E5" s="849">
        <v>1609.212</v>
      </c>
      <c r="F5" s="849">
        <v>3565.143</v>
      </c>
      <c r="G5" s="849">
        <v>1382.675</v>
      </c>
      <c r="H5" s="849">
        <v>1823.2280000000001</v>
      </c>
      <c r="I5" s="849">
        <v>5654.7759999999998</v>
      </c>
      <c r="J5" s="803">
        <f>SUM(C5:I5)</f>
        <v>35575.551999999996</v>
      </c>
      <c r="K5" s="849">
        <v>3583.5119999999997</v>
      </c>
      <c r="L5" s="849">
        <v>1210.896</v>
      </c>
      <c r="M5" s="803">
        <f>SUM(J5:L5)</f>
        <v>40369.96</v>
      </c>
      <c r="N5"/>
    </row>
    <row r="6" spans="2:14" ht="10.5" customHeight="1" x14ac:dyDescent="0.2">
      <c r="B6" s="536" t="s">
        <v>775</v>
      </c>
      <c r="C6" s="802">
        <v>14134.341</v>
      </c>
      <c r="D6" s="849">
        <v>8010.277</v>
      </c>
      <c r="E6" s="849">
        <v>1714.5320000000002</v>
      </c>
      <c r="F6" s="849">
        <v>3941.1850000000004</v>
      </c>
      <c r="G6" s="849">
        <v>1427.8710000000001</v>
      </c>
      <c r="H6" s="849">
        <v>1966.289</v>
      </c>
      <c r="I6" s="849">
        <v>5777.5660000000007</v>
      </c>
      <c r="J6" s="803">
        <f>SUM(C6:I6)</f>
        <v>36972.061000000002</v>
      </c>
      <c r="K6" s="849">
        <v>3641.7819999999997</v>
      </c>
      <c r="L6" s="849">
        <v>1230.5709999999999</v>
      </c>
      <c r="M6" s="803">
        <f>SUM(J6:L6)</f>
        <v>41844.414000000004</v>
      </c>
      <c r="N6"/>
    </row>
    <row r="7" spans="2:14" ht="10.5" customHeight="1" x14ac:dyDescent="0.2">
      <c r="B7" s="536">
        <v>1991</v>
      </c>
      <c r="C7" s="802">
        <v>14925.098</v>
      </c>
      <c r="D7" s="849">
        <v>8378.487000000001</v>
      </c>
      <c r="E7" s="849">
        <v>1713.7180000000001</v>
      </c>
      <c r="F7" s="849">
        <v>4022.64</v>
      </c>
      <c r="G7" s="849">
        <v>1672.616</v>
      </c>
      <c r="H7" s="849">
        <v>2038.5070000000001</v>
      </c>
      <c r="I7" s="849">
        <v>6080.6</v>
      </c>
      <c r="J7" s="803">
        <f>SUM(C7:I7)</f>
        <v>38831.666000000005</v>
      </c>
      <c r="K7" s="849">
        <v>3883.1689999999999</v>
      </c>
      <c r="L7" s="849">
        <v>1312.123</v>
      </c>
      <c r="M7" s="803">
        <f>SUM(J7:L7)</f>
        <v>44026.958000000006</v>
      </c>
      <c r="N7"/>
    </row>
    <row r="8" spans="2:14" ht="10.5" customHeight="1" x14ac:dyDescent="0.2">
      <c r="B8" s="536" t="s">
        <v>776</v>
      </c>
      <c r="C8" s="802">
        <v>16732.019</v>
      </c>
      <c r="D8" s="849">
        <v>9851.6490000000013</v>
      </c>
      <c r="E8" s="849">
        <v>1807.0409999999999</v>
      </c>
      <c r="F8" s="849">
        <v>4182.8310000000001</v>
      </c>
      <c r="G8" s="849">
        <v>1896.5590000000002</v>
      </c>
      <c r="H8" s="849">
        <v>2099.922</v>
      </c>
      <c r="I8" s="849">
        <v>6509.5049999999992</v>
      </c>
      <c r="J8" s="803">
        <f>SUM(C8:I8)</f>
        <v>43079.525999999998</v>
      </c>
      <c r="K8" s="849">
        <v>4307.9539999999997</v>
      </c>
      <c r="L8" s="849">
        <v>1455.6580000000001</v>
      </c>
      <c r="M8" s="803">
        <f>SUM(J8:L8)</f>
        <v>48843.137999999999</v>
      </c>
      <c r="N8"/>
    </row>
    <row r="9" spans="2:14" ht="10.5" customHeight="1" x14ac:dyDescent="0.2">
      <c r="B9" s="536">
        <v>1992</v>
      </c>
      <c r="C9" s="802">
        <v>17884.156999999999</v>
      </c>
      <c r="D9" s="849">
        <v>11419.238000000001</v>
      </c>
      <c r="E9" s="849">
        <v>1935.6669999999999</v>
      </c>
      <c r="F9" s="849">
        <v>4518.9929999999995</v>
      </c>
      <c r="G9" s="849">
        <v>1896.0329999999999</v>
      </c>
      <c r="H9" s="849">
        <v>2380.8159999999998</v>
      </c>
      <c r="I9" s="849">
        <v>6897.4929999999986</v>
      </c>
      <c r="J9" s="803">
        <f>SUM(C9:I9)</f>
        <v>46932.396999999997</v>
      </c>
      <c r="K9" s="849">
        <v>4693.241</v>
      </c>
      <c r="L9" s="849">
        <v>1585.845</v>
      </c>
      <c r="M9" s="803">
        <f>SUM(J9:L9)</f>
        <v>53211.483</v>
      </c>
      <c r="N9"/>
    </row>
    <row r="10" spans="2:14" ht="10.5" customHeight="1" x14ac:dyDescent="0.2">
      <c r="B10" s="536"/>
      <c r="C10" s="802"/>
      <c r="D10" s="849"/>
      <c r="E10" s="849"/>
      <c r="F10" s="849"/>
      <c r="G10" s="849"/>
      <c r="H10" s="849"/>
      <c r="I10" s="849"/>
      <c r="J10" s="849"/>
      <c r="K10" s="849"/>
      <c r="L10" s="849"/>
      <c r="M10" s="849"/>
      <c r="N10"/>
    </row>
    <row r="11" spans="2:14" ht="10.5" customHeight="1" x14ac:dyDescent="0.2">
      <c r="B11" s="536" t="s">
        <v>460</v>
      </c>
      <c r="C11" s="802">
        <v>17988.046999999999</v>
      </c>
      <c r="D11" s="849">
        <v>12232.663</v>
      </c>
      <c r="E11" s="849">
        <v>2026.1769999999999</v>
      </c>
      <c r="F11" s="849">
        <v>4699.2020000000002</v>
      </c>
      <c r="G11" s="849">
        <v>1916.4470000000001</v>
      </c>
      <c r="H11" s="849">
        <v>2304.4319999999998</v>
      </c>
      <c r="I11" s="849">
        <v>6852.6859999999997</v>
      </c>
      <c r="J11" s="803">
        <f>SUM(C11:I11)</f>
        <v>48019.654000000002</v>
      </c>
      <c r="K11" s="849">
        <v>4801.9660000000003</v>
      </c>
      <c r="L11" s="849">
        <v>1622.5840000000001</v>
      </c>
      <c r="M11" s="803">
        <f>SUM(J11:L11)</f>
        <v>54444.204000000005</v>
      </c>
      <c r="N11"/>
    </row>
    <row r="12" spans="2:14" ht="10.5" customHeight="1" x14ac:dyDescent="0.2">
      <c r="B12" s="536">
        <v>1993</v>
      </c>
      <c r="C12" s="802">
        <v>18570.589</v>
      </c>
      <c r="D12" s="849">
        <v>13377.914999999999</v>
      </c>
      <c r="E12" s="849">
        <v>2206.4450000000002</v>
      </c>
      <c r="F12" s="849">
        <v>4829.9960000000001</v>
      </c>
      <c r="G12" s="849">
        <v>2050.2249999999999</v>
      </c>
      <c r="H12" s="849">
        <v>2118.8359999999998</v>
      </c>
      <c r="I12" s="849">
        <v>7191.2669999999998</v>
      </c>
      <c r="J12" s="803">
        <f>SUM(C12:I12)</f>
        <v>50345.273000000001</v>
      </c>
      <c r="K12" s="849">
        <v>5034.527</v>
      </c>
      <c r="L12" s="849">
        <v>1701.1660000000002</v>
      </c>
      <c r="M12" s="803">
        <f>SUM(J12:L12)</f>
        <v>57080.966</v>
      </c>
      <c r="N12"/>
    </row>
    <row r="13" spans="2:14" ht="10.5" customHeight="1" x14ac:dyDescent="0.2">
      <c r="B13" s="536" t="s">
        <v>461</v>
      </c>
      <c r="C13" s="802">
        <v>19572.170999999998</v>
      </c>
      <c r="D13" s="849">
        <v>13953.713</v>
      </c>
      <c r="E13" s="849">
        <v>2309.1970000000001</v>
      </c>
      <c r="F13" s="849">
        <v>5022.1989999999996</v>
      </c>
      <c r="G13" s="849">
        <v>2208.4929999999999</v>
      </c>
      <c r="H13" s="849">
        <v>2187.7769999999996</v>
      </c>
      <c r="I13" s="849">
        <v>7721.1209999999992</v>
      </c>
      <c r="J13" s="803">
        <f>SUM(C13:I13)</f>
        <v>52974.671000000002</v>
      </c>
      <c r="K13" s="849">
        <v>5297.4679999999998</v>
      </c>
      <c r="L13" s="849">
        <v>1790.0140000000001</v>
      </c>
      <c r="M13" s="803">
        <f>SUM(J13:L13)</f>
        <v>60062.153000000006</v>
      </c>
      <c r="N13"/>
    </row>
    <row r="14" spans="2:14" ht="10.5" customHeight="1" x14ac:dyDescent="0.2">
      <c r="B14" s="536">
        <v>1994</v>
      </c>
      <c r="C14" s="802">
        <v>22415.136999999999</v>
      </c>
      <c r="D14" s="849">
        <v>13950.15</v>
      </c>
      <c r="E14" s="849">
        <v>2413.5430000000001</v>
      </c>
      <c r="F14" s="849">
        <v>5443.7849999999999</v>
      </c>
      <c r="G14" s="849">
        <v>2450.4520000000002</v>
      </c>
      <c r="H14" s="849">
        <v>2524.556</v>
      </c>
      <c r="I14" s="849">
        <v>8491.8379999999997</v>
      </c>
      <c r="J14" s="803">
        <f>SUM(C14:I14)</f>
        <v>57689.460999999981</v>
      </c>
      <c r="K14" s="849">
        <v>5768.9470000000001</v>
      </c>
      <c r="L14" s="849">
        <v>1949.327</v>
      </c>
      <c r="M14" s="803">
        <f>SUM(J14:L14)</f>
        <v>65407.734999999979</v>
      </c>
      <c r="N14"/>
    </row>
    <row r="15" spans="2:14" ht="10.5" customHeight="1" x14ac:dyDescent="0.2">
      <c r="B15" s="536" t="s">
        <v>462</v>
      </c>
      <c r="C15" s="802">
        <v>23933.599999999999</v>
      </c>
      <c r="D15" s="849">
        <v>13902.735000000001</v>
      </c>
      <c r="E15" s="849">
        <v>2433.6610000000001</v>
      </c>
      <c r="F15" s="849">
        <v>5816.335</v>
      </c>
      <c r="G15" s="849">
        <v>2568.8119999999999</v>
      </c>
      <c r="H15" s="849">
        <v>2934.5789999999997</v>
      </c>
      <c r="I15" s="849">
        <v>8965.7749999999996</v>
      </c>
      <c r="J15" s="803">
        <f>SUM(C15:I15)</f>
        <v>60555.496999999996</v>
      </c>
      <c r="K15" s="849">
        <v>6055.6</v>
      </c>
      <c r="L15" s="849">
        <v>2046.2</v>
      </c>
      <c r="M15" s="803">
        <f>SUM(J15:L15)</f>
        <v>68657.296999999991</v>
      </c>
      <c r="N15"/>
    </row>
    <row r="16" spans="2:14" ht="10.5" customHeight="1" x14ac:dyDescent="0.2">
      <c r="B16" s="536"/>
      <c r="C16" s="802"/>
      <c r="D16" s="849"/>
      <c r="E16" s="849"/>
      <c r="F16" s="849"/>
      <c r="G16" s="849"/>
      <c r="H16" s="849"/>
      <c r="I16" s="849"/>
      <c r="J16" s="849"/>
      <c r="K16" s="849"/>
      <c r="L16" s="849"/>
      <c r="M16" s="849"/>
      <c r="N16"/>
    </row>
    <row r="17" spans="2:14" ht="10.5" customHeight="1" x14ac:dyDescent="0.2">
      <c r="B17" s="536">
        <v>1995</v>
      </c>
      <c r="C17" s="802">
        <v>22761.9</v>
      </c>
      <c r="D17" s="849">
        <v>15073.986999999999</v>
      </c>
      <c r="E17" s="849">
        <v>2510.7839999999997</v>
      </c>
      <c r="F17" s="849">
        <v>6110.9790000000003</v>
      </c>
      <c r="G17" s="849">
        <v>2596.8290000000002</v>
      </c>
      <c r="H17" s="849">
        <v>2938.0210000000006</v>
      </c>
      <c r="I17" s="849">
        <v>8990.732</v>
      </c>
      <c r="J17" s="803">
        <f>SUM(C17:I17)</f>
        <v>60983.232000000004</v>
      </c>
      <c r="K17" s="849">
        <v>6098.3</v>
      </c>
      <c r="L17" s="849">
        <v>2060.6</v>
      </c>
      <c r="M17" s="803">
        <f>SUM(J17:L17)</f>
        <v>69142.132000000012</v>
      </c>
      <c r="N17"/>
    </row>
    <row r="18" spans="2:14" ht="10.5" customHeight="1" x14ac:dyDescent="0.2">
      <c r="B18" s="536" t="s">
        <v>328</v>
      </c>
      <c r="C18" s="802">
        <v>23042.9</v>
      </c>
      <c r="D18" s="849">
        <v>16639.858</v>
      </c>
      <c r="E18" s="849">
        <v>2628.3429999999998</v>
      </c>
      <c r="F18" s="849">
        <v>6346.6869999999999</v>
      </c>
      <c r="G18" s="849">
        <v>2481.15</v>
      </c>
      <c r="H18" s="849">
        <v>2984.2470000000003</v>
      </c>
      <c r="I18" s="849">
        <v>9410.7239999999983</v>
      </c>
      <c r="J18" s="803">
        <f>SUM(C18:I18)</f>
        <v>63533.909</v>
      </c>
      <c r="K18" s="849">
        <v>6353.4</v>
      </c>
      <c r="L18" s="849">
        <v>2146.8000000000002</v>
      </c>
      <c r="M18" s="803">
        <f>SUM(J18:L18)</f>
        <v>72034.108999999997</v>
      </c>
      <c r="N18"/>
    </row>
    <row r="19" spans="2:14" ht="10.5" customHeight="1" x14ac:dyDescent="0.2">
      <c r="B19" s="536">
        <v>1996</v>
      </c>
      <c r="C19" s="802">
        <v>24148.7</v>
      </c>
      <c r="D19" s="849">
        <v>17549.800999999999</v>
      </c>
      <c r="E19" s="849">
        <v>2753.9650000000001</v>
      </c>
      <c r="F19" s="849">
        <v>6896.2079999999987</v>
      </c>
      <c r="G19" s="849">
        <v>2407.6280000000002</v>
      </c>
      <c r="H19" s="849">
        <v>3134.8779999999997</v>
      </c>
      <c r="I19" s="849">
        <v>10362.100999999999</v>
      </c>
      <c r="J19" s="803">
        <f>SUM(C19:I19)</f>
        <v>67253.280999999988</v>
      </c>
      <c r="K19" s="849">
        <v>6725.3</v>
      </c>
      <c r="L19" s="849">
        <v>2272.5</v>
      </c>
      <c r="M19" s="803">
        <f>SUM(J19:L19)</f>
        <v>76251.080999999991</v>
      </c>
      <c r="N19"/>
    </row>
    <row r="20" spans="2:14" ht="10.5" customHeight="1" x14ac:dyDescent="0.2">
      <c r="B20" s="536" t="s">
        <v>329</v>
      </c>
      <c r="C20" s="802">
        <v>25433.5</v>
      </c>
      <c r="D20" s="849">
        <v>19161.491000000002</v>
      </c>
      <c r="E20" s="849">
        <v>2857.5659999999998</v>
      </c>
      <c r="F20" s="849">
        <v>7651.5840000000007</v>
      </c>
      <c r="G20" s="849">
        <v>2590.73</v>
      </c>
      <c r="H20" s="849">
        <v>3452.7089999999998</v>
      </c>
      <c r="I20" s="849">
        <v>11037.864</v>
      </c>
      <c r="J20" s="803">
        <f>SUM(C20:I20)</f>
        <v>72185.444000000003</v>
      </c>
      <c r="K20" s="849">
        <v>7218.5</v>
      </c>
      <c r="L20" s="849">
        <v>2439.1999999999998</v>
      </c>
      <c r="M20" s="803">
        <f>SUM(J20:L20)</f>
        <v>81843.144</v>
      </c>
      <c r="N20"/>
    </row>
    <row r="21" spans="2:14" ht="10.5" customHeight="1" x14ac:dyDescent="0.2">
      <c r="B21" s="536">
        <v>1997</v>
      </c>
      <c r="C21" s="802">
        <v>26652</v>
      </c>
      <c r="D21" s="849">
        <v>20190.977999999999</v>
      </c>
      <c r="E21" s="849">
        <v>2940.2190000000001</v>
      </c>
      <c r="F21" s="849">
        <v>8230.637999999999</v>
      </c>
      <c r="G21" s="849">
        <v>2759.502</v>
      </c>
      <c r="H21" s="849">
        <v>3747.4350000000004</v>
      </c>
      <c r="I21" s="849">
        <v>11434.494000000001</v>
      </c>
      <c r="J21" s="803">
        <f>SUM(C21:I21)</f>
        <v>75955.266000000003</v>
      </c>
      <c r="K21" s="849">
        <v>7595.5</v>
      </c>
      <c r="L21" s="849">
        <v>2566.6</v>
      </c>
      <c r="M21" s="803">
        <f>SUM(J21:L21)</f>
        <v>86117.366000000009</v>
      </c>
      <c r="N21"/>
    </row>
    <row r="22" spans="2:14" ht="10.5" customHeight="1" x14ac:dyDescent="0.2">
      <c r="B22" s="536"/>
      <c r="C22" s="802"/>
      <c r="D22" s="849"/>
      <c r="E22" s="849"/>
      <c r="F22" s="849"/>
      <c r="G22" s="849"/>
      <c r="H22" s="849"/>
      <c r="I22" s="849"/>
      <c r="J22" s="849"/>
      <c r="K22" s="849"/>
      <c r="L22" s="849"/>
      <c r="M22" s="849"/>
      <c r="N22"/>
    </row>
    <row r="23" spans="2:14" ht="10.5" customHeight="1" x14ac:dyDescent="0.2">
      <c r="B23" s="536" t="s">
        <v>330</v>
      </c>
      <c r="C23" s="802">
        <v>26894.9</v>
      </c>
      <c r="D23" s="849">
        <v>20385.493000000002</v>
      </c>
      <c r="E23" s="849">
        <v>2791.366</v>
      </c>
      <c r="F23" s="849">
        <v>8540.8280000000013</v>
      </c>
      <c r="G23" s="849">
        <v>2798.3979999999997</v>
      </c>
      <c r="H23" s="849">
        <v>3706.5569999999998</v>
      </c>
      <c r="I23" s="849">
        <v>11877.377</v>
      </c>
      <c r="J23" s="803">
        <f>SUM(C23:I23)</f>
        <v>76994.919000000009</v>
      </c>
      <c r="K23" s="849">
        <v>7699.5</v>
      </c>
      <c r="L23" s="849">
        <v>2601.6999999999998</v>
      </c>
      <c r="M23" s="803">
        <f>SUM(J23:L23)</f>
        <v>87296.119000000006</v>
      </c>
      <c r="N23"/>
    </row>
    <row r="24" spans="2:14" ht="10.5" customHeight="1" x14ac:dyDescent="0.2">
      <c r="B24" s="536">
        <v>1998</v>
      </c>
      <c r="C24" s="802">
        <v>26411.3</v>
      </c>
      <c r="D24" s="849">
        <v>21349.777999999998</v>
      </c>
      <c r="E24" s="849">
        <v>2854.6379999999999</v>
      </c>
      <c r="F24" s="849">
        <v>8719.4</v>
      </c>
      <c r="G24" s="849">
        <v>2850.223</v>
      </c>
      <c r="H24" s="849">
        <v>3939.0230000000001</v>
      </c>
      <c r="I24" s="849">
        <v>11874.701999999999</v>
      </c>
      <c r="J24" s="803">
        <f>SUM(C24:I24)</f>
        <v>77999.063999999998</v>
      </c>
      <c r="K24" s="849">
        <v>7799.9</v>
      </c>
      <c r="L24" s="849">
        <v>2635.6</v>
      </c>
      <c r="M24" s="803">
        <f>SUM(J24:L24)</f>
        <v>88434.563999999998</v>
      </c>
      <c r="N24"/>
    </row>
    <row r="25" spans="2:14" ht="10.5" customHeight="1" x14ac:dyDescent="0.2">
      <c r="B25" s="659" t="s">
        <v>331</v>
      </c>
      <c r="C25" s="802">
        <v>26511.200000000001</v>
      </c>
      <c r="D25" s="849">
        <v>22919.664000000001</v>
      </c>
      <c r="E25" s="849">
        <v>2938.4</v>
      </c>
      <c r="F25" s="849">
        <v>8928.2049999999999</v>
      </c>
      <c r="G25" s="849">
        <v>2975.6440000000002</v>
      </c>
      <c r="H25" s="849">
        <v>4097.97</v>
      </c>
      <c r="I25" s="849">
        <v>11846.6</v>
      </c>
      <c r="J25" s="803">
        <f>SUM(C25:I25)</f>
        <v>80217.683000000005</v>
      </c>
      <c r="K25" s="849">
        <v>8021.7</v>
      </c>
      <c r="L25" s="849">
        <v>2710.6</v>
      </c>
      <c r="M25" s="803">
        <f>SUM(J25:L25)</f>
        <v>90949.983000000007</v>
      </c>
      <c r="N25"/>
    </row>
    <row r="26" spans="2:14" ht="10.5" customHeight="1" x14ac:dyDescent="0.2">
      <c r="B26" s="536">
        <v>1999</v>
      </c>
      <c r="C26" s="802">
        <v>25923.1</v>
      </c>
      <c r="D26" s="849">
        <v>25107.263000000003</v>
      </c>
      <c r="E26" s="849">
        <v>2948.1</v>
      </c>
      <c r="F26" s="849">
        <v>9127.3829999999998</v>
      </c>
      <c r="G26" s="849">
        <v>3187.6759999999995</v>
      </c>
      <c r="H26" s="849">
        <v>4219.0200000000004</v>
      </c>
      <c r="I26" s="849">
        <v>12360.863000000001</v>
      </c>
      <c r="J26" s="803">
        <f>SUM(C26:I26)</f>
        <v>82873.404999999999</v>
      </c>
      <c r="K26" s="849">
        <v>8287.2999999999993</v>
      </c>
      <c r="L26" s="849">
        <v>2800.3</v>
      </c>
      <c r="M26" s="803">
        <f>SUM(J26:L26)</f>
        <v>93961.005000000005</v>
      </c>
      <c r="N26"/>
    </row>
    <row r="27" spans="2:14" ht="10.5" customHeight="1" x14ac:dyDescent="0.2">
      <c r="B27" s="659" t="s">
        <v>287</v>
      </c>
      <c r="C27" s="802">
        <v>26669.5</v>
      </c>
      <c r="D27" s="849">
        <v>27078.400000000001</v>
      </c>
      <c r="E27" s="849">
        <v>3002.9</v>
      </c>
      <c r="F27" s="849">
        <v>10373.700000000001</v>
      </c>
      <c r="G27" s="849">
        <v>3234.7850000000003</v>
      </c>
      <c r="H27" s="849">
        <v>4354.8970000000008</v>
      </c>
      <c r="I27" s="849">
        <v>13543.636999999999</v>
      </c>
      <c r="J27" s="803">
        <f>SUM(C27:I27)</f>
        <v>88257.819000000003</v>
      </c>
      <c r="K27" s="849">
        <v>8825.7999999999993</v>
      </c>
      <c r="L27" s="849">
        <v>2982.2</v>
      </c>
      <c r="M27" s="803">
        <f>SUM(J27:L27)</f>
        <v>100065.819</v>
      </c>
      <c r="N27"/>
    </row>
    <row r="28" spans="2:14" ht="10.5" customHeight="1" x14ac:dyDescent="0.2">
      <c r="B28" s="536"/>
      <c r="C28" s="802"/>
      <c r="D28" s="849"/>
      <c r="E28" s="849"/>
      <c r="F28" s="849"/>
      <c r="G28" s="849"/>
      <c r="H28" s="849"/>
      <c r="I28" s="849"/>
      <c r="J28" s="849"/>
      <c r="K28" s="849"/>
      <c r="L28" s="849"/>
      <c r="M28" s="849"/>
      <c r="N28"/>
    </row>
    <row r="29" spans="2:14" ht="10.5" customHeight="1" x14ac:dyDescent="0.2">
      <c r="B29" s="536">
        <v>2000</v>
      </c>
      <c r="C29" s="802">
        <v>27079.9</v>
      </c>
      <c r="D29" s="849">
        <v>29192</v>
      </c>
      <c r="E29" s="849">
        <v>3062.2</v>
      </c>
      <c r="F29" s="849">
        <v>12460.5</v>
      </c>
      <c r="G29" s="849">
        <v>3291.7340000000004</v>
      </c>
      <c r="H29" s="849">
        <v>4339.2640000000001</v>
      </c>
      <c r="I29" s="849">
        <v>14183.491</v>
      </c>
      <c r="J29" s="803">
        <v>93609</v>
      </c>
      <c r="K29" s="849">
        <v>9360.9</v>
      </c>
      <c r="L29" s="849">
        <v>3163</v>
      </c>
      <c r="M29" s="803">
        <v>106133</v>
      </c>
      <c r="N29"/>
    </row>
    <row r="30" spans="2:14" ht="10.5" customHeight="1" x14ac:dyDescent="0.2">
      <c r="B30" s="659" t="s">
        <v>332</v>
      </c>
      <c r="C30" s="802">
        <v>26899.3</v>
      </c>
      <c r="D30" s="849">
        <v>34950.269</v>
      </c>
      <c r="E30" s="849">
        <v>3158.0949999999998</v>
      </c>
      <c r="F30" s="849">
        <v>13434.1</v>
      </c>
      <c r="G30" s="849">
        <v>3417.3589999999999</v>
      </c>
      <c r="H30" s="849">
        <v>4507.3069999999998</v>
      </c>
      <c r="I30" s="849">
        <v>13570.569000000001</v>
      </c>
      <c r="J30" s="803">
        <f>SUM(C30:I30)</f>
        <v>99936.999000000011</v>
      </c>
      <c r="K30" s="849">
        <v>9993.7000000000007</v>
      </c>
      <c r="L30" s="849">
        <v>3376.9</v>
      </c>
      <c r="M30" s="803">
        <v>113307.6</v>
      </c>
      <c r="N30"/>
    </row>
    <row r="31" spans="2:14" ht="10.5" customHeight="1" x14ac:dyDescent="0.2">
      <c r="B31" s="536">
        <v>2001</v>
      </c>
      <c r="C31" s="802">
        <v>29587.200000000001</v>
      </c>
      <c r="D31" s="849">
        <v>44498.195</v>
      </c>
      <c r="E31" s="849">
        <v>3115.9</v>
      </c>
      <c r="F31" s="849">
        <v>14042.6</v>
      </c>
      <c r="G31" s="849">
        <v>3568.3009999999999</v>
      </c>
      <c r="H31" s="849">
        <v>4587.8919999999998</v>
      </c>
      <c r="I31" s="849">
        <v>14131.212999999998</v>
      </c>
      <c r="J31" s="803">
        <f>SUM(C31:I31)</f>
        <v>113531.30100000002</v>
      </c>
      <c r="K31" s="849">
        <v>11353.1</v>
      </c>
      <c r="L31" s="849">
        <v>3836.2</v>
      </c>
      <c r="M31" s="803">
        <v>128720.7</v>
      </c>
      <c r="N31"/>
    </row>
    <row r="32" spans="2:14" ht="10.5" customHeight="1" x14ac:dyDescent="0.2">
      <c r="B32" s="659" t="s">
        <v>333</v>
      </c>
      <c r="C32" s="802">
        <v>32406.1</v>
      </c>
      <c r="D32" s="849">
        <v>50033.027999999998</v>
      </c>
      <c r="E32" s="849">
        <v>2985.9670000000001</v>
      </c>
      <c r="F32" s="849">
        <v>14090.5</v>
      </c>
      <c r="G32" s="849">
        <v>3794.0010000000002</v>
      </c>
      <c r="H32" s="849">
        <v>5067.0519999999997</v>
      </c>
      <c r="I32" s="849">
        <v>15685.294999999998</v>
      </c>
      <c r="J32" s="803">
        <v>124061</v>
      </c>
      <c r="K32" s="849">
        <v>12406.2</v>
      </c>
      <c r="L32" s="849">
        <v>4192.1000000000004</v>
      </c>
      <c r="M32" s="803">
        <v>140660.20000000001</v>
      </c>
      <c r="N32"/>
    </row>
    <row r="33" spans="2:14" ht="10.5" customHeight="1" x14ac:dyDescent="0.2">
      <c r="B33" s="536">
        <v>2002</v>
      </c>
      <c r="C33" s="802">
        <v>36804</v>
      </c>
      <c r="D33" s="826">
        <v>52361</v>
      </c>
      <c r="E33" s="849">
        <v>2922.2</v>
      </c>
      <c r="F33" s="849">
        <v>14902.9</v>
      </c>
      <c r="G33" s="849">
        <v>4161.3559999999998</v>
      </c>
      <c r="H33" s="849">
        <v>5484.7180000000008</v>
      </c>
      <c r="I33" s="849">
        <v>17267.896999999997</v>
      </c>
      <c r="J33" s="803">
        <v>133904</v>
      </c>
      <c r="K33" s="849">
        <v>13390.4</v>
      </c>
      <c r="L33" s="849">
        <v>4524.6000000000004</v>
      </c>
      <c r="M33" s="803">
        <v>151819.1</v>
      </c>
      <c r="N33"/>
    </row>
    <row r="34" spans="2:14" ht="10.5" customHeight="1" x14ac:dyDescent="0.2">
      <c r="B34" s="670"/>
      <c r="C34" s="849"/>
      <c r="D34" s="849"/>
      <c r="E34" s="849"/>
      <c r="F34" s="849"/>
      <c r="G34" s="849"/>
      <c r="H34" s="849"/>
      <c r="I34" s="849"/>
      <c r="J34" s="849"/>
      <c r="K34" s="849"/>
      <c r="L34" s="849"/>
      <c r="M34" s="849"/>
      <c r="N34"/>
    </row>
    <row r="35" spans="2:14" ht="10.5" customHeight="1" x14ac:dyDescent="0.2">
      <c r="B35" s="659" t="s">
        <v>286</v>
      </c>
      <c r="C35" s="849">
        <v>43103.1</v>
      </c>
      <c r="D35" s="849">
        <v>54709.8</v>
      </c>
      <c r="E35" s="849">
        <v>3228.5</v>
      </c>
      <c r="F35" s="849">
        <v>16434.599999999999</v>
      </c>
      <c r="G35" s="849">
        <v>4448.2030000000004</v>
      </c>
      <c r="H35" s="849">
        <v>5615.4</v>
      </c>
      <c r="I35" s="849">
        <v>18396.692000000003</v>
      </c>
      <c r="J35" s="803">
        <v>145936.4</v>
      </c>
      <c r="K35" s="849">
        <v>14593.6</v>
      </c>
      <c r="L35" s="849">
        <v>4931.2</v>
      </c>
      <c r="M35" s="803">
        <v>165461.20000000001</v>
      </c>
      <c r="N35"/>
    </row>
    <row r="36" spans="2:14" ht="10.5" customHeight="1" x14ac:dyDescent="0.2">
      <c r="B36" s="536">
        <v>2003</v>
      </c>
      <c r="C36" s="849">
        <v>45833.8</v>
      </c>
      <c r="D36" s="849">
        <v>56134.87</v>
      </c>
      <c r="E36" s="849">
        <v>3520.5</v>
      </c>
      <c r="F36" s="849">
        <v>17755.599999999999</v>
      </c>
      <c r="G36" s="849">
        <v>4586.558</v>
      </c>
      <c r="H36" s="849">
        <v>5954.8950000000004</v>
      </c>
      <c r="I36" s="849">
        <v>19559.042999999998</v>
      </c>
      <c r="J36" s="803">
        <v>153345.20000000001</v>
      </c>
      <c r="K36" s="849">
        <v>15334.5</v>
      </c>
      <c r="L36" s="849">
        <v>5181.5</v>
      </c>
      <c r="M36" s="803">
        <v>173861.2</v>
      </c>
      <c r="N36"/>
    </row>
    <row r="37" spans="2:14" ht="10.5" customHeight="1" x14ac:dyDescent="0.2">
      <c r="B37" s="659" t="s">
        <v>730</v>
      </c>
      <c r="C37" s="849">
        <v>45828.2</v>
      </c>
      <c r="D37" s="849">
        <v>56210.773999999998</v>
      </c>
      <c r="E37" s="849">
        <v>3528.73</v>
      </c>
      <c r="F37" s="849">
        <v>16242</v>
      </c>
      <c r="G37" s="849">
        <v>4634.6620000000003</v>
      </c>
      <c r="H37" s="849">
        <v>6387.0889999999999</v>
      </c>
      <c r="I37" s="849">
        <v>20035.597000000002</v>
      </c>
      <c r="J37" s="803">
        <f>SUM(C37:I37)</f>
        <v>152867.052</v>
      </c>
      <c r="K37" s="849">
        <v>15286.7</v>
      </c>
      <c r="L37" s="849">
        <v>5165.3999999999996</v>
      </c>
      <c r="M37" s="803">
        <v>173319.1</v>
      </c>
      <c r="N37"/>
    </row>
    <row r="38" spans="2:14" ht="10.5" customHeight="1" x14ac:dyDescent="0.2">
      <c r="B38" s="536">
        <v>2004</v>
      </c>
      <c r="C38" s="849">
        <v>47560</v>
      </c>
      <c r="D38" s="849">
        <v>55842.553</v>
      </c>
      <c r="E38" s="849">
        <v>3552.6</v>
      </c>
      <c r="F38" s="849">
        <v>14693.6</v>
      </c>
      <c r="G38" s="849">
        <v>4617.4089999999997</v>
      </c>
      <c r="H38" s="849">
        <v>6583.9660000000003</v>
      </c>
      <c r="I38" s="849">
        <v>19339.409</v>
      </c>
      <c r="J38" s="803">
        <v>152189.20000000001</v>
      </c>
      <c r="K38" s="849">
        <v>15218.9</v>
      </c>
      <c r="L38" s="849">
        <v>5142.5</v>
      </c>
      <c r="M38" s="803">
        <v>172550.6</v>
      </c>
      <c r="N38"/>
    </row>
    <row r="39" spans="2:14" ht="10.5" customHeight="1" x14ac:dyDescent="0.2">
      <c r="B39" s="536" t="s">
        <v>758</v>
      </c>
      <c r="C39" s="849">
        <v>51314.7</v>
      </c>
      <c r="D39" s="849">
        <v>55036.311000000002</v>
      </c>
      <c r="E39" s="849">
        <v>3671.3919999999998</v>
      </c>
      <c r="F39" s="849">
        <v>17109.874</v>
      </c>
      <c r="G39" s="849">
        <v>4612.5</v>
      </c>
      <c r="H39" s="849">
        <v>6632.0860000000002</v>
      </c>
      <c r="I39" s="849">
        <v>20107.469000000001</v>
      </c>
      <c r="J39" s="803">
        <f>SUM(C39:I39)</f>
        <v>158484.33200000002</v>
      </c>
      <c r="K39" s="849">
        <v>15848.4</v>
      </c>
      <c r="L39" s="849">
        <v>5355.2</v>
      </c>
      <c r="M39" s="803">
        <v>179687.9</v>
      </c>
    </row>
    <row r="40" spans="2:14" ht="10.5" customHeight="1" x14ac:dyDescent="0.2">
      <c r="B40" s="536"/>
      <c r="C40" s="849"/>
      <c r="D40" s="849"/>
      <c r="E40" s="849"/>
      <c r="F40" s="849"/>
      <c r="G40" s="849"/>
      <c r="H40" s="849"/>
      <c r="I40" s="849"/>
      <c r="J40" s="849"/>
      <c r="K40" s="849"/>
      <c r="L40" s="849"/>
      <c r="M40" s="849"/>
    </row>
    <row r="41" spans="2:14" ht="10.5" customHeight="1" x14ac:dyDescent="0.2">
      <c r="B41" s="536">
        <v>2005</v>
      </c>
      <c r="C41" s="849">
        <v>56419.199999999997</v>
      </c>
      <c r="D41" s="849">
        <v>54548.603000000003</v>
      </c>
      <c r="E41" s="849">
        <v>3786.0590000000002</v>
      </c>
      <c r="F41" s="849">
        <v>19581.954000000002</v>
      </c>
      <c r="G41" s="849">
        <v>4515.2</v>
      </c>
      <c r="H41" s="849">
        <v>6637.0649999999996</v>
      </c>
      <c r="I41" s="849">
        <v>21449.633000000002</v>
      </c>
      <c r="J41" s="803">
        <f>SUM(C41:I41)</f>
        <v>166937.71400000001</v>
      </c>
      <c r="K41" s="849">
        <v>16693.8</v>
      </c>
      <c r="L41" s="849">
        <v>5640.8</v>
      </c>
      <c r="M41" s="803">
        <v>189272.3</v>
      </c>
    </row>
    <row r="42" spans="2:14" ht="10.5" customHeight="1" x14ac:dyDescent="0.2">
      <c r="B42" s="536" t="s">
        <v>507</v>
      </c>
      <c r="C42" s="849">
        <v>61176.5</v>
      </c>
      <c r="D42" s="849">
        <v>54710.3</v>
      </c>
      <c r="E42" s="849">
        <v>3818.2220000000002</v>
      </c>
      <c r="F42" s="849">
        <v>21011.014999999999</v>
      </c>
      <c r="G42" s="849">
        <v>4887.6000000000004</v>
      </c>
      <c r="H42" s="849">
        <v>6701.5060000000003</v>
      </c>
      <c r="I42" s="849">
        <v>22183.892</v>
      </c>
      <c r="J42" s="803">
        <v>174489.1</v>
      </c>
      <c r="K42" s="849">
        <v>17448.900000000001</v>
      </c>
      <c r="L42" s="849">
        <v>5896</v>
      </c>
      <c r="M42" s="803">
        <v>197834</v>
      </c>
    </row>
    <row r="43" spans="2:14" ht="10.5" customHeight="1" x14ac:dyDescent="0.2">
      <c r="B43" s="536">
        <v>2006</v>
      </c>
      <c r="C43" s="849">
        <v>66377.3</v>
      </c>
      <c r="D43" s="849">
        <v>55612.4</v>
      </c>
      <c r="E43" s="849">
        <v>3914.3710000000001</v>
      </c>
      <c r="F43" s="849">
        <v>23289.875</v>
      </c>
      <c r="G43" s="849">
        <v>5446.1</v>
      </c>
      <c r="H43" s="849">
        <v>7606.4129999999996</v>
      </c>
      <c r="I43" s="849">
        <v>22827.552</v>
      </c>
      <c r="J43" s="803">
        <v>185074</v>
      </c>
      <c r="K43" s="849">
        <v>18507.400000000001</v>
      </c>
      <c r="L43" s="849">
        <v>6253.7</v>
      </c>
      <c r="M43" s="803">
        <v>209835</v>
      </c>
    </row>
    <row r="44" spans="2:14" ht="10.5" customHeight="1" x14ac:dyDescent="0.2">
      <c r="B44" s="536" t="s">
        <v>392</v>
      </c>
      <c r="C44" s="849">
        <v>70873.5</v>
      </c>
      <c r="D44" s="849">
        <v>58896.5</v>
      </c>
      <c r="E44" s="849">
        <v>3904.9639999999999</v>
      </c>
      <c r="F44" s="849">
        <v>24716.386999999999</v>
      </c>
      <c r="G44" s="849">
        <v>5539.3</v>
      </c>
      <c r="H44" s="849">
        <v>8294.9840000000004</v>
      </c>
      <c r="I44" s="849">
        <v>24858.246999999999</v>
      </c>
      <c r="J44" s="803">
        <v>197083.8</v>
      </c>
      <c r="K44" s="849">
        <v>19708.400000000001</v>
      </c>
      <c r="L44" s="849">
        <v>6659.5</v>
      </c>
      <c r="M44" s="803">
        <v>223451.6</v>
      </c>
    </row>
    <row r="45" spans="2:14" ht="10.5" customHeight="1" x14ac:dyDescent="0.2">
      <c r="B45" s="536">
        <v>2007</v>
      </c>
      <c r="C45" s="849">
        <v>72576.399999999994</v>
      </c>
      <c r="D45" s="849">
        <v>65035.6</v>
      </c>
      <c r="E45" s="849">
        <v>3826.77</v>
      </c>
      <c r="F45" s="849">
        <v>28364.829000000002</v>
      </c>
      <c r="G45" s="849">
        <v>5354.2</v>
      </c>
      <c r="H45" s="849">
        <v>8077.2150000000001</v>
      </c>
      <c r="I45" s="849">
        <v>28814.048999999999</v>
      </c>
      <c r="J45" s="803">
        <v>212049</v>
      </c>
      <c r="K45" s="849">
        <v>21204.9</v>
      </c>
      <c r="L45" s="849">
        <v>7165.1</v>
      </c>
      <c r="M45" s="803">
        <v>240419.1</v>
      </c>
    </row>
    <row r="46" spans="2:14" ht="10.5" customHeight="1" x14ac:dyDescent="0.2">
      <c r="B46" s="536"/>
      <c r="C46" s="849"/>
      <c r="D46" s="849"/>
      <c r="E46" s="849"/>
      <c r="F46" s="849"/>
      <c r="G46" s="849"/>
      <c r="H46" s="849"/>
      <c r="I46" s="849"/>
      <c r="J46" s="803"/>
      <c r="K46" s="849"/>
      <c r="L46" s="849"/>
      <c r="M46" s="803"/>
    </row>
    <row r="47" spans="2:14" ht="10.5" customHeight="1" x14ac:dyDescent="0.2">
      <c r="B47" s="536" t="s">
        <v>810</v>
      </c>
      <c r="C47" s="849">
        <v>88462.399999999994</v>
      </c>
      <c r="D47" s="849">
        <v>76739.3</v>
      </c>
      <c r="E47" s="849">
        <v>3999.9</v>
      </c>
      <c r="F47" s="850">
        <v>34242.1</v>
      </c>
      <c r="G47" s="851">
        <v>5293.8</v>
      </c>
      <c r="H47" s="852">
        <v>9088.9860000000008</v>
      </c>
      <c r="I47" s="849">
        <v>30122.1</v>
      </c>
      <c r="J47" s="803">
        <v>247948.7</v>
      </c>
      <c r="K47" s="853">
        <v>24794.9</v>
      </c>
      <c r="L47" s="853">
        <v>8378.2000000000007</v>
      </c>
      <c r="M47" s="803">
        <v>281121.7</v>
      </c>
    </row>
    <row r="48" spans="2:14" ht="10.5" customHeight="1" x14ac:dyDescent="0.2">
      <c r="B48" s="536">
        <v>2008</v>
      </c>
      <c r="C48" s="849">
        <v>108045.8</v>
      </c>
      <c r="D48" s="849">
        <v>90193.5</v>
      </c>
      <c r="E48" s="850">
        <v>4184.6000000000004</v>
      </c>
      <c r="F48" s="854">
        <v>38245</v>
      </c>
      <c r="G48" s="851">
        <v>6248.4</v>
      </c>
      <c r="H48" s="852">
        <v>10747.2</v>
      </c>
      <c r="I48" s="849">
        <v>30899.9</v>
      </c>
      <c r="J48" s="803">
        <f>SUM(C48:I48)</f>
        <v>288564.40000000002</v>
      </c>
      <c r="K48" s="853">
        <v>28856.400000000001</v>
      </c>
      <c r="L48" s="853">
        <v>9750.6</v>
      </c>
      <c r="M48" s="803">
        <v>327171.40000000002</v>
      </c>
    </row>
    <row r="49" spans="2:14" ht="10.5" customHeight="1" x14ac:dyDescent="0.2">
      <c r="B49" s="536" t="s">
        <v>501</v>
      </c>
      <c r="C49" s="849">
        <v>112877.8</v>
      </c>
      <c r="D49" s="849">
        <v>96106.4</v>
      </c>
      <c r="E49" s="850">
        <v>4379.5</v>
      </c>
      <c r="F49" s="854">
        <v>38251.800000000003</v>
      </c>
      <c r="G49" s="851">
        <v>7791.7</v>
      </c>
      <c r="H49" s="852">
        <v>11649.4</v>
      </c>
      <c r="I49" s="849">
        <v>33803.699999999997</v>
      </c>
      <c r="J49" s="803">
        <f>SUM(C49:I49)</f>
        <v>304860.30000000005</v>
      </c>
      <c r="K49" s="853">
        <v>30486</v>
      </c>
      <c r="L49" s="853">
        <v>10301.200000000001</v>
      </c>
      <c r="M49" s="803">
        <v>345647.5</v>
      </c>
    </row>
    <row r="50" spans="2:14" ht="10.5" customHeight="1" x14ac:dyDescent="0.2">
      <c r="B50" s="536">
        <v>2009</v>
      </c>
      <c r="C50" s="849">
        <v>116056.4</v>
      </c>
      <c r="D50" s="849">
        <v>95567.2</v>
      </c>
      <c r="E50" s="850">
        <v>4852.8999999999996</v>
      </c>
      <c r="F50" s="854">
        <v>39312.9</v>
      </c>
      <c r="G50" s="851">
        <v>8109.6</v>
      </c>
      <c r="H50" s="852">
        <v>12247.5</v>
      </c>
      <c r="I50" s="849">
        <v>35520</v>
      </c>
      <c r="J50" s="803">
        <v>311666.5</v>
      </c>
      <c r="K50" s="853">
        <v>31166.7</v>
      </c>
      <c r="L50" s="853">
        <v>10531.2</v>
      </c>
      <c r="M50" s="803">
        <v>353364.4</v>
      </c>
    </row>
    <row r="51" spans="2:14" ht="10.5" customHeight="1" x14ac:dyDescent="0.2">
      <c r="B51" s="536" t="s">
        <v>724</v>
      </c>
      <c r="C51" s="849">
        <v>119878.7</v>
      </c>
      <c r="D51" s="849">
        <v>92371.7</v>
      </c>
      <c r="E51" s="850">
        <v>5215.8999999999996</v>
      </c>
      <c r="F51" s="854">
        <v>40974.6</v>
      </c>
      <c r="G51" s="851">
        <v>7734.3</v>
      </c>
      <c r="H51" s="852">
        <v>12513.3</v>
      </c>
      <c r="I51" s="849">
        <v>35900.6</v>
      </c>
      <c r="J51" s="803">
        <v>314589.09999999998</v>
      </c>
      <c r="K51" s="853">
        <v>31458.9</v>
      </c>
      <c r="L51" s="853">
        <v>10630</v>
      </c>
      <c r="M51" s="803">
        <v>356678</v>
      </c>
    </row>
    <row r="52" spans="2:14" ht="10.5" customHeight="1" x14ac:dyDescent="0.2">
      <c r="B52" s="536"/>
      <c r="C52" s="849"/>
      <c r="D52" s="849"/>
      <c r="E52" s="849"/>
      <c r="F52" s="849"/>
      <c r="G52" s="849"/>
      <c r="H52" s="849"/>
      <c r="I52" s="849"/>
      <c r="J52" s="803"/>
      <c r="K52" s="849"/>
      <c r="L52" s="849"/>
      <c r="M52" s="849"/>
    </row>
    <row r="53" spans="2:14" ht="10.5" customHeight="1" x14ac:dyDescent="0.2">
      <c r="B53" s="675">
        <v>2010</v>
      </c>
      <c r="C53" s="853">
        <v>121551</v>
      </c>
      <c r="D53" s="853">
        <v>92870.399999999994</v>
      </c>
      <c r="E53" s="851">
        <v>5478.1</v>
      </c>
      <c r="F53" s="851">
        <v>41694.5</v>
      </c>
      <c r="G53" s="851">
        <v>7342</v>
      </c>
      <c r="H53" s="851">
        <v>13231.4</v>
      </c>
      <c r="I53" s="851">
        <v>37334.800000000003</v>
      </c>
      <c r="J53" s="803">
        <f>SUM(C53:I53)</f>
        <v>319502.2</v>
      </c>
      <c r="K53" s="851">
        <v>31950.2</v>
      </c>
      <c r="L53" s="851">
        <v>10796</v>
      </c>
      <c r="M53" s="803">
        <v>362248.4</v>
      </c>
    </row>
    <row r="54" spans="2:14" ht="10.5" customHeight="1" x14ac:dyDescent="0.2">
      <c r="B54" s="675" t="s">
        <v>340</v>
      </c>
      <c r="C54" s="853">
        <v>124849.1</v>
      </c>
      <c r="D54" s="853">
        <v>100069.2</v>
      </c>
      <c r="E54" s="851">
        <v>5644.7</v>
      </c>
      <c r="F54" s="851">
        <v>41970.9</v>
      </c>
      <c r="G54" s="851">
        <v>6999.4</v>
      </c>
      <c r="H54" s="851">
        <v>13456.4</v>
      </c>
      <c r="I54" s="851">
        <v>38259.5</v>
      </c>
      <c r="J54" s="803">
        <v>331249.09999999998</v>
      </c>
      <c r="K54" s="851">
        <v>33124.9</v>
      </c>
      <c r="L54" s="851">
        <v>11192.9</v>
      </c>
      <c r="M54" s="803">
        <v>375567</v>
      </c>
    </row>
    <row r="55" spans="2:14" ht="10.5" customHeight="1" x14ac:dyDescent="0.2">
      <c r="B55" s="675" t="s">
        <v>1419</v>
      </c>
      <c r="C55" s="853">
        <v>133534</v>
      </c>
      <c r="D55" s="853">
        <v>114604.2</v>
      </c>
      <c r="E55" s="851">
        <v>6289.4</v>
      </c>
      <c r="F55" s="851">
        <v>43239.4</v>
      </c>
      <c r="G55" s="851">
        <v>8188</v>
      </c>
      <c r="H55" s="851">
        <v>13805.4</v>
      </c>
      <c r="I55" s="851">
        <v>39304.9</v>
      </c>
      <c r="J55" s="803">
        <v>358965.2</v>
      </c>
      <c r="K55" s="851">
        <v>35896.5</v>
      </c>
      <c r="L55" s="851">
        <v>12129.4</v>
      </c>
      <c r="M55" s="803">
        <v>406991.2</v>
      </c>
    </row>
    <row r="56" spans="2:14" ht="10.5" customHeight="1" x14ac:dyDescent="0.2">
      <c r="B56" s="1158" t="s">
        <v>343</v>
      </c>
      <c r="C56" s="853">
        <v>139612.1</v>
      </c>
      <c r="D56" s="853">
        <v>117605.9</v>
      </c>
      <c r="E56" s="851">
        <v>6562.7</v>
      </c>
      <c r="F56" s="851">
        <v>46411</v>
      </c>
      <c r="G56" s="851">
        <v>9023.2000000000007</v>
      </c>
      <c r="H56" s="851">
        <v>14538.6</v>
      </c>
      <c r="I56" s="851">
        <v>40454.400000000001</v>
      </c>
      <c r="J56" s="803">
        <v>374207.9</v>
      </c>
      <c r="K56" s="851">
        <v>37420.800000000003</v>
      </c>
      <c r="L56" s="851">
        <v>12644.5</v>
      </c>
      <c r="M56" s="803">
        <v>424273.1</v>
      </c>
    </row>
    <row r="57" spans="2:14" ht="10.5" customHeight="1" x14ac:dyDescent="0.2">
      <c r="B57" s="1158" t="s">
        <v>1415</v>
      </c>
      <c r="C57" s="853">
        <v>146240.79999999999</v>
      </c>
      <c r="D57" s="853">
        <v>116280.7</v>
      </c>
      <c r="E57" s="851">
        <v>6554.6</v>
      </c>
      <c r="F57" s="851">
        <v>50321.3</v>
      </c>
      <c r="G57" s="851">
        <v>9382.7999999999993</v>
      </c>
      <c r="H57" s="851">
        <v>14710.1</v>
      </c>
      <c r="I57" s="851">
        <v>43645.8</v>
      </c>
      <c r="J57" s="803">
        <v>387135.9</v>
      </c>
      <c r="K57" s="851">
        <v>38713.599999999999</v>
      </c>
      <c r="L57" s="851">
        <v>13081.3</v>
      </c>
      <c r="M57" s="803">
        <v>438930.8</v>
      </c>
    </row>
    <row r="58" spans="2:14" ht="10.5" customHeight="1" x14ac:dyDescent="0.2">
      <c r="B58" s="1158"/>
      <c r="C58" s="853"/>
      <c r="D58" s="853"/>
      <c r="E58" s="851"/>
      <c r="F58" s="851"/>
      <c r="G58" s="851"/>
      <c r="H58" s="851"/>
      <c r="I58" s="851"/>
      <c r="J58" s="826"/>
      <c r="K58" s="851"/>
      <c r="L58" s="851"/>
      <c r="M58" s="853"/>
    </row>
    <row r="59" spans="2:14" ht="10.5" customHeight="1" x14ac:dyDescent="0.2">
      <c r="B59" s="1274" t="s">
        <v>1418</v>
      </c>
      <c r="C59" s="853">
        <v>152613.20000000001</v>
      </c>
      <c r="D59" s="853">
        <v>118998.3</v>
      </c>
      <c r="E59" s="851">
        <v>6365.4</v>
      </c>
      <c r="F59" s="851">
        <v>52111.4</v>
      </c>
      <c r="G59" s="851">
        <v>10270.1</v>
      </c>
      <c r="H59" s="851">
        <v>15115.8</v>
      </c>
      <c r="I59" s="851">
        <v>47813.8</v>
      </c>
      <c r="J59" s="826">
        <v>403288</v>
      </c>
      <c r="K59" s="851">
        <v>40328.800000000003</v>
      </c>
      <c r="L59" s="851">
        <v>13627.1</v>
      </c>
      <c r="M59" s="853">
        <v>457243.9</v>
      </c>
    </row>
    <row r="60" spans="2:14" ht="10.5" customHeight="1" x14ac:dyDescent="0.2">
      <c r="B60" s="1274" t="s">
        <v>1457</v>
      </c>
      <c r="C60" s="853">
        <v>158003.5</v>
      </c>
      <c r="D60" s="853">
        <v>120514.6</v>
      </c>
      <c r="E60" s="851">
        <v>6326.2</v>
      </c>
      <c r="F60" s="851">
        <v>54639.1</v>
      </c>
      <c r="G60" s="851">
        <v>11316.6</v>
      </c>
      <c r="H60" s="851">
        <v>15508</v>
      </c>
      <c r="I60" s="851">
        <v>49342.5</v>
      </c>
      <c r="J60" s="826">
        <v>415650.5</v>
      </c>
      <c r="K60" s="851">
        <v>41565</v>
      </c>
      <c r="L60" s="851">
        <v>14044.8</v>
      </c>
      <c r="M60" s="853">
        <v>471260.4</v>
      </c>
    </row>
    <row r="61" spans="2:14" ht="10.5" customHeight="1" x14ac:dyDescent="0.2">
      <c r="B61" s="1159" t="s">
        <v>1524</v>
      </c>
      <c r="C61" s="855">
        <v>164627.29999999999</v>
      </c>
      <c r="D61" s="855">
        <v>127490.4</v>
      </c>
      <c r="E61" s="856">
        <v>6279.5</v>
      </c>
      <c r="F61" s="856">
        <v>56950.5</v>
      </c>
      <c r="G61" s="856">
        <v>12620.5</v>
      </c>
      <c r="H61" s="856">
        <v>16029.1</v>
      </c>
      <c r="I61" s="856">
        <v>53045.9</v>
      </c>
      <c r="J61" s="1205">
        <v>437043.3</v>
      </c>
      <c r="K61" s="856">
        <v>43704.3</v>
      </c>
      <c r="L61" s="856">
        <v>14767.7</v>
      </c>
      <c r="M61" s="1205">
        <v>495515.4</v>
      </c>
    </row>
    <row r="62" spans="2:14" ht="10.5" customHeight="1" x14ac:dyDescent="0.2">
      <c r="B62" s="1163"/>
      <c r="C62" s="1160"/>
      <c r="D62" s="1160"/>
      <c r="E62" s="1161"/>
      <c r="F62" s="1161"/>
      <c r="G62" s="1161"/>
      <c r="H62" s="1161"/>
      <c r="I62" s="1161"/>
      <c r="J62" s="1162"/>
      <c r="K62" s="1161"/>
      <c r="L62" s="1161"/>
      <c r="M62" s="1160"/>
      <c r="N62" s="61"/>
    </row>
    <row r="63" spans="2:14" ht="10.5" customHeight="1" x14ac:dyDescent="0.2">
      <c r="B63" s="233" t="s">
        <v>1248</v>
      </c>
      <c r="H63" s="79"/>
      <c r="I63" s="79"/>
      <c r="J63" s="79"/>
      <c r="K63" s="79"/>
      <c r="L63" s="79"/>
      <c r="M63" s="79"/>
    </row>
    <row r="64" spans="2:14" ht="10.5" customHeight="1" x14ac:dyDescent="0.2">
      <c r="B64" s="233" t="s">
        <v>1015</v>
      </c>
      <c r="H64" s="249"/>
      <c r="I64" s="249"/>
      <c r="J64" s="249"/>
      <c r="K64" s="249"/>
      <c r="L64" s="249"/>
      <c r="M64" s="249"/>
    </row>
    <row r="65" spans="2:13" ht="10.5" customHeight="1" x14ac:dyDescent="0.2">
      <c r="B65" s="233" t="s">
        <v>944</v>
      </c>
      <c r="C65" s="200"/>
      <c r="D65" s="200"/>
      <c r="E65" s="200"/>
      <c r="F65" s="200"/>
      <c r="G65" s="200"/>
      <c r="H65" s="200"/>
      <c r="I65" s="200"/>
      <c r="J65" s="200"/>
      <c r="K65" s="200"/>
      <c r="L65" s="200"/>
      <c r="M65" s="200"/>
    </row>
    <row r="66" spans="2:13" ht="10.5" customHeight="1" x14ac:dyDescent="0.2">
      <c r="B66" s="49"/>
      <c r="C66" s="53"/>
      <c r="D66" s="53"/>
      <c r="E66" s="53"/>
      <c r="F66" s="53"/>
      <c r="G66" s="53"/>
      <c r="H66" s="53"/>
      <c r="I66" s="53"/>
      <c r="J66" s="53"/>
      <c r="K66" s="53"/>
      <c r="L66" s="53"/>
      <c r="M66" s="53"/>
    </row>
    <row r="67" spans="2:13" ht="10.5" customHeight="1" x14ac:dyDescent="0.2">
      <c r="B67" s="49"/>
      <c r="C67" s="53"/>
      <c r="D67" s="53"/>
      <c r="E67" s="53"/>
      <c r="F67" s="53"/>
      <c r="G67" s="53"/>
      <c r="H67" s="53"/>
      <c r="I67" s="53"/>
      <c r="J67" s="53"/>
      <c r="K67" s="53"/>
      <c r="L67" s="53"/>
      <c r="M67" s="53"/>
    </row>
    <row r="68" spans="2:13" ht="10.5" customHeight="1" x14ac:dyDescent="0.2">
      <c r="B68" s="49"/>
      <c r="C68" s="53"/>
      <c r="D68" s="53"/>
      <c r="E68" s="53"/>
      <c r="F68" s="53"/>
      <c r="G68" s="1133"/>
      <c r="H68" s="53"/>
      <c r="I68" s="53"/>
      <c r="J68" s="53"/>
      <c r="K68" s="53"/>
      <c r="L68" s="53"/>
      <c r="M68" s="53"/>
    </row>
    <row r="69" spans="2:13" ht="10.5" customHeight="1" x14ac:dyDescent="0.2">
      <c r="B69" s="49"/>
      <c r="C69" s="53"/>
      <c r="D69" s="53"/>
      <c r="E69" s="53"/>
      <c r="F69" s="53"/>
      <c r="G69" s="53"/>
      <c r="H69" s="53"/>
      <c r="I69" s="53"/>
      <c r="J69" s="53"/>
      <c r="K69" s="53"/>
      <c r="L69" s="53"/>
      <c r="M69" s="53"/>
    </row>
    <row r="70" spans="2:13" ht="10.5" customHeight="1" x14ac:dyDescent="0.2">
      <c r="B70" s="49"/>
      <c r="C70" s="53"/>
      <c r="D70" s="53"/>
      <c r="E70" s="53"/>
      <c r="F70" s="53"/>
      <c r="G70" s="53"/>
      <c r="H70" s="53"/>
      <c r="I70" s="53"/>
      <c r="J70" s="53"/>
      <c r="K70" s="53"/>
      <c r="L70" s="53"/>
      <c r="M70" s="53"/>
    </row>
    <row r="71" spans="2:13" ht="10.5" customHeight="1" x14ac:dyDescent="0.2">
      <c r="B71" s="49"/>
      <c r="C71" s="53"/>
      <c r="D71" s="53"/>
      <c r="E71" s="53"/>
      <c r="F71" s="53"/>
      <c r="G71" s="53"/>
      <c r="H71" s="53"/>
      <c r="I71" s="53"/>
      <c r="J71" s="53"/>
      <c r="K71" s="53"/>
      <c r="L71" s="53"/>
      <c r="M71" s="53"/>
    </row>
    <row r="72" spans="2:13" ht="10.5" customHeight="1" x14ac:dyDescent="0.2">
      <c r="B72" s="49"/>
      <c r="C72" s="53"/>
      <c r="D72" s="53"/>
      <c r="E72" s="53"/>
      <c r="F72" s="53"/>
      <c r="G72" s="53"/>
      <c r="H72" s="53"/>
      <c r="I72" s="53"/>
      <c r="J72" s="53"/>
      <c r="K72" s="53"/>
      <c r="L72" s="53"/>
      <c r="M72" s="53"/>
    </row>
    <row r="73" spans="2:13" ht="10.5" customHeight="1" x14ac:dyDescent="0.2">
      <c r="B73" s="49"/>
      <c r="C73" s="53"/>
      <c r="D73" s="53"/>
      <c r="E73" s="53"/>
      <c r="F73" s="53"/>
      <c r="G73" s="53"/>
      <c r="H73" s="53"/>
      <c r="I73" s="53"/>
      <c r="J73" s="53"/>
      <c r="K73" s="53"/>
      <c r="L73" s="53"/>
      <c r="M73" s="53"/>
    </row>
    <row r="74" spans="2:13" ht="10.5" customHeight="1" x14ac:dyDescent="0.2">
      <c r="B74" s="248"/>
      <c r="C74" s="53"/>
      <c r="D74" s="53"/>
      <c r="E74" s="53"/>
      <c r="F74" s="53"/>
      <c r="G74" s="53"/>
      <c r="H74" s="53"/>
      <c r="I74" s="53"/>
      <c r="J74" s="53"/>
      <c r="K74" s="53"/>
      <c r="L74" s="53"/>
      <c r="M74" s="53"/>
    </row>
    <row r="75" spans="2:13" ht="10.5" customHeight="1" x14ac:dyDescent="0.2">
      <c r="B75" s="264"/>
      <c r="C75" s="53"/>
      <c r="D75" s="53"/>
      <c r="E75" s="53"/>
      <c r="F75" s="53"/>
      <c r="G75" s="53"/>
      <c r="H75" s="53"/>
      <c r="I75" s="53"/>
      <c r="J75" s="53"/>
      <c r="K75" s="53"/>
      <c r="L75" s="53"/>
      <c r="M75" s="53"/>
    </row>
    <row r="76" spans="2:13" ht="10.5" customHeight="1" x14ac:dyDescent="0.2">
      <c r="B76" s="49"/>
      <c r="C76" s="53"/>
      <c r="D76" s="53"/>
      <c r="E76" s="53"/>
      <c r="F76" s="53"/>
      <c r="G76" s="53"/>
      <c r="H76" s="53"/>
      <c r="I76" s="53"/>
      <c r="J76" s="53"/>
      <c r="K76" s="53"/>
      <c r="L76" s="53"/>
      <c r="M76" s="53"/>
    </row>
    <row r="77" spans="2:13" ht="10.5" customHeight="1" x14ac:dyDescent="0.2">
      <c r="B77" s="49"/>
      <c r="C77" s="53"/>
      <c r="D77" s="53"/>
      <c r="E77" s="53"/>
      <c r="F77" s="53"/>
      <c r="G77" s="53"/>
      <c r="H77" s="53"/>
      <c r="I77" s="53"/>
      <c r="J77" s="53"/>
      <c r="K77" s="53"/>
      <c r="L77" s="53"/>
      <c r="M77" s="53"/>
    </row>
    <row r="78" spans="2:13" ht="10.5" customHeight="1" x14ac:dyDescent="0.2">
      <c r="B78" s="499"/>
      <c r="C78" s="53"/>
      <c r="D78" s="53"/>
      <c r="E78" s="53"/>
      <c r="F78" s="53"/>
      <c r="G78" s="53"/>
      <c r="H78" s="53"/>
      <c r="I78" s="53"/>
      <c r="J78" s="53"/>
      <c r="K78" s="53"/>
      <c r="L78" s="53"/>
      <c r="M78" s="53"/>
    </row>
    <row r="79" spans="2:13" ht="10.5" customHeight="1" x14ac:dyDescent="0.2">
      <c r="B79" s="499"/>
      <c r="C79" s="53"/>
      <c r="D79" s="53"/>
      <c r="E79" s="53"/>
      <c r="F79" s="53"/>
      <c r="G79" s="53"/>
      <c r="H79" s="53"/>
      <c r="I79" s="53"/>
      <c r="J79" s="53"/>
      <c r="K79" s="53"/>
      <c r="L79" s="53"/>
      <c r="M79" s="53"/>
    </row>
    <row r="80" spans="2:13" ht="10.5" customHeight="1" x14ac:dyDescent="0.2">
      <c r="B80" s="499"/>
      <c r="C80" s="53"/>
      <c r="D80" s="53"/>
      <c r="E80" s="53"/>
      <c r="F80" s="53"/>
      <c r="G80" s="53"/>
      <c r="H80" s="53"/>
      <c r="I80" s="53"/>
      <c r="J80" s="53"/>
      <c r="K80" s="53"/>
      <c r="L80" s="53"/>
      <c r="M80" s="53"/>
    </row>
    <row r="81" spans="2:15" ht="10.5" customHeight="1" x14ac:dyDescent="0.2">
      <c r="B81" s="499"/>
      <c r="C81" s="53"/>
      <c r="D81" s="53"/>
      <c r="E81" s="53"/>
      <c r="F81" s="53"/>
      <c r="G81" s="53"/>
      <c r="H81" s="53"/>
      <c r="I81" s="53"/>
      <c r="J81" s="53"/>
      <c r="K81" s="53"/>
      <c r="L81" s="53"/>
      <c r="M81" s="53"/>
    </row>
    <row r="82" spans="2:15" ht="10.5" customHeight="1" x14ac:dyDescent="0.2">
      <c r="B82" s="1096"/>
      <c r="C82" s="53"/>
      <c r="D82" s="53"/>
      <c r="E82" s="53"/>
      <c r="F82" s="53"/>
      <c r="G82" s="53"/>
      <c r="H82" s="53"/>
      <c r="I82" s="53"/>
      <c r="J82" s="53"/>
      <c r="K82" s="53"/>
      <c r="L82" s="53"/>
      <c r="M82" s="53"/>
    </row>
    <row r="83" spans="2:15" ht="10.5" customHeight="1" x14ac:dyDescent="0.2">
      <c r="B83" s="49"/>
      <c r="C83" s="53"/>
      <c r="D83" s="53"/>
      <c r="E83" s="53"/>
      <c r="F83" s="53"/>
      <c r="G83" s="53"/>
      <c r="H83" s="53"/>
      <c r="I83" s="53"/>
      <c r="J83" s="53"/>
      <c r="K83" s="53"/>
      <c r="L83" s="53"/>
      <c r="M83" s="53"/>
    </row>
    <row r="84" spans="2:15" ht="10.5" customHeight="1" x14ac:dyDescent="0.2">
      <c r="B84" s="49"/>
      <c r="C84" s="53"/>
      <c r="D84" s="53"/>
      <c r="E84" s="53"/>
      <c r="F84" s="53"/>
      <c r="G84" s="53"/>
      <c r="H84" s="53"/>
      <c r="I84" s="53"/>
      <c r="J84" s="53"/>
      <c r="K84" s="53"/>
      <c r="L84" s="53"/>
      <c r="M84" s="53"/>
    </row>
    <row r="85" spans="2:15" ht="10.5" customHeight="1" x14ac:dyDescent="0.2">
      <c r="B85" s="49"/>
      <c r="C85" s="53"/>
      <c r="D85" s="53"/>
      <c r="E85" s="53"/>
      <c r="F85" s="53"/>
      <c r="G85" s="53"/>
      <c r="H85" s="220">
        <v>102</v>
      </c>
      <c r="I85" s="53"/>
      <c r="J85" s="53"/>
      <c r="K85" s="53"/>
      <c r="L85" s="53"/>
      <c r="M85" s="53"/>
    </row>
    <row r="86" spans="2:15" ht="10.5" customHeight="1" x14ac:dyDescent="0.2">
      <c r="B86" s="1096"/>
      <c r="C86" s="53"/>
      <c r="D86" s="53"/>
      <c r="E86" s="53"/>
      <c r="F86" s="53"/>
      <c r="G86" s="53"/>
      <c r="H86" s="220"/>
      <c r="I86" s="53"/>
      <c r="J86" s="53"/>
      <c r="K86" s="53"/>
      <c r="L86" s="53"/>
      <c r="M86" s="53"/>
    </row>
    <row r="87" spans="2:15" ht="10.5" customHeight="1" x14ac:dyDescent="0.2"/>
    <row r="88" spans="2:15" ht="11.25" customHeight="1" x14ac:dyDescent="0.2">
      <c r="B88" s="62" t="s">
        <v>1501</v>
      </c>
    </row>
    <row r="89" spans="2:15" ht="48" customHeight="1" x14ac:dyDescent="0.2">
      <c r="B89" s="1506" t="s">
        <v>605</v>
      </c>
      <c r="C89" s="279" t="s">
        <v>195</v>
      </c>
      <c r="D89" s="279" t="s">
        <v>196</v>
      </c>
      <c r="E89" s="279" t="s">
        <v>197</v>
      </c>
      <c r="F89" s="279" t="s">
        <v>198</v>
      </c>
      <c r="G89" s="279" t="s">
        <v>199</v>
      </c>
      <c r="H89" s="279" t="s">
        <v>200</v>
      </c>
      <c r="I89" s="279" t="s">
        <v>50</v>
      </c>
      <c r="J89" s="279" t="s">
        <v>1251</v>
      </c>
      <c r="K89" s="279" t="s">
        <v>1252</v>
      </c>
      <c r="L89" s="279" t="s">
        <v>718</v>
      </c>
      <c r="M89" s="279" t="s">
        <v>903</v>
      </c>
      <c r="N89" s="279" t="s">
        <v>201</v>
      </c>
      <c r="O89" s="279" t="s">
        <v>1253</v>
      </c>
    </row>
    <row r="90" spans="2:15" ht="11.45" customHeight="1" x14ac:dyDescent="0.2">
      <c r="B90" s="1508"/>
      <c r="C90" s="1439" t="s">
        <v>268</v>
      </c>
      <c r="D90" s="1773"/>
      <c r="E90" s="1773"/>
      <c r="F90" s="1773"/>
      <c r="G90" s="1773"/>
      <c r="H90" s="1773"/>
      <c r="I90" s="1773"/>
      <c r="J90" s="1773"/>
      <c r="K90" s="1773"/>
      <c r="L90" s="1773"/>
      <c r="M90" s="1773"/>
      <c r="N90" s="1773"/>
      <c r="O90" s="1774"/>
    </row>
    <row r="91" spans="2:15" ht="10.5" customHeight="1" x14ac:dyDescent="0.2">
      <c r="B91" s="536">
        <v>1975</v>
      </c>
      <c r="C91" s="993">
        <v>96.048010004363221</v>
      </c>
      <c r="D91" s="993">
        <v>52.387153073053412</v>
      </c>
      <c r="E91" s="993">
        <v>0.93250150254641739</v>
      </c>
      <c r="F91" s="993">
        <v>1.9958437281215839</v>
      </c>
      <c r="G91" s="994">
        <v>1.04</v>
      </c>
      <c r="H91" s="993">
        <v>41.457284809981644</v>
      </c>
      <c r="I91" s="993">
        <v>21.438101353021086</v>
      </c>
      <c r="J91" s="993">
        <v>48.915213466749975</v>
      </c>
      <c r="K91" s="993">
        <v>21.756216131050198</v>
      </c>
      <c r="L91" s="993">
        <v>11.810011134330669</v>
      </c>
      <c r="M91" s="993">
        <v>2.89</v>
      </c>
      <c r="N91" s="993">
        <v>2.4655863829298199</v>
      </c>
      <c r="O91" s="993">
        <v>1.118834871538517</v>
      </c>
    </row>
    <row r="92" spans="2:15" ht="10.5" customHeight="1" x14ac:dyDescent="0.2">
      <c r="B92" s="536">
        <v>1976</v>
      </c>
      <c r="C92" s="993">
        <v>99.43832573549038</v>
      </c>
      <c r="D92" s="993">
        <v>49.820643842992403</v>
      </c>
      <c r="E92" s="993">
        <v>0.56701343555793482</v>
      </c>
      <c r="F92" s="993">
        <v>2.4035220666529948</v>
      </c>
      <c r="G92" s="994">
        <v>0.18</v>
      </c>
      <c r="H92" s="993">
        <v>43.167943091769082</v>
      </c>
      <c r="I92" s="993">
        <v>22.88247559678058</v>
      </c>
      <c r="J92" s="993">
        <v>47.797594758229209</v>
      </c>
      <c r="K92" s="993">
        <v>23.185921976408711</v>
      </c>
      <c r="L92" s="993">
        <v>12.16134532364995</v>
      </c>
      <c r="M92" s="993">
        <v>2.52</v>
      </c>
      <c r="N92" s="993">
        <v>2.8448098090137748</v>
      </c>
      <c r="O92" s="993">
        <v>1.3415949771401812</v>
      </c>
    </row>
    <row r="93" spans="2:15" ht="10.5" customHeight="1" x14ac:dyDescent="0.2">
      <c r="B93" s="536">
        <v>1977</v>
      </c>
      <c r="C93" s="993">
        <v>94.521403487233229</v>
      </c>
      <c r="D93" s="993">
        <v>49.240141972686594</v>
      </c>
      <c r="E93" s="993">
        <v>0.88220678830479948</v>
      </c>
      <c r="F93" s="993">
        <v>3.4544645122879323</v>
      </c>
      <c r="G93" s="994">
        <v>0.39</v>
      </c>
      <c r="H93" s="993">
        <v>43.164192371289921</v>
      </c>
      <c r="I93" s="993">
        <v>21.477387237309721</v>
      </c>
      <c r="J93" s="993">
        <v>47.894733099667938</v>
      </c>
      <c r="K93" s="993">
        <v>18.474726315984039</v>
      </c>
      <c r="L93" s="993">
        <v>8.3153217712126324</v>
      </c>
      <c r="M93" s="993">
        <v>2.99</v>
      </c>
      <c r="N93" s="993">
        <v>2.4670633510641271</v>
      </c>
      <c r="O93" s="993">
        <v>1.2389554483954719</v>
      </c>
    </row>
    <row r="94" spans="2:15" ht="10.5" customHeight="1" x14ac:dyDescent="0.2">
      <c r="B94" s="536">
        <v>1978</v>
      </c>
      <c r="C94" s="993">
        <v>93.695786440297923</v>
      </c>
      <c r="D94" s="993">
        <v>52.0998238761048</v>
      </c>
      <c r="E94" s="993">
        <v>0.59751895903955587</v>
      </c>
      <c r="F94" s="993">
        <v>4.5062345996846629</v>
      </c>
      <c r="G94" s="994">
        <v>1.1399999999999999</v>
      </c>
      <c r="H94" s="993">
        <v>38.64539484268608</v>
      </c>
      <c r="I94" s="993">
        <v>21.116079519476457</v>
      </c>
      <c r="J94" s="993">
        <v>46.764305411330831</v>
      </c>
      <c r="K94" s="993">
        <v>17.407005779951547</v>
      </c>
      <c r="L94" s="993">
        <v>12.874553036867022</v>
      </c>
      <c r="M94" s="993">
        <v>4.0999999999999996</v>
      </c>
      <c r="N94" s="993">
        <v>2.7492017065161569</v>
      </c>
      <c r="O94" s="993">
        <v>1.3572675279258732</v>
      </c>
    </row>
    <row r="95" spans="2:15" ht="10.5" customHeight="1" x14ac:dyDescent="0.2">
      <c r="B95" s="536">
        <v>1979</v>
      </c>
      <c r="C95" s="993">
        <v>92.283405847335857</v>
      </c>
      <c r="D95" s="993">
        <v>51.997482758082029</v>
      </c>
      <c r="E95" s="993">
        <v>0.87633284663274702</v>
      </c>
      <c r="F95" s="993">
        <v>4.5420738184055658</v>
      </c>
      <c r="G95" s="994">
        <v>1.78</v>
      </c>
      <c r="H95" s="993">
        <v>38.375595463152798</v>
      </c>
      <c r="I95" s="993">
        <v>18.477218630606096</v>
      </c>
      <c r="J95" s="993">
        <v>45.935457342095454</v>
      </c>
      <c r="K95" s="993">
        <v>19.555338645871387</v>
      </c>
      <c r="L95" s="993">
        <v>9.703080137387591</v>
      </c>
      <c r="M95" s="993">
        <v>3.67</v>
      </c>
      <c r="N95" s="993">
        <v>3.1979662885960662</v>
      </c>
      <c r="O95" s="993">
        <v>1.9582363713098956</v>
      </c>
    </row>
    <row r="96" spans="2:15" ht="10.5" customHeight="1" x14ac:dyDescent="0.2">
      <c r="B96" s="536"/>
      <c r="C96" s="995"/>
      <c r="D96" s="994"/>
      <c r="E96" s="994"/>
      <c r="F96" s="994"/>
      <c r="G96" s="994"/>
      <c r="H96" s="994"/>
      <c r="I96" s="994"/>
      <c r="J96" s="994"/>
      <c r="K96" s="994"/>
      <c r="L96" s="994"/>
      <c r="M96" s="994"/>
      <c r="N96" s="994"/>
      <c r="O96" s="994"/>
    </row>
    <row r="97" spans="2:15" ht="10.5" customHeight="1" x14ac:dyDescent="0.2">
      <c r="B97" s="536">
        <v>1980</v>
      </c>
      <c r="C97" s="993">
        <v>92.221077422730943</v>
      </c>
      <c r="D97" s="993">
        <v>56.805122225213125</v>
      </c>
      <c r="E97" s="993">
        <v>2.3987687390891246</v>
      </c>
      <c r="F97" s="993">
        <v>4.8317784474230381</v>
      </c>
      <c r="G97" s="994">
        <v>0.16</v>
      </c>
      <c r="H97" s="993">
        <v>38.169567160636674</v>
      </c>
      <c r="I97" s="993">
        <v>22.00089621824177</v>
      </c>
      <c r="J97" s="993">
        <v>48.542797215149236</v>
      </c>
      <c r="K97" s="993">
        <v>25.471049110796052</v>
      </c>
      <c r="L97" s="993">
        <v>7.9902332142086241</v>
      </c>
      <c r="M97" s="993">
        <v>3.35</v>
      </c>
      <c r="N97" s="993">
        <v>2.6036719981459227</v>
      </c>
      <c r="O97" s="993">
        <v>2.3497016371491104</v>
      </c>
    </row>
    <row r="98" spans="2:15" ht="10.5" customHeight="1" x14ac:dyDescent="0.2">
      <c r="B98" s="536">
        <v>1981</v>
      </c>
      <c r="C98" s="993">
        <v>89.795102808733802</v>
      </c>
      <c r="D98" s="993">
        <v>53.366167154899031</v>
      </c>
      <c r="E98" s="993">
        <v>2.0073716083388828</v>
      </c>
      <c r="F98" s="993">
        <v>5.402828900031162</v>
      </c>
      <c r="G98" s="994">
        <v>1.57</v>
      </c>
      <c r="H98" s="993">
        <v>40.160393804606478</v>
      </c>
      <c r="I98" s="993">
        <v>28.29084290778064</v>
      </c>
      <c r="J98" s="993">
        <v>49.211246624754523</v>
      </c>
      <c r="K98" s="993">
        <v>23.808736124540356</v>
      </c>
      <c r="L98" s="993">
        <v>9.5216329380003053</v>
      </c>
      <c r="M98" s="993">
        <v>3.46</v>
      </c>
      <c r="N98" s="993">
        <v>2.3311988249240456</v>
      </c>
      <c r="O98" s="993">
        <v>1.9835442570961859</v>
      </c>
    </row>
    <row r="99" spans="2:15" ht="10.5" customHeight="1" x14ac:dyDescent="0.2">
      <c r="B99" s="536">
        <v>1982</v>
      </c>
      <c r="C99" s="993">
        <v>94.15465101494992</v>
      </c>
      <c r="D99" s="993">
        <v>50.593939416488297</v>
      </c>
      <c r="E99" s="993">
        <v>0.80038588622971818</v>
      </c>
      <c r="F99" s="993">
        <v>5.1582221492647093</v>
      </c>
      <c r="G99" s="994">
        <v>1.33</v>
      </c>
      <c r="H99" s="993">
        <v>38.842553750806019</v>
      </c>
      <c r="I99" s="993">
        <v>26.435190096967823</v>
      </c>
      <c r="J99" s="993">
        <v>55.940494944851821</v>
      </c>
      <c r="K99" s="993">
        <v>26.898468472433169</v>
      </c>
      <c r="L99" s="993">
        <v>6.4090213688829927</v>
      </c>
      <c r="M99" s="993">
        <v>3.6</v>
      </c>
      <c r="N99" s="993">
        <v>2.5119533458637573</v>
      </c>
      <c r="O99" s="993">
        <v>1.3450582935999595</v>
      </c>
    </row>
    <row r="100" spans="2:15" ht="10.5" customHeight="1" x14ac:dyDescent="0.2">
      <c r="B100" s="536">
        <v>1983</v>
      </c>
      <c r="C100" s="993">
        <v>92.945013073268669</v>
      </c>
      <c r="D100" s="993">
        <v>63.573171735500992</v>
      </c>
      <c r="E100" s="993">
        <v>0.1075645720382474</v>
      </c>
      <c r="F100" s="993">
        <v>6.3166369002210008</v>
      </c>
      <c r="G100" s="994">
        <v>0.92</v>
      </c>
      <c r="H100" s="993">
        <v>39.410002325761909</v>
      </c>
      <c r="I100" s="993">
        <v>22.248347923853974</v>
      </c>
      <c r="J100" s="993">
        <v>47.391965059231381</v>
      </c>
      <c r="K100" s="993">
        <v>24.29107222850476</v>
      </c>
      <c r="L100" s="993">
        <v>6.9216496134986691</v>
      </c>
      <c r="M100" s="993">
        <v>2.4900000000000002</v>
      </c>
      <c r="N100" s="993">
        <v>2.518777345297126</v>
      </c>
      <c r="O100" s="993">
        <v>0.42767272816776619</v>
      </c>
    </row>
    <row r="101" spans="2:15" ht="10.5" customHeight="1" x14ac:dyDescent="0.2">
      <c r="B101" s="536">
        <v>1984</v>
      </c>
      <c r="C101" s="993">
        <v>89.93387064475786</v>
      </c>
      <c r="D101" s="993">
        <v>55.723477460236609</v>
      </c>
      <c r="E101" s="993">
        <v>1.2714484908534893</v>
      </c>
      <c r="F101" s="993">
        <v>5.4041427068516237</v>
      </c>
      <c r="G101" s="994">
        <v>0.77</v>
      </c>
      <c r="H101" s="993">
        <v>39.514628461643476</v>
      </c>
      <c r="I101" s="993">
        <v>28.835034019944764</v>
      </c>
      <c r="J101" s="993">
        <v>47.904281239672635</v>
      </c>
      <c r="K101" s="993">
        <v>23.584910813073677</v>
      </c>
      <c r="L101" s="993">
        <v>8.7499902991880898</v>
      </c>
      <c r="M101" s="993">
        <v>1.96</v>
      </c>
      <c r="N101" s="993">
        <v>2.3305566582479518</v>
      </c>
      <c r="O101" s="993">
        <v>0.25379681366221307</v>
      </c>
    </row>
    <row r="102" spans="2:15" ht="10.5" customHeight="1" x14ac:dyDescent="0.2">
      <c r="B102" s="536"/>
      <c r="C102" s="995"/>
      <c r="D102" s="994"/>
      <c r="E102" s="994"/>
      <c r="F102" s="994"/>
      <c r="G102" s="994"/>
      <c r="H102" s="994"/>
      <c r="I102" s="994"/>
      <c r="J102" s="994"/>
      <c r="K102" s="994"/>
      <c r="L102" s="994"/>
      <c r="M102" s="994"/>
      <c r="N102" s="994"/>
      <c r="O102" s="994"/>
    </row>
    <row r="103" spans="2:15" ht="10.5" customHeight="1" x14ac:dyDescent="0.2">
      <c r="B103" s="536">
        <v>1985</v>
      </c>
      <c r="C103" s="993">
        <v>75.239749205703831</v>
      </c>
      <c r="D103" s="993">
        <v>53.235087628686365</v>
      </c>
      <c r="E103" s="993">
        <v>2.3574217515926525</v>
      </c>
      <c r="F103" s="993">
        <v>5.733262226492446</v>
      </c>
      <c r="G103" s="994">
        <v>7.0000000000000007E-2</v>
      </c>
      <c r="H103" s="993">
        <v>37.513627736390518</v>
      </c>
      <c r="I103" s="993">
        <v>27.210339717817739</v>
      </c>
      <c r="J103" s="993">
        <v>49.584455912171229</v>
      </c>
      <c r="K103" s="993">
        <v>24.346193064620429</v>
      </c>
      <c r="L103" s="993">
        <v>6.9966199803154554</v>
      </c>
      <c r="M103" s="993">
        <v>1.69</v>
      </c>
      <c r="N103" s="993">
        <v>2.0862711769406546</v>
      </c>
      <c r="O103" s="993">
        <v>0.82655776625317623</v>
      </c>
    </row>
    <row r="104" spans="2:15" ht="10.5" customHeight="1" x14ac:dyDescent="0.2">
      <c r="B104" s="536">
        <v>1986</v>
      </c>
      <c r="C104" s="993">
        <v>73.613356845289005</v>
      </c>
      <c r="D104" s="993">
        <v>55.914806829415753</v>
      </c>
      <c r="E104" s="993">
        <v>1.4985477549196116</v>
      </c>
      <c r="F104" s="993">
        <v>7.1685115010442315</v>
      </c>
      <c r="G104" s="994">
        <v>1.0900000000000001</v>
      </c>
      <c r="H104" s="993">
        <v>34.561485032882544</v>
      </c>
      <c r="I104" s="993">
        <v>27.085965837349832</v>
      </c>
      <c r="J104" s="993">
        <v>48.772112811156333</v>
      </c>
      <c r="K104" s="993">
        <v>25.0072725652313</v>
      </c>
      <c r="L104" s="993">
        <v>6.69</v>
      </c>
      <c r="M104" s="993">
        <v>2.2000000000000002</v>
      </c>
      <c r="N104" s="993">
        <v>2.5189034788698907</v>
      </c>
      <c r="O104" s="993">
        <v>1.0271880085471752</v>
      </c>
    </row>
    <row r="105" spans="2:15" ht="10.5" customHeight="1" x14ac:dyDescent="0.2">
      <c r="B105" s="536">
        <v>1987</v>
      </c>
      <c r="C105" s="993">
        <v>65.577432199418965</v>
      </c>
      <c r="D105" s="993">
        <v>66.073889040655402</v>
      </c>
      <c r="E105" s="993">
        <v>2.3592643697258242</v>
      </c>
      <c r="F105" s="993">
        <v>7.5360897522788965</v>
      </c>
      <c r="G105" s="994">
        <v>0.95</v>
      </c>
      <c r="H105" s="993">
        <v>42.125523421832675</v>
      </c>
      <c r="I105" s="993">
        <v>26.06900490095121</v>
      </c>
      <c r="J105" s="993">
        <v>48.879836476075006</v>
      </c>
      <c r="K105" s="993">
        <v>26.469843620250757</v>
      </c>
      <c r="L105" s="993">
        <v>13.69</v>
      </c>
      <c r="M105" s="993">
        <v>4.38</v>
      </c>
      <c r="N105" s="993">
        <v>2.7052086006944149</v>
      </c>
      <c r="O105" s="993">
        <v>1.2485763902518847</v>
      </c>
    </row>
    <row r="106" spans="2:15" ht="10.5" customHeight="1" x14ac:dyDescent="0.2">
      <c r="B106" s="536">
        <v>1988</v>
      </c>
      <c r="C106" s="993">
        <v>71.116805067493786</v>
      </c>
      <c r="D106" s="993">
        <v>57.481280498597492</v>
      </c>
      <c r="E106" s="993">
        <v>1.8443340010376454</v>
      </c>
      <c r="F106" s="993">
        <v>7.6700997304882508</v>
      </c>
      <c r="G106" s="994">
        <v>0.18</v>
      </c>
      <c r="H106" s="993">
        <v>31.249571811692284</v>
      </c>
      <c r="I106" s="993">
        <v>27.854588968056252</v>
      </c>
      <c r="J106" s="993">
        <v>46.728838700409156</v>
      </c>
      <c r="K106" s="993">
        <v>28.65</v>
      </c>
      <c r="L106" s="993">
        <v>15.1</v>
      </c>
      <c r="M106" s="993">
        <v>5.31</v>
      </c>
      <c r="N106" s="993">
        <v>2.5647773360889103</v>
      </c>
      <c r="O106" s="993">
        <v>2.9981988735982203</v>
      </c>
    </row>
    <row r="107" spans="2:15" ht="10.5" customHeight="1" x14ac:dyDescent="0.2">
      <c r="B107" s="536">
        <v>1989</v>
      </c>
      <c r="C107" s="993">
        <v>63.783300050415953</v>
      </c>
      <c r="D107" s="993">
        <v>54.212227546798346</v>
      </c>
      <c r="E107" s="993">
        <v>1.3287377437283856</v>
      </c>
      <c r="F107" s="993">
        <v>8.0734367278061612</v>
      </c>
      <c r="G107" s="994">
        <v>0.13</v>
      </c>
      <c r="H107" s="993">
        <v>34.281197085258952</v>
      </c>
      <c r="I107" s="993">
        <v>32.08940074759844</v>
      </c>
      <c r="J107" s="993">
        <v>48.949701365854381</v>
      </c>
      <c r="K107" s="993">
        <v>28.3</v>
      </c>
      <c r="L107" s="993">
        <v>16.12</v>
      </c>
      <c r="M107" s="993">
        <v>5.91</v>
      </c>
      <c r="N107" s="993">
        <v>2.5230467481835479</v>
      </c>
      <c r="O107" s="993">
        <v>1.4705428177166853</v>
      </c>
    </row>
    <row r="108" spans="2:15" ht="10.5" customHeight="1" x14ac:dyDescent="0.2">
      <c r="B108" s="536"/>
      <c r="C108" s="995"/>
      <c r="D108" s="994"/>
      <c r="E108" s="994"/>
      <c r="F108" s="994"/>
      <c r="G108" s="994"/>
      <c r="H108" s="994"/>
      <c r="I108" s="994"/>
      <c r="J108" s="994"/>
      <c r="K108" s="994"/>
      <c r="L108" s="994"/>
      <c r="M108" s="994"/>
      <c r="N108" s="994"/>
      <c r="O108" s="994"/>
    </row>
    <row r="109" spans="2:15" ht="10.5" customHeight="1" x14ac:dyDescent="0.2">
      <c r="B109" s="536">
        <v>1990</v>
      </c>
      <c r="C109" s="993">
        <v>70.877456560670382</v>
      </c>
      <c r="D109" s="993">
        <v>49.635399715496114</v>
      </c>
      <c r="E109" s="993">
        <v>1.3863232967484662</v>
      </c>
      <c r="F109" s="993">
        <v>10.317090153989898</v>
      </c>
      <c r="G109" s="994">
        <v>0.25</v>
      </c>
      <c r="H109" s="993">
        <v>30.842104613939622</v>
      </c>
      <c r="I109" s="993">
        <v>29.366654481126243</v>
      </c>
      <c r="J109" s="993">
        <v>45.950504602293165</v>
      </c>
      <c r="K109" s="993">
        <v>19.79</v>
      </c>
      <c r="L109" s="993">
        <v>16.510000000000002</v>
      </c>
      <c r="M109" s="993">
        <v>5.35</v>
      </c>
      <c r="N109" s="993">
        <v>2.5419316989510676</v>
      </c>
      <c r="O109" s="993">
        <v>0.66005493116096059</v>
      </c>
    </row>
    <row r="110" spans="2:15" ht="10.5" customHeight="1" x14ac:dyDescent="0.2">
      <c r="B110" s="536">
        <v>1991</v>
      </c>
      <c r="C110" s="993">
        <v>70.825027558991621</v>
      </c>
      <c r="D110" s="993">
        <v>50.908221635644352</v>
      </c>
      <c r="E110" s="993">
        <v>1.0391966717220689</v>
      </c>
      <c r="F110" s="993">
        <v>5.7694222671254289</v>
      </c>
      <c r="G110" s="994">
        <v>0.42</v>
      </c>
      <c r="H110" s="993">
        <v>29.614159546284554</v>
      </c>
      <c r="I110" s="993">
        <v>30.148429924666225</v>
      </c>
      <c r="J110" s="993">
        <v>46.717519124338025</v>
      </c>
      <c r="K110" s="993">
        <v>24.43</v>
      </c>
      <c r="L110" s="993">
        <v>13.76</v>
      </c>
      <c r="M110" s="993">
        <v>5.24</v>
      </c>
      <c r="N110" s="993">
        <v>2.5905483315791362</v>
      </c>
      <c r="O110" s="993">
        <v>1.5963744754674867</v>
      </c>
    </row>
    <row r="111" spans="2:15" ht="10.5" customHeight="1" x14ac:dyDescent="0.2">
      <c r="B111" s="536">
        <v>1992</v>
      </c>
      <c r="C111" s="993">
        <v>67.518564415189189</v>
      </c>
      <c r="D111" s="993">
        <v>47.836056782724299</v>
      </c>
      <c r="E111" s="993">
        <v>1.5392725955482014</v>
      </c>
      <c r="F111" s="993">
        <v>5.7124153767976011</v>
      </c>
      <c r="G111" s="994">
        <v>0.35</v>
      </c>
      <c r="H111" s="993">
        <v>30.060716158716254</v>
      </c>
      <c r="I111" s="993">
        <v>23.98585632491525</v>
      </c>
      <c r="J111" s="993">
        <v>45.357933368692521</v>
      </c>
      <c r="K111" s="993">
        <v>22.82</v>
      </c>
      <c r="L111" s="993">
        <v>12.17</v>
      </c>
      <c r="M111" s="993">
        <v>8.16</v>
      </c>
      <c r="N111" s="993">
        <v>2.9094285760628029</v>
      </c>
      <c r="O111" s="993">
        <v>0.67793402862255947</v>
      </c>
    </row>
    <row r="112" spans="2:15" ht="10.5" customHeight="1" x14ac:dyDescent="0.2">
      <c r="B112" s="536">
        <v>1993</v>
      </c>
      <c r="C112" s="993">
        <v>75.770354760550092</v>
      </c>
      <c r="D112" s="993">
        <v>47.846352747081546</v>
      </c>
      <c r="E112" s="993">
        <v>1.6947912026284193</v>
      </c>
      <c r="F112" s="993">
        <v>7.2599310447660566</v>
      </c>
      <c r="G112" s="994">
        <v>0.19</v>
      </c>
      <c r="H112" s="993">
        <v>35.579939791863971</v>
      </c>
      <c r="I112" s="993">
        <v>28.721608795255307</v>
      </c>
      <c r="J112" s="993">
        <v>45.243966148531037</v>
      </c>
      <c r="K112" s="993">
        <v>22.75</v>
      </c>
      <c r="L112" s="993">
        <v>14.96</v>
      </c>
      <c r="M112" s="993">
        <v>2.88</v>
      </c>
      <c r="N112" s="993">
        <v>2.979323954690468</v>
      </c>
      <c r="O112" s="993">
        <v>1.3315891667680717</v>
      </c>
    </row>
    <row r="113" spans="2:15" ht="10.5" customHeight="1" x14ac:dyDescent="0.2">
      <c r="B113" s="536">
        <v>1994</v>
      </c>
      <c r="C113" s="993">
        <v>69.028410189941098</v>
      </c>
      <c r="D113" s="993">
        <v>49.938480739117871</v>
      </c>
      <c r="E113" s="993">
        <v>1.5734427460167464</v>
      </c>
      <c r="F113" s="993">
        <v>8.1960427145660173</v>
      </c>
      <c r="G113" s="994">
        <v>0.19</v>
      </c>
      <c r="H113" s="993">
        <v>31.969557732879462</v>
      </c>
      <c r="I113" s="993">
        <v>28.044679721981339</v>
      </c>
      <c r="J113" s="993">
        <v>42.415169156702603</v>
      </c>
      <c r="K113" s="993">
        <v>18.13</v>
      </c>
      <c r="L113" s="993">
        <v>15.35</v>
      </c>
      <c r="M113" s="993">
        <v>7.29</v>
      </c>
      <c r="N113" s="993">
        <v>2.6934892636647207</v>
      </c>
      <c r="O113" s="993">
        <v>3.0760668383790009</v>
      </c>
    </row>
    <row r="114" spans="2:15" ht="10.5" customHeight="1" x14ac:dyDescent="0.2">
      <c r="B114" s="536"/>
      <c r="C114" s="995"/>
      <c r="D114" s="994"/>
      <c r="E114" s="994"/>
      <c r="F114" s="994"/>
      <c r="G114" s="994"/>
      <c r="H114" s="994"/>
      <c r="I114" s="994"/>
      <c r="J114" s="994"/>
      <c r="K114" s="994"/>
      <c r="L114" s="994"/>
      <c r="M114" s="994"/>
      <c r="N114" s="994"/>
      <c r="O114" s="994"/>
    </row>
    <row r="115" spans="2:15" ht="10.5" customHeight="1" x14ac:dyDescent="0.2">
      <c r="B115" s="536">
        <v>1995</v>
      </c>
      <c r="C115" s="993">
        <v>74.377371716884781</v>
      </c>
      <c r="D115" s="993">
        <v>48.874634238555103</v>
      </c>
      <c r="E115" s="993">
        <v>1.6072926532090777</v>
      </c>
      <c r="F115" s="993">
        <v>8.006417393178026</v>
      </c>
      <c r="G115" s="994">
        <v>0.35</v>
      </c>
      <c r="H115" s="993">
        <v>32.373198639211083</v>
      </c>
      <c r="I115" s="993">
        <v>30.288056121650275</v>
      </c>
      <c r="J115" s="993">
        <v>45.324703670220849</v>
      </c>
      <c r="K115" s="993">
        <v>15.71</v>
      </c>
      <c r="L115" s="993">
        <v>13.61</v>
      </c>
      <c r="M115" s="993">
        <v>6.99</v>
      </c>
      <c r="N115" s="993">
        <v>2.9370976844803702</v>
      </c>
      <c r="O115" s="993">
        <v>1.9558174232656402</v>
      </c>
    </row>
    <row r="116" spans="2:15" ht="10.5" customHeight="1" x14ac:dyDescent="0.2">
      <c r="B116" s="536">
        <v>1996</v>
      </c>
      <c r="C116" s="993">
        <v>65.63424359048571</v>
      </c>
      <c r="D116" s="993">
        <v>54.167745815066425</v>
      </c>
      <c r="E116" s="993">
        <v>1.5760331403053149</v>
      </c>
      <c r="F116" s="993">
        <v>5.7226689055154134</v>
      </c>
      <c r="G116" s="994">
        <v>0.18</v>
      </c>
      <c r="H116" s="993">
        <v>33.116847548144669</v>
      </c>
      <c r="I116" s="993">
        <v>32.811060157271022</v>
      </c>
      <c r="J116" s="993">
        <v>43.360616458100537</v>
      </c>
      <c r="K116" s="993">
        <v>17.510000000000002</v>
      </c>
      <c r="L116" s="993">
        <v>20.59</v>
      </c>
      <c r="M116" s="993">
        <v>6.81</v>
      </c>
      <c r="N116" s="993">
        <v>2.3230559320146602</v>
      </c>
      <c r="O116" s="993">
        <v>1.9601526952789496</v>
      </c>
    </row>
    <row r="117" spans="2:15" ht="10.5" customHeight="1" x14ac:dyDescent="0.2">
      <c r="B117" s="536">
        <v>1997</v>
      </c>
      <c r="C117" s="993">
        <v>68.257761241149069</v>
      </c>
      <c r="D117" s="993">
        <v>41.68</v>
      </c>
      <c r="E117" s="993">
        <v>1.6452075960481922</v>
      </c>
      <c r="F117" s="993">
        <v>4.79</v>
      </c>
      <c r="G117" s="994">
        <v>0.2</v>
      </c>
      <c r="H117" s="993">
        <v>32.381927246177845</v>
      </c>
      <c r="I117" s="993">
        <v>32.228225036687391</v>
      </c>
      <c r="J117" s="993">
        <v>44.20212333184562</v>
      </c>
      <c r="K117" s="993">
        <v>27.34</v>
      </c>
      <c r="L117" s="993">
        <v>17.190000000000001</v>
      </c>
      <c r="M117" s="993">
        <v>9.9499999999999993</v>
      </c>
      <c r="N117" s="993">
        <v>2.6596981567770404</v>
      </c>
      <c r="O117" s="993">
        <v>0.53217938860010638</v>
      </c>
    </row>
    <row r="118" spans="2:15" ht="10.5" customHeight="1" x14ac:dyDescent="0.2">
      <c r="B118" s="536">
        <v>1998</v>
      </c>
      <c r="C118" s="993">
        <v>77.546412781689739</v>
      </c>
      <c r="D118" s="993">
        <v>53.12</v>
      </c>
      <c r="E118" s="993">
        <v>1.625579273922692</v>
      </c>
      <c r="F118" s="993">
        <v>6.31</v>
      </c>
      <c r="G118" s="994">
        <v>0.18</v>
      </c>
      <c r="H118" s="993">
        <v>28.957643512419743</v>
      </c>
      <c r="I118" s="993">
        <v>32.865259145749519</v>
      </c>
      <c r="J118" s="993">
        <v>43.174081200713367</v>
      </c>
      <c r="K118" s="993">
        <v>18.940000000000001</v>
      </c>
      <c r="L118" s="993">
        <v>14.39</v>
      </c>
      <c r="M118" s="993">
        <v>8.08</v>
      </c>
      <c r="N118" s="993">
        <v>1.9880020175407362</v>
      </c>
      <c r="O118" s="993">
        <v>1.04</v>
      </c>
    </row>
    <row r="119" spans="2:15" ht="10.5" customHeight="1" x14ac:dyDescent="0.2">
      <c r="B119" s="536">
        <v>1999</v>
      </c>
      <c r="C119" s="993">
        <v>81.087607078228572</v>
      </c>
      <c r="D119" s="993">
        <v>46.72</v>
      </c>
      <c r="E119" s="993">
        <v>1.7550113810563466</v>
      </c>
      <c r="F119" s="993">
        <v>5.04</v>
      </c>
      <c r="G119" s="994">
        <v>0.6</v>
      </c>
      <c r="H119" s="993">
        <v>27.755841501370373</v>
      </c>
      <c r="I119" s="993">
        <v>35.13374815162355</v>
      </c>
      <c r="J119" s="993">
        <v>42.945939078631113</v>
      </c>
      <c r="K119" s="993">
        <v>27.12</v>
      </c>
      <c r="L119" s="993">
        <v>17.87</v>
      </c>
      <c r="M119" s="993">
        <v>7.75</v>
      </c>
      <c r="N119" s="993">
        <v>2.3205736516932221</v>
      </c>
      <c r="O119" s="993">
        <v>1.35</v>
      </c>
    </row>
    <row r="120" spans="2:15" ht="10.5" customHeight="1" x14ac:dyDescent="0.2">
      <c r="B120" s="536"/>
      <c r="C120" s="995"/>
      <c r="D120" s="994"/>
      <c r="E120" s="994"/>
      <c r="F120" s="994"/>
      <c r="G120" s="994"/>
      <c r="H120" s="994"/>
      <c r="I120" s="994"/>
      <c r="J120" s="994"/>
      <c r="K120" s="994"/>
      <c r="L120" s="994"/>
      <c r="M120" s="994"/>
      <c r="N120" s="994"/>
      <c r="O120" s="994"/>
    </row>
    <row r="121" spans="2:15" ht="10.5" customHeight="1" x14ac:dyDescent="0.2">
      <c r="B121" s="536">
        <v>2000</v>
      </c>
      <c r="C121" s="993">
        <v>90.46157835102477</v>
      </c>
      <c r="D121" s="993">
        <v>47.91</v>
      </c>
      <c r="E121" s="993">
        <v>1.9196982518237851</v>
      </c>
      <c r="F121" s="993">
        <v>4.6844876214525035</v>
      </c>
      <c r="G121" s="994">
        <v>0.71</v>
      </c>
      <c r="H121" s="993">
        <v>37.769797388385619</v>
      </c>
      <c r="I121" s="993">
        <v>32.87169521449114</v>
      </c>
      <c r="J121" s="993">
        <v>39.590000000000003</v>
      </c>
      <c r="K121" s="993">
        <v>28.31</v>
      </c>
      <c r="L121" s="993">
        <v>21.01</v>
      </c>
      <c r="M121" s="993">
        <v>8.74</v>
      </c>
      <c r="N121" s="993">
        <v>2.65</v>
      </c>
      <c r="O121" s="993">
        <v>1.26</v>
      </c>
    </row>
    <row r="122" spans="2:15" ht="10.5" customHeight="1" x14ac:dyDescent="0.2">
      <c r="B122" s="536">
        <v>2001</v>
      </c>
      <c r="C122" s="993">
        <v>70.730907532398675</v>
      </c>
      <c r="D122" s="993">
        <v>49.23</v>
      </c>
      <c r="E122" s="993">
        <v>1.9519924352978391</v>
      </c>
      <c r="F122" s="993">
        <v>5.0570107110660256</v>
      </c>
      <c r="G122" s="994">
        <v>0.86</v>
      </c>
      <c r="H122" s="993">
        <v>35.345090614040494</v>
      </c>
      <c r="I122" s="993">
        <v>33.203201925447935</v>
      </c>
      <c r="J122" s="993">
        <v>39.96282926190419</v>
      </c>
      <c r="K122" s="993">
        <v>26.56</v>
      </c>
      <c r="L122" s="993">
        <v>19.690000000000001</v>
      </c>
      <c r="M122" s="993">
        <v>7.14</v>
      </c>
      <c r="N122" s="993">
        <v>2.61</v>
      </c>
      <c r="O122" s="993">
        <v>1.8086991740963165</v>
      </c>
    </row>
    <row r="123" spans="2:15" ht="10.5" customHeight="1" x14ac:dyDescent="0.2">
      <c r="B123" s="536">
        <v>2002</v>
      </c>
      <c r="C123" s="993">
        <v>76.85266246643944</v>
      </c>
      <c r="D123" s="993">
        <v>47.95</v>
      </c>
      <c r="E123" s="993">
        <v>1.9358756441729905</v>
      </c>
      <c r="F123" s="993">
        <v>5.0223109550840075</v>
      </c>
      <c r="G123" s="994">
        <v>0.95</v>
      </c>
      <c r="H123" s="993">
        <v>38.896286198873852</v>
      </c>
      <c r="I123" s="993">
        <v>28.489481870447598</v>
      </c>
      <c r="J123" s="993">
        <v>39.968636902705832</v>
      </c>
      <c r="K123" s="993">
        <v>28.16</v>
      </c>
      <c r="L123" s="993">
        <v>18.79</v>
      </c>
      <c r="M123" s="993">
        <v>4.6100000000000003</v>
      </c>
      <c r="N123" s="993">
        <v>2.2000000000000002</v>
      </c>
      <c r="O123" s="993">
        <v>1.9094534497584825</v>
      </c>
    </row>
    <row r="124" spans="2:15" ht="10.5" customHeight="1" x14ac:dyDescent="0.2">
      <c r="B124" s="536">
        <v>2003</v>
      </c>
      <c r="C124" s="993">
        <v>82.532641745915726</v>
      </c>
      <c r="D124" s="993">
        <v>47.99</v>
      </c>
      <c r="E124" s="993">
        <v>1.8114521694385954</v>
      </c>
      <c r="F124" s="993">
        <v>5.03</v>
      </c>
      <c r="G124" s="994">
        <v>0.76</v>
      </c>
      <c r="H124" s="993">
        <v>31.596071344058327</v>
      </c>
      <c r="I124" s="993">
        <v>29.165000597137748</v>
      </c>
      <c r="J124" s="993">
        <v>40.941752883898737</v>
      </c>
      <c r="K124" s="993">
        <v>27.59</v>
      </c>
      <c r="L124" s="993">
        <v>20.010000000000002</v>
      </c>
      <c r="M124" s="993">
        <v>5.92</v>
      </c>
      <c r="N124" s="993">
        <v>3.41</v>
      </c>
      <c r="O124" s="993">
        <v>1.1988988198382748</v>
      </c>
    </row>
    <row r="125" spans="2:15" ht="10.5" customHeight="1" x14ac:dyDescent="0.2">
      <c r="B125" s="536">
        <v>2004</v>
      </c>
      <c r="C125" s="993">
        <v>74.885507825245256</v>
      </c>
      <c r="D125" s="993">
        <v>48.64</v>
      </c>
      <c r="E125" s="993">
        <v>2.0339261882712334</v>
      </c>
      <c r="F125" s="993">
        <v>4.8899999999999997</v>
      </c>
      <c r="G125" s="995">
        <v>0.86</v>
      </c>
      <c r="H125" s="993">
        <v>35.310577565779795</v>
      </c>
      <c r="I125" s="993">
        <v>32.656354839063511</v>
      </c>
      <c r="J125" s="993">
        <v>44.858546837889001</v>
      </c>
      <c r="K125" s="993">
        <v>28.65</v>
      </c>
      <c r="L125" s="993">
        <v>15.39</v>
      </c>
      <c r="M125" s="993">
        <v>6.27</v>
      </c>
      <c r="N125" s="993">
        <v>2.73</v>
      </c>
      <c r="O125" s="993">
        <v>1.1289566548600543</v>
      </c>
    </row>
    <row r="126" spans="2:15" ht="10.5" customHeight="1" x14ac:dyDescent="0.2">
      <c r="B126" s="536"/>
      <c r="C126" s="995"/>
      <c r="D126" s="995"/>
      <c r="E126" s="995"/>
      <c r="F126" s="995"/>
      <c r="G126" s="995"/>
      <c r="H126" s="995"/>
      <c r="I126" s="995"/>
      <c r="J126" s="995"/>
      <c r="K126" s="995"/>
      <c r="L126" s="995"/>
      <c r="M126" s="995"/>
      <c r="N126" s="995"/>
      <c r="O126" s="995"/>
    </row>
    <row r="127" spans="2:15" ht="10.5" customHeight="1" x14ac:dyDescent="0.2">
      <c r="B127" s="536">
        <v>2005</v>
      </c>
      <c r="C127" s="993">
        <v>89.044008419968733</v>
      </c>
      <c r="D127" s="993">
        <v>49.25</v>
      </c>
      <c r="E127" s="993">
        <v>2.1759395154410517</v>
      </c>
      <c r="F127" s="993">
        <v>5</v>
      </c>
      <c r="G127" s="995">
        <v>0.8</v>
      </c>
      <c r="H127" s="993">
        <v>32.832494454871188</v>
      </c>
      <c r="I127" s="993">
        <v>31.980386328271624</v>
      </c>
      <c r="J127" s="993">
        <v>45.280736695211878</v>
      </c>
      <c r="K127" s="993">
        <v>24.41</v>
      </c>
      <c r="L127" s="993">
        <v>14.14</v>
      </c>
      <c r="M127" s="993">
        <v>4.87</v>
      </c>
      <c r="N127" s="993">
        <v>2.42</v>
      </c>
      <c r="O127" s="993">
        <v>1.4608174799522264</v>
      </c>
    </row>
    <row r="128" spans="2:15" ht="10.5" customHeight="1" x14ac:dyDescent="0.2">
      <c r="B128" s="536">
        <v>2006</v>
      </c>
      <c r="C128" s="993">
        <v>65.760000000000005</v>
      </c>
      <c r="D128" s="993">
        <v>49.5</v>
      </c>
      <c r="E128" s="993">
        <v>1.78</v>
      </c>
      <c r="F128" s="993">
        <v>4.97</v>
      </c>
      <c r="G128" s="995" t="s">
        <v>463</v>
      </c>
      <c r="H128" s="993">
        <v>32.901816800658352</v>
      </c>
      <c r="I128" s="993">
        <v>33.222975876432237</v>
      </c>
      <c r="J128" s="993">
        <v>44.39865002658189</v>
      </c>
      <c r="K128" s="993">
        <v>25.09</v>
      </c>
      <c r="L128" s="993">
        <v>9.2799999999999994</v>
      </c>
      <c r="M128" s="993">
        <v>5.34</v>
      </c>
      <c r="N128" s="993">
        <v>2.77</v>
      </c>
      <c r="O128" s="993">
        <v>1.07</v>
      </c>
    </row>
    <row r="129" spans="2:15" ht="10.5" customHeight="1" x14ac:dyDescent="0.2">
      <c r="B129" s="536">
        <v>2007</v>
      </c>
      <c r="C129" s="993">
        <v>66.16</v>
      </c>
      <c r="D129" s="993">
        <v>50.3</v>
      </c>
      <c r="E129" s="993">
        <v>2.1598931677070552</v>
      </c>
      <c r="F129" s="993">
        <v>4.8</v>
      </c>
      <c r="G129" s="995" t="s">
        <v>463</v>
      </c>
      <c r="H129" s="993">
        <v>32.89607048590721</v>
      </c>
      <c r="I129" s="993">
        <v>33.594261915499672</v>
      </c>
      <c r="J129" s="993">
        <v>43.31</v>
      </c>
      <c r="K129" s="993">
        <v>22.35</v>
      </c>
      <c r="L129" s="993">
        <v>13.84</v>
      </c>
      <c r="M129" s="993">
        <v>5.63</v>
      </c>
      <c r="N129" s="993">
        <v>2.52</v>
      </c>
      <c r="O129" s="993">
        <v>0.94614498847456763</v>
      </c>
    </row>
    <row r="130" spans="2:15" ht="10.5" customHeight="1" x14ac:dyDescent="0.2">
      <c r="B130" s="536">
        <v>2008</v>
      </c>
      <c r="C130" s="993">
        <v>93.31</v>
      </c>
      <c r="D130" s="993">
        <v>48.712409883541817</v>
      </c>
      <c r="E130" s="993">
        <v>2.0099999999999998</v>
      </c>
      <c r="F130" s="993">
        <v>4.8909877379998763</v>
      </c>
      <c r="G130" s="995" t="s">
        <v>463</v>
      </c>
      <c r="H130" s="993">
        <v>28.57</v>
      </c>
      <c r="I130" s="993">
        <v>33.445145074044405</v>
      </c>
      <c r="J130" s="993">
        <v>45.36</v>
      </c>
      <c r="K130" s="993">
        <v>24.65</v>
      </c>
      <c r="L130" s="993">
        <v>15.03</v>
      </c>
      <c r="M130" s="993">
        <v>4.72</v>
      </c>
      <c r="N130" s="993">
        <v>2.4700000000000002</v>
      </c>
      <c r="O130" s="993">
        <v>1.0367488241214284</v>
      </c>
    </row>
    <row r="131" spans="2:15" ht="10.5" customHeight="1" x14ac:dyDescent="0.2">
      <c r="B131" s="536">
        <v>2009</v>
      </c>
      <c r="C131" s="993">
        <v>83.73</v>
      </c>
      <c r="D131" s="993">
        <v>51.33</v>
      </c>
      <c r="E131" s="993">
        <v>2.0699999999999998</v>
      </c>
      <c r="F131" s="993">
        <v>4.2300000000000004</v>
      </c>
      <c r="G131" s="995" t="s">
        <v>463</v>
      </c>
      <c r="H131" s="993">
        <v>32.020000000000003</v>
      </c>
      <c r="I131" s="993">
        <v>32.14</v>
      </c>
      <c r="J131" s="993">
        <v>44.32</v>
      </c>
      <c r="K131" s="993">
        <v>24.2</v>
      </c>
      <c r="L131" s="993">
        <v>9.86</v>
      </c>
      <c r="M131" s="993">
        <v>7.58</v>
      </c>
      <c r="N131" s="993">
        <v>3.19</v>
      </c>
      <c r="O131" s="993">
        <v>1.18</v>
      </c>
    </row>
    <row r="132" spans="2:15" ht="10.5" customHeight="1" x14ac:dyDescent="0.2">
      <c r="B132" s="536"/>
      <c r="C132" s="993"/>
      <c r="D132" s="993"/>
      <c r="E132" s="993"/>
      <c r="F132" s="993"/>
      <c r="G132" s="995"/>
      <c r="H132" s="993"/>
      <c r="I132" s="993"/>
      <c r="J132" s="993"/>
      <c r="K132" s="993"/>
      <c r="L132" s="993"/>
      <c r="M132" s="993"/>
      <c r="N132" s="993"/>
      <c r="O132" s="993"/>
    </row>
    <row r="133" spans="2:15" ht="10.5" customHeight="1" x14ac:dyDescent="0.2">
      <c r="B133" s="675">
        <v>2010</v>
      </c>
      <c r="C133" s="996">
        <v>91.75</v>
      </c>
      <c r="D133" s="996">
        <v>49.37</v>
      </c>
      <c r="E133" s="996">
        <v>2.1800000000000002</v>
      </c>
      <c r="F133" s="996">
        <v>4.57</v>
      </c>
      <c r="G133" s="995" t="s">
        <v>463</v>
      </c>
      <c r="H133" s="996">
        <v>32.97</v>
      </c>
      <c r="I133" s="996">
        <v>35.67</v>
      </c>
      <c r="J133" s="996">
        <v>44.75</v>
      </c>
      <c r="K133" s="996">
        <v>24</v>
      </c>
      <c r="L133" s="996">
        <v>11.73</v>
      </c>
      <c r="M133" s="996">
        <v>6.14</v>
      </c>
      <c r="N133" s="996">
        <v>2.73</v>
      </c>
      <c r="O133" s="996">
        <v>1.08</v>
      </c>
    </row>
    <row r="134" spans="2:15" ht="10.5" customHeight="1" x14ac:dyDescent="0.2">
      <c r="B134" s="675" t="s">
        <v>1419</v>
      </c>
      <c r="C134" s="996">
        <v>74.72</v>
      </c>
      <c r="D134" s="996">
        <v>49.8</v>
      </c>
      <c r="E134" s="996">
        <v>2.0699999999999998</v>
      </c>
      <c r="F134" s="996">
        <v>4.8</v>
      </c>
      <c r="G134" s="997" t="s">
        <v>463</v>
      </c>
      <c r="H134" s="996">
        <v>34.71</v>
      </c>
      <c r="I134" s="996">
        <v>36.21</v>
      </c>
      <c r="J134" s="996">
        <v>43.9</v>
      </c>
      <c r="K134" s="996">
        <v>24.52</v>
      </c>
      <c r="L134" s="996">
        <v>16.510000000000002</v>
      </c>
      <c r="M134" s="996">
        <v>6.18</v>
      </c>
      <c r="N134" s="996">
        <v>2.8</v>
      </c>
      <c r="O134" s="996">
        <v>1.01</v>
      </c>
    </row>
    <row r="135" spans="2:15" ht="10.5" customHeight="1" x14ac:dyDescent="0.2">
      <c r="B135" s="1152" t="s">
        <v>1415</v>
      </c>
      <c r="C135" s="996">
        <v>77.81</v>
      </c>
      <c r="D135" s="996">
        <v>48.51</v>
      </c>
      <c r="E135" s="996">
        <v>1.81</v>
      </c>
      <c r="F135" s="996">
        <v>4.6399999999999997</v>
      </c>
      <c r="G135" s="997" t="s">
        <v>463</v>
      </c>
      <c r="H135" s="996">
        <v>35.119999999999997</v>
      </c>
      <c r="I135" s="996">
        <v>36.11</v>
      </c>
      <c r="J135" s="996">
        <v>45.68</v>
      </c>
      <c r="K135" s="996">
        <v>23.42</v>
      </c>
      <c r="L135" s="996">
        <v>14.71</v>
      </c>
      <c r="M135" s="996">
        <v>6.81</v>
      </c>
      <c r="N135" s="996">
        <v>2.81</v>
      </c>
      <c r="O135" s="996">
        <v>0.78</v>
      </c>
    </row>
    <row r="136" spans="2:15" ht="10.5" customHeight="1" x14ac:dyDescent="0.2">
      <c r="B136" s="1220" t="s">
        <v>1457</v>
      </c>
      <c r="C136" s="996">
        <v>83.03</v>
      </c>
      <c r="D136" s="996">
        <v>49.93</v>
      </c>
      <c r="E136" s="996">
        <v>1.94</v>
      </c>
      <c r="F136" s="996">
        <v>4.6100000000000003</v>
      </c>
      <c r="G136" s="997" t="s">
        <v>463</v>
      </c>
      <c r="H136" s="996">
        <v>35.409999999999997</v>
      </c>
      <c r="I136" s="996">
        <v>34.590000000000003</v>
      </c>
      <c r="J136" s="996">
        <v>44.28</v>
      </c>
      <c r="K136" s="996">
        <v>24.71</v>
      </c>
      <c r="L136" s="996">
        <v>16.149999999999999</v>
      </c>
      <c r="M136" s="996">
        <v>6.16</v>
      </c>
      <c r="N136" s="996">
        <v>2.46</v>
      </c>
      <c r="O136" s="996">
        <v>0.64</v>
      </c>
    </row>
    <row r="137" spans="2:15" ht="10.5" customHeight="1" x14ac:dyDescent="0.2">
      <c r="B137" s="537" t="s">
        <v>1534</v>
      </c>
      <c r="C137" s="998">
        <v>82.13</v>
      </c>
      <c r="D137" s="998">
        <v>49.17</v>
      </c>
      <c r="E137" s="998">
        <v>1.92</v>
      </c>
      <c r="F137" s="998">
        <v>4.38</v>
      </c>
      <c r="G137" s="999" t="s">
        <v>463</v>
      </c>
      <c r="H137" s="998">
        <v>35.83</v>
      </c>
      <c r="I137" s="998">
        <v>34.9</v>
      </c>
      <c r="J137" s="998">
        <v>43.01</v>
      </c>
      <c r="K137" s="998">
        <v>24.45</v>
      </c>
      <c r="L137" s="998">
        <v>18.190000000000001</v>
      </c>
      <c r="M137" s="998">
        <v>7.13</v>
      </c>
      <c r="N137" s="998">
        <v>2.73</v>
      </c>
      <c r="O137" s="998">
        <v>0.68</v>
      </c>
    </row>
    <row r="138" spans="2:15" ht="10.5" customHeight="1" x14ac:dyDescent="0.2">
      <c r="B138" s="233" t="s">
        <v>1137</v>
      </c>
      <c r="C138" s="170"/>
      <c r="D138" s="170"/>
      <c r="E138" s="170"/>
      <c r="F138" s="170"/>
      <c r="G138" s="170"/>
      <c r="H138" s="170"/>
      <c r="I138" s="170"/>
      <c r="J138" s="170"/>
      <c r="K138" s="170"/>
      <c r="L138" s="170"/>
      <c r="M138" s="170"/>
      <c r="N138" s="170"/>
      <c r="O138" s="170"/>
    </row>
    <row r="139" spans="2:15" ht="10.5" customHeight="1" x14ac:dyDescent="0.2"/>
    <row r="140" spans="2:15" ht="10.5" customHeight="1" x14ac:dyDescent="0.2"/>
    <row r="141" spans="2:15" ht="10.5" customHeight="1" x14ac:dyDescent="0.2"/>
    <row r="142" spans="2:15" ht="10.5" customHeight="1" x14ac:dyDescent="0.2"/>
    <row r="143" spans="2:15" ht="10.5" customHeight="1" x14ac:dyDescent="0.2"/>
    <row r="144" spans="2:15" ht="10.5" customHeight="1" x14ac:dyDescent="0.2"/>
    <row r="145" spans="3:13" ht="10.5" customHeight="1" x14ac:dyDescent="0.2"/>
    <row r="146" spans="3:13" ht="10.5" customHeight="1" x14ac:dyDescent="0.2"/>
    <row r="147" spans="3:13" ht="10.5" customHeight="1" x14ac:dyDescent="0.2"/>
    <row r="148" spans="3:13" ht="10.5" customHeight="1" x14ac:dyDescent="0.2"/>
    <row r="149" spans="3:13" ht="10.5" customHeight="1" x14ac:dyDescent="0.2"/>
    <row r="150" spans="3:13" ht="10.5" customHeight="1" x14ac:dyDescent="0.2"/>
    <row r="151" spans="3:13" ht="10.5" customHeight="1" x14ac:dyDescent="0.2"/>
    <row r="152" spans="3:13" ht="10.5" customHeight="1" x14ac:dyDescent="0.2"/>
    <row r="153" spans="3:13" ht="10.5" customHeight="1" x14ac:dyDescent="0.2"/>
    <row r="154" spans="3:13" ht="10.5" customHeight="1" x14ac:dyDescent="0.2"/>
    <row r="155" spans="3:13" ht="10.5" customHeight="1" x14ac:dyDescent="0.2"/>
    <row r="156" spans="3:13" ht="10.5" customHeight="1" x14ac:dyDescent="0.2"/>
    <row r="157" spans="3:13" ht="10.5" customHeight="1" x14ac:dyDescent="0.2"/>
    <row r="158" spans="3:13" ht="10.5" customHeight="1" x14ac:dyDescent="0.2">
      <c r="C158" s="200"/>
      <c r="D158" s="200"/>
      <c r="E158" s="200"/>
      <c r="F158" s="200"/>
      <c r="G158" s="200"/>
      <c r="H158" s="200"/>
      <c r="I158" s="200"/>
      <c r="J158" s="200"/>
      <c r="K158" s="200"/>
      <c r="L158" s="200"/>
      <c r="M158" s="200"/>
    </row>
    <row r="159" spans="3:13" ht="10.5" customHeight="1" x14ac:dyDescent="0.2">
      <c r="C159" s="200"/>
      <c r="D159" s="200"/>
      <c r="E159" s="200"/>
      <c r="F159" s="200"/>
      <c r="G159" s="200"/>
      <c r="H159" s="200"/>
      <c r="I159" s="200"/>
      <c r="J159" s="200"/>
      <c r="K159" s="200"/>
      <c r="L159" s="200"/>
      <c r="M159" s="200"/>
    </row>
    <row r="160" spans="3:13" ht="10.5" customHeight="1" x14ac:dyDescent="0.2">
      <c r="C160" s="200"/>
      <c r="D160" s="200"/>
      <c r="E160" s="200"/>
      <c r="F160" s="200"/>
      <c r="G160" s="200"/>
      <c r="H160" s="200"/>
      <c r="I160" s="200"/>
      <c r="J160" s="200"/>
      <c r="K160" s="200"/>
      <c r="L160" s="200"/>
      <c r="M160" s="200"/>
    </row>
    <row r="161" spans="2:13" ht="10.5" customHeight="1" x14ac:dyDescent="0.2">
      <c r="C161" s="200"/>
      <c r="D161" s="200"/>
      <c r="E161" s="200"/>
      <c r="F161" s="200"/>
      <c r="G161" s="200"/>
      <c r="H161" s="200"/>
      <c r="I161" s="200"/>
      <c r="J161" s="200"/>
      <c r="K161" s="200"/>
      <c r="L161" s="200"/>
      <c r="M161" s="200"/>
    </row>
    <row r="162" spans="2:13" ht="10.5" customHeight="1" x14ac:dyDescent="0.2">
      <c r="C162" s="200"/>
      <c r="D162" s="200"/>
      <c r="E162" s="200"/>
      <c r="F162" s="200"/>
      <c r="G162" s="160">
        <v>103</v>
      </c>
      <c r="H162" s="200"/>
      <c r="I162" s="200"/>
      <c r="J162" s="200"/>
      <c r="K162" s="200"/>
      <c r="L162" s="200"/>
      <c r="M162" s="200"/>
    </row>
    <row r="163" spans="2:13" ht="11.45" customHeight="1" x14ac:dyDescent="0.2">
      <c r="H163" s="79"/>
      <c r="I163" s="79"/>
      <c r="J163" s="79"/>
      <c r="K163" s="79"/>
      <c r="L163" s="79"/>
      <c r="M163" s="79"/>
    </row>
    <row r="165" spans="2:13" ht="11.45" customHeight="1" x14ac:dyDescent="0.2">
      <c r="B165" s="62"/>
    </row>
    <row r="181" spans="3:15" ht="11.45" customHeight="1" x14ac:dyDescent="0.2">
      <c r="C181" s="170"/>
      <c r="D181" s="170"/>
      <c r="E181" s="170"/>
      <c r="F181" s="170"/>
      <c r="G181" s="170"/>
      <c r="H181" s="170"/>
      <c r="I181" s="170"/>
      <c r="J181" s="170"/>
      <c r="K181" s="170"/>
      <c r="L181" s="170"/>
      <c r="M181" s="170"/>
      <c r="N181" s="170"/>
      <c r="O181" s="170"/>
    </row>
    <row r="189" spans="3:15" ht="11.45" customHeight="1" x14ac:dyDescent="0.2">
      <c r="G189" s="174"/>
    </row>
  </sheetData>
  <customSheetViews>
    <customSheetView guid="{F4AE1968-DA35-43D0-B456-FBD0ABC8A377}" showPageBreaks="1" view="pageBreakPreview" showRuler="0" topLeftCell="A218">
      <selection activeCell="F251" sqref="F251"/>
      <rowBreaks count="4" manualBreakCount="4">
        <brk id="48" max="16383" man="1"/>
        <brk id="86" max="16383" man="1"/>
        <brk id="149" max="12" man="1"/>
        <brk id="210" max="12" man="1"/>
      </rowBreaks>
      <pageMargins left="0.55118110236220474" right="0.55118110236220474" top="0.51181102362204722" bottom="0.6692913385826772" header="0.51181102362204722" footer="0.51181102362204722"/>
      <pageSetup orientation="portrait" r:id="rId1"/>
      <headerFooter alignWithMargins="0"/>
    </customSheetView>
  </customSheetViews>
  <mergeCells count="4">
    <mergeCell ref="B89:B90"/>
    <mergeCell ref="C90:O90"/>
    <mergeCell ref="C4:M4"/>
    <mergeCell ref="B3:B4"/>
  </mergeCells>
  <phoneticPr fontId="0" type="noConversion"/>
  <pageMargins left="0.55118110236220474" right="0.55118110236220474" top="0.51181102362204722" bottom="0.6692913385826772" header="0.51181102362204722" footer="0.51181102362204722"/>
  <pageSetup scale="8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3"/>
  <sheetViews>
    <sheetView tabSelected="1" view="pageBreakPreview" topLeftCell="A70" zoomScale="124" zoomScaleNormal="100" zoomScaleSheetLayoutView="124" workbookViewId="0">
      <selection activeCell="J84" sqref="J84"/>
    </sheetView>
  </sheetViews>
  <sheetFormatPr defaultRowHeight="11.45" customHeight="1" x14ac:dyDescent="0.2"/>
  <cols>
    <col min="1" max="1" width="3" style="48" customWidth="1"/>
    <col min="2" max="2" width="8.7109375" style="48" customWidth="1"/>
    <col min="3" max="7" width="9.7109375" style="48" customWidth="1"/>
    <col min="8" max="8" width="9.5703125" style="48" customWidth="1"/>
    <col min="9" max="17" width="9.7109375" style="48" customWidth="1"/>
    <col min="18" max="16384" width="9.140625" style="48"/>
  </cols>
  <sheetData>
    <row r="1" spans="2:9" ht="11.45" customHeight="1" x14ac:dyDescent="0.2">
      <c r="B1" s="62" t="s">
        <v>1016</v>
      </c>
    </row>
    <row r="2" spans="2:9" ht="11.25" customHeight="1" x14ac:dyDescent="0.2">
      <c r="B2" s="1405" t="s">
        <v>605</v>
      </c>
      <c r="C2" s="1402" t="s">
        <v>148</v>
      </c>
      <c r="D2" s="1402" t="s">
        <v>337</v>
      </c>
      <c r="E2" s="1402" t="s">
        <v>351</v>
      </c>
      <c r="F2" s="1402" t="s">
        <v>1031</v>
      </c>
      <c r="G2" s="1402" t="s">
        <v>352</v>
      </c>
      <c r="H2" s="492" t="s">
        <v>523</v>
      </c>
    </row>
    <row r="3" spans="2:9" ht="11.25" customHeight="1" x14ac:dyDescent="0.2">
      <c r="B3" s="1406"/>
      <c r="C3" s="1403"/>
      <c r="D3" s="1403"/>
      <c r="E3" s="1403"/>
      <c r="F3" s="1403"/>
      <c r="G3" s="1403"/>
      <c r="H3" s="483" t="s">
        <v>61</v>
      </c>
    </row>
    <row r="4" spans="2:9" ht="11.25" customHeight="1" x14ac:dyDescent="0.2">
      <c r="B4" s="1407"/>
      <c r="C4" s="1396" t="s">
        <v>175</v>
      </c>
      <c r="D4" s="1404"/>
      <c r="E4" s="1404"/>
      <c r="F4" s="1404"/>
      <c r="G4" s="1404"/>
      <c r="H4" s="1397"/>
    </row>
    <row r="5" spans="2:9" ht="10.5" customHeight="1" x14ac:dyDescent="0.2">
      <c r="B5" s="536">
        <v>1970</v>
      </c>
      <c r="C5" s="456">
        <f>SUM(D5:H5)</f>
        <v>19211</v>
      </c>
      <c r="D5" s="457">
        <v>3864</v>
      </c>
      <c r="E5" s="456">
        <v>2170</v>
      </c>
      <c r="F5" s="456">
        <v>652</v>
      </c>
      <c r="G5" s="458">
        <v>12525</v>
      </c>
      <c r="H5" s="456" t="s">
        <v>463</v>
      </c>
    </row>
    <row r="6" spans="2:9" ht="10.5" customHeight="1" x14ac:dyDescent="0.2">
      <c r="B6" s="536">
        <v>1971</v>
      </c>
      <c r="C6" s="456">
        <f>SUM(D6:H6)</f>
        <v>19640</v>
      </c>
      <c r="D6" s="457">
        <v>3925</v>
      </c>
      <c r="E6" s="456">
        <v>2217</v>
      </c>
      <c r="F6" s="456">
        <v>668</v>
      </c>
      <c r="G6" s="458">
        <v>12830</v>
      </c>
      <c r="H6" s="456" t="s">
        <v>463</v>
      </c>
    </row>
    <row r="7" spans="2:9" ht="10.5" customHeight="1" x14ac:dyDescent="0.2">
      <c r="B7" s="536">
        <v>1972</v>
      </c>
      <c r="C7" s="456">
        <f>SUM(D7:H7)</f>
        <v>20080</v>
      </c>
      <c r="D7" s="457">
        <v>3987</v>
      </c>
      <c r="E7" s="456">
        <v>2266</v>
      </c>
      <c r="F7" s="456">
        <v>683</v>
      </c>
      <c r="G7" s="458">
        <v>13144</v>
      </c>
      <c r="H7" s="456" t="s">
        <v>463</v>
      </c>
      <c r="I7" s="52"/>
    </row>
    <row r="8" spans="2:9" ht="10.5" customHeight="1" x14ac:dyDescent="0.2">
      <c r="B8" s="536">
        <v>1973</v>
      </c>
      <c r="C8" s="456">
        <f>SUM(D8:H8)</f>
        <v>20524</v>
      </c>
      <c r="D8" s="457">
        <v>4050</v>
      </c>
      <c r="E8" s="456">
        <v>2315</v>
      </c>
      <c r="F8" s="456">
        <v>699</v>
      </c>
      <c r="G8" s="458">
        <v>13460</v>
      </c>
      <c r="H8" s="456" t="s">
        <v>463</v>
      </c>
    </row>
    <row r="9" spans="2:9" ht="10.5" customHeight="1" x14ac:dyDescent="0.2">
      <c r="B9" s="536">
        <v>1974</v>
      </c>
      <c r="C9" s="456">
        <f>SUM(D9:H9)</f>
        <v>20980</v>
      </c>
      <c r="D9" s="457">
        <v>4114</v>
      </c>
      <c r="E9" s="456">
        <v>2366</v>
      </c>
      <c r="F9" s="456">
        <v>715</v>
      </c>
      <c r="G9" s="458">
        <v>13785</v>
      </c>
      <c r="H9" s="456" t="s">
        <v>463</v>
      </c>
    </row>
    <row r="10" spans="2:9" ht="10.5" customHeight="1" x14ac:dyDescent="0.2">
      <c r="B10" s="536"/>
      <c r="C10" s="456"/>
      <c r="D10" s="457"/>
      <c r="E10" s="456"/>
      <c r="F10" s="456"/>
      <c r="G10" s="456"/>
      <c r="H10" s="457"/>
    </row>
    <row r="11" spans="2:9" ht="10.5" customHeight="1" x14ac:dyDescent="0.2">
      <c r="B11" s="536">
        <v>1975</v>
      </c>
      <c r="C11" s="456">
        <f>SUM(D11:H11)</f>
        <v>21447</v>
      </c>
      <c r="D11" s="457">
        <v>4179</v>
      </c>
      <c r="E11" s="456">
        <v>2418</v>
      </c>
      <c r="F11" s="456">
        <v>732</v>
      </c>
      <c r="G11" s="458">
        <v>14118</v>
      </c>
      <c r="H11" s="456" t="s">
        <v>463</v>
      </c>
    </row>
    <row r="12" spans="2:9" ht="10.5" customHeight="1" x14ac:dyDescent="0.2">
      <c r="B12" s="536">
        <v>1976</v>
      </c>
      <c r="C12" s="456">
        <f>SUM(D12:H12)</f>
        <v>21921</v>
      </c>
      <c r="D12" s="457">
        <v>4245</v>
      </c>
      <c r="E12" s="456">
        <v>2470</v>
      </c>
      <c r="F12" s="456">
        <v>749</v>
      </c>
      <c r="G12" s="458">
        <v>14457</v>
      </c>
      <c r="H12" s="456" t="s">
        <v>463</v>
      </c>
    </row>
    <row r="13" spans="2:9" ht="10.5" customHeight="1" x14ac:dyDescent="0.2">
      <c r="B13" s="536">
        <v>1977</v>
      </c>
      <c r="C13" s="456">
        <f>SUM(D13:H13)</f>
        <v>22410</v>
      </c>
      <c r="D13" s="457">
        <v>4312</v>
      </c>
      <c r="E13" s="456">
        <v>2524</v>
      </c>
      <c r="F13" s="456">
        <v>768</v>
      </c>
      <c r="G13" s="458">
        <v>14806</v>
      </c>
      <c r="H13" s="456" t="s">
        <v>463</v>
      </c>
    </row>
    <row r="14" spans="2:9" ht="10.5" customHeight="1" x14ac:dyDescent="0.2">
      <c r="B14" s="536">
        <v>1978</v>
      </c>
      <c r="C14" s="456">
        <f>SUM(D14:H14)</f>
        <v>22907</v>
      </c>
      <c r="D14" s="457">
        <v>4380</v>
      </c>
      <c r="E14" s="456">
        <v>2579</v>
      </c>
      <c r="F14" s="456">
        <v>786</v>
      </c>
      <c r="G14" s="458">
        <v>15162</v>
      </c>
      <c r="H14" s="456" t="s">
        <v>463</v>
      </c>
    </row>
    <row r="15" spans="2:9" ht="10.5" customHeight="1" x14ac:dyDescent="0.2">
      <c r="B15" s="536">
        <v>1979</v>
      </c>
      <c r="C15" s="456">
        <f>SUM(D15:H15)</f>
        <v>23434</v>
      </c>
      <c r="D15" s="457">
        <v>4449</v>
      </c>
      <c r="E15" s="456">
        <v>2636</v>
      </c>
      <c r="F15" s="456">
        <v>803</v>
      </c>
      <c r="G15" s="458">
        <v>15546</v>
      </c>
      <c r="H15" s="456" t="s">
        <v>463</v>
      </c>
    </row>
    <row r="16" spans="2:9" ht="10.5" customHeight="1" x14ac:dyDescent="0.2">
      <c r="B16" s="536"/>
      <c r="C16" s="456"/>
      <c r="D16" s="457"/>
      <c r="E16" s="456"/>
      <c r="F16" s="456"/>
      <c r="G16" s="456"/>
      <c r="H16" s="457"/>
    </row>
    <row r="17" spans="2:8" ht="10.5" customHeight="1" x14ac:dyDescent="0.2">
      <c r="B17" s="536">
        <v>1980</v>
      </c>
      <c r="C17" s="456">
        <f>SUM(D17:H17)</f>
        <v>23994</v>
      </c>
      <c r="D17" s="457">
        <v>4522</v>
      </c>
      <c r="E17" s="456">
        <v>2695</v>
      </c>
      <c r="F17" s="456">
        <v>819</v>
      </c>
      <c r="G17" s="458">
        <v>15958</v>
      </c>
      <c r="H17" s="456" t="s">
        <v>463</v>
      </c>
    </row>
    <row r="18" spans="2:8" ht="10.5" customHeight="1" x14ac:dyDescent="0.2">
      <c r="B18" s="536">
        <v>1981</v>
      </c>
      <c r="C18" s="456">
        <f>SUM(D18:H18)</f>
        <v>24591</v>
      </c>
      <c r="D18" s="457">
        <v>4598</v>
      </c>
      <c r="E18" s="456">
        <v>2757</v>
      </c>
      <c r="F18" s="456">
        <v>836</v>
      </c>
      <c r="G18" s="458">
        <v>16400</v>
      </c>
      <c r="H18" s="456" t="s">
        <v>463</v>
      </c>
    </row>
    <row r="19" spans="2:8" ht="10.5" customHeight="1" x14ac:dyDescent="0.2">
      <c r="B19" s="536">
        <v>1982</v>
      </c>
      <c r="C19" s="456">
        <f>SUM(D19:H19)</f>
        <v>25215</v>
      </c>
      <c r="D19" s="457">
        <v>4675</v>
      </c>
      <c r="E19" s="456">
        <v>2816</v>
      </c>
      <c r="F19" s="456">
        <v>851</v>
      </c>
      <c r="G19" s="458">
        <v>16873</v>
      </c>
      <c r="H19" s="456" t="s">
        <v>463</v>
      </c>
    </row>
    <row r="20" spans="2:8" ht="10.5" customHeight="1" x14ac:dyDescent="0.2">
      <c r="B20" s="536">
        <v>1983</v>
      </c>
      <c r="C20" s="456">
        <f>SUM(D20:H20)</f>
        <v>25887</v>
      </c>
      <c r="D20" s="457">
        <v>4747</v>
      </c>
      <c r="E20" s="456">
        <v>2872</v>
      </c>
      <c r="F20" s="456">
        <v>869</v>
      </c>
      <c r="G20" s="458">
        <v>17399</v>
      </c>
      <c r="H20" s="456" t="s">
        <v>463</v>
      </c>
    </row>
    <row r="21" spans="2:8" ht="10.5" customHeight="1" x14ac:dyDescent="0.2">
      <c r="B21" s="536">
        <v>1984</v>
      </c>
      <c r="C21" s="456">
        <f>SUM(D21:H21)</f>
        <v>26564</v>
      </c>
      <c r="D21" s="457">
        <v>4812</v>
      </c>
      <c r="E21" s="456">
        <v>2929</v>
      </c>
      <c r="F21" s="456">
        <v>886</v>
      </c>
      <c r="G21" s="458">
        <v>17937</v>
      </c>
      <c r="H21" s="456" t="s">
        <v>463</v>
      </c>
    </row>
    <row r="22" spans="2:8" ht="10.5" customHeight="1" x14ac:dyDescent="0.2">
      <c r="B22" s="536"/>
      <c r="C22" s="456"/>
      <c r="D22" s="457"/>
      <c r="E22" s="457"/>
      <c r="F22" s="457"/>
      <c r="G22" s="457"/>
      <c r="H22" s="457"/>
    </row>
    <row r="23" spans="2:8" ht="10.5" customHeight="1" x14ac:dyDescent="0.2">
      <c r="B23" s="536">
        <v>1985</v>
      </c>
      <c r="C23" s="456">
        <f>SUM(D23:H23)</f>
        <v>27241</v>
      </c>
      <c r="D23" s="457">
        <v>4867</v>
      </c>
      <c r="E23" s="456">
        <v>2986</v>
      </c>
      <c r="F23" s="456">
        <v>902</v>
      </c>
      <c r="G23" s="458">
        <v>18486</v>
      </c>
      <c r="H23" s="456" t="s">
        <v>463</v>
      </c>
    </row>
    <row r="24" spans="2:8" ht="10.5" customHeight="1" x14ac:dyDescent="0.2">
      <c r="B24" s="536">
        <v>1986</v>
      </c>
      <c r="C24" s="456">
        <f>SUM(D24:H24)</f>
        <v>27916</v>
      </c>
      <c r="D24" s="457">
        <v>4908</v>
      </c>
      <c r="E24" s="456">
        <v>3042</v>
      </c>
      <c r="F24" s="456">
        <v>918</v>
      </c>
      <c r="G24" s="458">
        <v>19048</v>
      </c>
      <c r="H24" s="456" t="s">
        <v>463</v>
      </c>
    </row>
    <row r="25" spans="2:8" ht="10.5" customHeight="1" x14ac:dyDescent="0.2">
      <c r="B25" s="536">
        <v>1987</v>
      </c>
      <c r="C25" s="456">
        <f>SUM(D25:H25)</f>
        <v>28587</v>
      </c>
      <c r="D25" s="457">
        <v>4938</v>
      </c>
      <c r="E25" s="456">
        <v>3095</v>
      </c>
      <c r="F25" s="456">
        <v>932</v>
      </c>
      <c r="G25" s="458">
        <v>19622</v>
      </c>
      <c r="H25" s="456" t="s">
        <v>463</v>
      </c>
    </row>
    <row r="26" spans="2:8" ht="10.5" customHeight="1" x14ac:dyDescent="0.2">
      <c r="B26" s="536">
        <v>1988</v>
      </c>
      <c r="C26" s="456">
        <f>SUM(D26:H26)</f>
        <v>29249</v>
      </c>
      <c r="D26" s="457">
        <v>4969</v>
      </c>
      <c r="E26" s="456">
        <v>3146</v>
      </c>
      <c r="F26" s="456">
        <v>947</v>
      </c>
      <c r="G26" s="458">
        <v>20187</v>
      </c>
      <c r="H26" s="456" t="s">
        <v>463</v>
      </c>
    </row>
    <row r="27" spans="2:8" ht="10.5" customHeight="1" x14ac:dyDescent="0.2">
      <c r="B27" s="536">
        <v>1989</v>
      </c>
      <c r="C27" s="456">
        <f>SUM(D27:H27)</f>
        <v>29908</v>
      </c>
      <c r="D27" s="457">
        <v>5006</v>
      </c>
      <c r="E27" s="456">
        <v>3199</v>
      </c>
      <c r="F27" s="456">
        <v>961</v>
      </c>
      <c r="G27" s="458">
        <v>20742</v>
      </c>
      <c r="H27" s="456" t="s">
        <v>463</v>
      </c>
    </row>
    <row r="28" spans="2:8" ht="10.5" customHeight="1" x14ac:dyDescent="0.2">
      <c r="B28" s="536"/>
      <c r="C28" s="456"/>
      <c r="D28" s="457"/>
      <c r="E28" s="457"/>
      <c r="F28" s="457"/>
      <c r="G28" s="457"/>
      <c r="H28" s="457"/>
    </row>
    <row r="29" spans="2:8" ht="10.5" customHeight="1" x14ac:dyDescent="0.2">
      <c r="B29" s="536">
        <v>1990</v>
      </c>
      <c r="C29" s="456">
        <f>SUM(D29:H29)</f>
        <v>30575</v>
      </c>
      <c r="D29" s="457">
        <v>5044</v>
      </c>
      <c r="E29" s="456">
        <v>3251</v>
      </c>
      <c r="F29" s="456">
        <v>976</v>
      </c>
      <c r="G29" s="458">
        <v>21304</v>
      </c>
      <c r="H29" s="456" t="s">
        <v>463</v>
      </c>
    </row>
    <row r="30" spans="2:8" ht="10.5" customHeight="1" x14ac:dyDescent="0.2">
      <c r="B30" s="536">
        <v>1991</v>
      </c>
      <c r="C30" s="456">
        <f>SUM(D30:H30)</f>
        <v>36199</v>
      </c>
      <c r="D30" s="457">
        <v>4238</v>
      </c>
      <c r="E30" s="456">
        <v>3254</v>
      </c>
      <c r="F30" s="456">
        <v>960</v>
      </c>
      <c r="G30" s="458">
        <v>27400</v>
      </c>
      <c r="H30" s="456">
        <v>347</v>
      </c>
    </row>
    <row r="31" spans="2:8" ht="10.5" customHeight="1" x14ac:dyDescent="0.2">
      <c r="B31" s="536">
        <v>1992</v>
      </c>
      <c r="C31" s="456">
        <f>SUM(D31:H31)</f>
        <v>36992</v>
      </c>
      <c r="D31" s="457">
        <v>4275</v>
      </c>
      <c r="E31" s="456">
        <v>3317</v>
      </c>
      <c r="F31" s="456">
        <v>976</v>
      </c>
      <c r="G31" s="458">
        <v>28072</v>
      </c>
      <c r="H31" s="456">
        <v>352</v>
      </c>
    </row>
    <row r="32" spans="2:8" ht="10.5" customHeight="1" x14ac:dyDescent="0.2">
      <c r="B32" s="536">
        <v>1993</v>
      </c>
      <c r="C32" s="456">
        <f>SUM(D32:H32)</f>
        <v>37802</v>
      </c>
      <c r="D32" s="457">
        <v>4312</v>
      </c>
      <c r="E32" s="456">
        <v>3381</v>
      </c>
      <c r="F32" s="456">
        <v>992</v>
      </c>
      <c r="G32" s="458">
        <v>28760</v>
      </c>
      <c r="H32" s="456">
        <v>357</v>
      </c>
    </row>
    <row r="33" spans="2:8" ht="10.5" customHeight="1" x14ac:dyDescent="0.2">
      <c r="B33" s="536">
        <v>1994</v>
      </c>
      <c r="C33" s="456">
        <f>SUM(D33:H33)</f>
        <v>38631</v>
      </c>
      <c r="D33" s="457">
        <v>4349</v>
      </c>
      <c r="E33" s="456">
        <v>3447</v>
      </c>
      <c r="F33" s="456">
        <v>1008</v>
      </c>
      <c r="G33" s="458">
        <v>29464</v>
      </c>
      <c r="H33" s="456">
        <v>363</v>
      </c>
    </row>
    <row r="34" spans="2:8" ht="10.5" customHeight="1" x14ac:dyDescent="0.2">
      <c r="B34" s="536"/>
      <c r="C34" s="456"/>
      <c r="D34" s="457"/>
      <c r="E34" s="457"/>
      <c r="F34" s="457"/>
      <c r="G34" s="457"/>
      <c r="H34" s="457"/>
    </row>
    <row r="35" spans="2:8" ht="10.5" customHeight="1" x14ac:dyDescent="0.2">
      <c r="B35" s="536">
        <v>1995</v>
      </c>
      <c r="C35" s="456">
        <f>SUM(D35:H35)</f>
        <v>39477</v>
      </c>
      <c r="D35" s="457">
        <v>4387</v>
      </c>
      <c r="E35" s="456">
        <v>3514</v>
      </c>
      <c r="F35" s="456">
        <v>1024</v>
      </c>
      <c r="G35" s="458">
        <v>30184</v>
      </c>
      <c r="H35" s="456">
        <v>368</v>
      </c>
    </row>
    <row r="36" spans="2:8" ht="10.5" customHeight="1" x14ac:dyDescent="0.2">
      <c r="B36" s="536">
        <v>1996</v>
      </c>
      <c r="C36" s="456">
        <f>SUM(D36:H36)</f>
        <v>40584</v>
      </c>
      <c r="D36" s="457">
        <v>4435</v>
      </c>
      <c r="E36" s="456">
        <v>3600</v>
      </c>
      <c r="F36" s="456">
        <v>1046</v>
      </c>
      <c r="G36" s="458">
        <v>31128</v>
      </c>
      <c r="H36" s="456">
        <v>375</v>
      </c>
    </row>
    <row r="37" spans="2:8" ht="10.5" customHeight="1" x14ac:dyDescent="0.2">
      <c r="B37" s="536">
        <v>1997</v>
      </c>
      <c r="C37" s="456">
        <f>SUM(D37:H37)</f>
        <v>41227</v>
      </c>
      <c r="D37" s="457">
        <v>4462</v>
      </c>
      <c r="E37" s="456">
        <v>3651</v>
      </c>
      <c r="F37" s="456">
        <v>1058</v>
      </c>
      <c r="G37" s="458">
        <v>31677</v>
      </c>
      <c r="H37" s="456">
        <v>379</v>
      </c>
    </row>
    <row r="38" spans="2:8" ht="10.5" customHeight="1" x14ac:dyDescent="0.2">
      <c r="B38" s="536">
        <v>1998</v>
      </c>
      <c r="C38" s="456">
        <f>SUM(D38:H38)</f>
        <v>42131</v>
      </c>
      <c r="D38" s="457">
        <v>4501</v>
      </c>
      <c r="E38" s="456">
        <v>3721</v>
      </c>
      <c r="F38" s="456">
        <v>1075</v>
      </c>
      <c r="G38" s="458">
        <v>32449</v>
      </c>
      <c r="H38" s="456">
        <v>385</v>
      </c>
    </row>
    <row r="39" spans="2:8" ht="10.5" customHeight="1" x14ac:dyDescent="0.2">
      <c r="B39" s="536">
        <v>1999</v>
      </c>
      <c r="C39" s="456">
        <f>SUM(D39:H39)</f>
        <v>43054</v>
      </c>
      <c r="D39" s="457">
        <v>4539</v>
      </c>
      <c r="E39" s="456">
        <v>3792</v>
      </c>
      <c r="F39" s="456">
        <v>1092</v>
      </c>
      <c r="G39" s="458">
        <v>33240</v>
      </c>
      <c r="H39" s="456">
        <v>391</v>
      </c>
    </row>
    <row r="40" spans="2:8" ht="10.5" customHeight="1" x14ac:dyDescent="0.2">
      <c r="B40" s="536"/>
      <c r="C40" s="456"/>
      <c r="D40" s="457"/>
      <c r="E40" s="457"/>
      <c r="F40" s="457"/>
      <c r="G40" s="457"/>
      <c r="H40" s="457"/>
    </row>
    <row r="41" spans="2:8" ht="10.5" customHeight="1" x14ac:dyDescent="0.2">
      <c r="B41" s="536">
        <v>2000</v>
      </c>
      <c r="C41" s="456">
        <f>SUM(D41:H41)</f>
        <v>43686</v>
      </c>
      <c r="D41" s="538">
        <v>4522</v>
      </c>
      <c r="E41" s="538">
        <v>3797</v>
      </c>
      <c r="F41" s="538">
        <v>1092</v>
      </c>
      <c r="G41" s="538">
        <v>33880</v>
      </c>
      <c r="H41" s="538">
        <v>395</v>
      </c>
    </row>
    <row r="42" spans="2:8" ht="10.5" customHeight="1" x14ac:dyDescent="0.2">
      <c r="B42" s="536">
        <v>2001</v>
      </c>
      <c r="C42" s="538">
        <f>SUM(D42:H42)</f>
        <v>44561</v>
      </c>
      <c r="D42" s="538">
        <v>4533</v>
      </c>
      <c r="E42" s="538">
        <v>3869</v>
      </c>
      <c r="F42" s="538">
        <v>1109</v>
      </c>
      <c r="G42" s="538">
        <v>34669</v>
      </c>
      <c r="H42" s="538">
        <v>381</v>
      </c>
    </row>
    <row r="43" spans="2:8" ht="10.5" customHeight="1" x14ac:dyDescent="0.2">
      <c r="B43" s="536" t="s">
        <v>1338</v>
      </c>
      <c r="C43" s="538">
        <f>SUM(D43:H43)</f>
        <v>45454</v>
      </c>
      <c r="D43" s="539">
        <v>4555</v>
      </c>
      <c r="E43" s="539">
        <v>3918</v>
      </c>
      <c r="F43" s="539">
        <v>1122</v>
      </c>
      <c r="G43" s="539">
        <v>35474</v>
      </c>
      <c r="H43" s="538">
        <v>385</v>
      </c>
    </row>
    <row r="44" spans="2:8" ht="10.5" customHeight="1" x14ac:dyDescent="0.2">
      <c r="B44" s="536">
        <v>2003</v>
      </c>
      <c r="C44" s="538">
        <f>SUM(D44:H44)</f>
        <v>46429</v>
      </c>
      <c r="D44" s="539">
        <v>4244</v>
      </c>
      <c r="E44" s="539">
        <v>4131</v>
      </c>
      <c r="F44" s="539">
        <v>1140</v>
      </c>
      <c r="G44" s="539">
        <v>36914</v>
      </c>
      <c r="H44" s="539" t="s">
        <v>377</v>
      </c>
    </row>
    <row r="45" spans="2:8" ht="10.5" customHeight="1" x14ac:dyDescent="0.2">
      <c r="B45" s="536">
        <v>2004</v>
      </c>
      <c r="C45" s="538">
        <f>SUM(D45:H45)</f>
        <v>46586</v>
      </c>
      <c r="D45" s="539">
        <v>4434</v>
      </c>
      <c r="E45" s="539">
        <v>4087</v>
      </c>
      <c r="F45" s="539">
        <v>1131</v>
      </c>
      <c r="G45" s="539">
        <v>36934</v>
      </c>
      <c r="H45" s="539" t="s">
        <v>377</v>
      </c>
    </row>
    <row r="46" spans="2:8" ht="10.5" customHeight="1" x14ac:dyDescent="0.2">
      <c r="B46" s="536"/>
      <c r="C46" s="539"/>
      <c r="D46" s="539"/>
      <c r="E46" s="539"/>
      <c r="F46" s="539"/>
      <c r="G46" s="539"/>
      <c r="H46" s="539"/>
    </row>
    <row r="47" spans="2:8" ht="10.5" customHeight="1" x14ac:dyDescent="0.2">
      <c r="B47" s="536">
        <v>2005</v>
      </c>
      <c r="C47" s="538">
        <f>SUM(D47:H47)</f>
        <v>46889</v>
      </c>
      <c r="D47" s="539">
        <v>4380</v>
      </c>
      <c r="E47" s="539">
        <v>4149</v>
      </c>
      <c r="F47" s="539">
        <v>1154</v>
      </c>
      <c r="G47" s="539">
        <v>37206</v>
      </c>
      <c r="H47" s="539" t="s">
        <v>377</v>
      </c>
    </row>
    <row r="48" spans="2:8" ht="10.5" customHeight="1" x14ac:dyDescent="0.2">
      <c r="B48" s="536">
        <v>2006</v>
      </c>
      <c r="C48" s="538">
        <f>SUM(D48:H48)</f>
        <v>47391</v>
      </c>
      <c r="D48" s="540">
        <v>4365</v>
      </c>
      <c r="E48" s="540">
        <v>4199</v>
      </c>
      <c r="F48" s="540">
        <v>1164</v>
      </c>
      <c r="G48" s="540">
        <v>37663</v>
      </c>
      <c r="H48" s="539" t="s">
        <v>377</v>
      </c>
    </row>
    <row r="49" spans="2:9" ht="10.5" customHeight="1" x14ac:dyDescent="0.2">
      <c r="B49" s="536">
        <v>2007</v>
      </c>
      <c r="C49" s="538">
        <f>SUM(D49:H49)</f>
        <v>47850</v>
      </c>
      <c r="D49" s="540">
        <v>4352</v>
      </c>
      <c r="E49" s="540">
        <v>4245</v>
      </c>
      <c r="F49" s="540">
        <v>1173</v>
      </c>
      <c r="G49" s="540">
        <v>38080</v>
      </c>
      <c r="H49" s="539" t="s">
        <v>377</v>
      </c>
    </row>
    <row r="50" spans="2:9" ht="10.5" customHeight="1" x14ac:dyDescent="0.2">
      <c r="B50" s="536">
        <v>2008</v>
      </c>
      <c r="C50" s="538">
        <f>SUM(D50:H50)</f>
        <v>48686</v>
      </c>
      <c r="D50" s="540">
        <v>4499</v>
      </c>
      <c r="E50" s="540">
        <v>4379</v>
      </c>
      <c r="F50" s="540">
        <v>1243</v>
      </c>
      <c r="G50" s="540">
        <v>38565</v>
      </c>
      <c r="H50" s="539" t="s">
        <v>377</v>
      </c>
    </row>
    <row r="51" spans="2:9" ht="10.5" customHeight="1" x14ac:dyDescent="0.2">
      <c r="B51" s="536">
        <v>2009</v>
      </c>
      <c r="C51" s="538">
        <f>SUM(D51:H51)</f>
        <v>49321</v>
      </c>
      <c r="D51" s="540">
        <v>4473</v>
      </c>
      <c r="E51" s="540">
        <v>4433</v>
      </c>
      <c r="F51" s="540">
        <v>1279</v>
      </c>
      <c r="G51" s="540">
        <v>39136</v>
      </c>
      <c r="H51" s="539" t="s">
        <v>377</v>
      </c>
    </row>
    <row r="52" spans="2:9" ht="10.5" customHeight="1" x14ac:dyDescent="0.2">
      <c r="B52" s="536"/>
      <c r="C52" s="540"/>
      <c r="D52" s="540"/>
      <c r="E52" s="540"/>
      <c r="F52" s="540"/>
      <c r="G52" s="540"/>
      <c r="H52" s="539"/>
    </row>
    <row r="53" spans="2:9" ht="10.5" customHeight="1" x14ac:dyDescent="0.2">
      <c r="B53" s="536">
        <v>2010</v>
      </c>
      <c r="C53" s="538">
        <f>SUM(D53:H53)</f>
        <v>49991</v>
      </c>
      <c r="D53" s="540">
        <v>4585</v>
      </c>
      <c r="E53" s="540">
        <v>4424</v>
      </c>
      <c r="F53" s="540">
        <v>1299</v>
      </c>
      <c r="G53" s="540">
        <v>39683</v>
      </c>
      <c r="H53" s="539" t="s">
        <v>377</v>
      </c>
    </row>
    <row r="54" spans="2:9" ht="10.5" customHeight="1" x14ac:dyDescent="0.2">
      <c r="B54" s="536">
        <v>2011</v>
      </c>
      <c r="C54" s="540">
        <f>SUM(D54:H54)</f>
        <v>50587</v>
      </c>
      <c r="D54" s="540">
        <v>4566</v>
      </c>
      <c r="E54" s="540">
        <v>4540</v>
      </c>
      <c r="F54" s="540">
        <v>1275</v>
      </c>
      <c r="G54" s="540">
        <v>40206</v>
      </c>
      <c r="H54" s="539" t="s">
        <v>377</v>
      </c>
    </row>
    <row r="55" spans="2:9" ht="10.5" customHeight="1" x14ac:dyDescent="0.2">
      <c r="B55" s="536" t="s">
        <v>1457</v>
      </c>
      <c r="C55" s="540">
        <f>SUM(D55:H55)</f>
        <v>52982</v>
      </c>
      <c r="D55" s="540">
        <v>4602</v>
      </c>
      <c r="E55" s="540">
        <v>4766</v>
      </c>
      <c r="F55" s="540">
        <v>1329</v>
      </c>
      <c r="G55" s="540">
        <v>42285</v>
      </c>
      <c r="H55" s="539" t="s">
        <v>377</v>
      </c>
    </row>
    <row r="56" spans="2:9" ht="10.5" customHeight="1" x14ac:dyDescent="0.2">
      <c r="B56" s="537" t="s">
        <v>1463</v>
      </c>
      <c r="C56" s="541">
        <f>SUM(D56:H56)</f>
        <v>54002</v>
      </c>
      <c r="D56" s="541">
        <v>4555</v>
      </c>
      <c r="E56" s="541">
        <v>4772</v>
      </c>
      <c r="F56" s="541">
        <v>1342</v>
      </c>
      <c r="G56" s="541">
        <v>43333</v>
      </c>
      <c r="H56" s="542" t="s">
        <v>377</v>
      </c>
    </row>
    <row r="57" spans="2:9" ht="10.5" customHeight="1" x14ac:dyDescent="0.2">
      <c r="H57" s="134"/>
      <c r="I57" s="1181"/>
    </row>
    <row r="58" spans="2:9" ht="10.5" customHeight="1" x14ac:dyDescent="0.2">
      <c r="B58" s="236" t="s">
        <v>139</v>
      </c>
      <c r="I58" s="61"/>
    </row>
    <row r="59" spans="2:9" ht="10.5" customHeight="1" x14ac:dyDescent="0.2">
      <c r="B59" s="677"/>
    </row>
    <row r="60" spans="2:9" ht="10.5" customHeight="1" x14ac:dyDescent="0.2">
      <c r="B60" s="236" t="s">
        <v>1032</v>
      </c>
    </row>
    <row r="61" spans="2:9" ht="10.5" customHeight="1" x14ac:dyDescent="0.2">
      <c r="B61" s="233" t="s">
        <v>1017</v>
      </c>
    </row>
    <row r="62" spans="2:9" ht="10.5" customHeight="1" x14ac:dyDescent="0.2">
      <c r="B62" s="236" t="s">
        <v>1033</v>
      </c>
    </row>
    <row r="63" spans="2:9" ht="10.5" customHeight="1" x14ac:dyDescent="0.2">
      <c r="B63" s="64"/>
    </row>
    <row r="64" spans="2:9" ht="10.5" customHeight="1" x14ac:dyDescent="0.2">
      <c r="B64" s="1459" t="s">
        <v>140</v>
      </c>
      <c r="C64" s="1460"/>
      <c r="D64" s="528"/>
      <c r="E64" s="529"/>
      <c r="F64" s="238"/>
      <c r="G64" s="238"/>
      <c r="H64" s="239"/>
      <c r="I64" s="71"/>
    </row>
    <row r="65" spans="2:10" ht="10.5" customHeight="1" x14ac:dyDescent="0.2">
      <c r="B65" s="1410" t="s">
        <v>402</v>
      </c>
      <c r="C65" s="1411"/>
      <c r="D65" s="682"/>
      <c r="E65" s="682">
        <v>21794328</v>
      </c>
      <c r="F65" s="531"/>
      <c r="G65" s="240"/>
      <c r="H65" s="234"/>
      <c r="I65" s="71"/>
    </row>
    <row r="66" spans="2:10" ht="10.5" customHeight="1" x14ac:dyDescent="0.2">
      <c r="B66" s="1410" t="s">
        <v>403</v>
      </c>
      <c r="C66" s="1411"/>
      <c r="D66" s="682"/>
      <c r="E66" s="682">
        <v>25016525</v>
      </c>
      <c r="F66" s="531"/>
      <c r="G66" s="240"/>
      <c r="H66" s="234"/>
      <c r="I66" s="71"/>
    </row>
    <row r="67" spans="2:10" ht="10.5" customHeight="1" x14ac:dyDescent="0.2">
      <c r="B67" s="1410" t="s">
        <v>404</v>
      </c>
      <c r="C67" s="1411"/>
      <c r="D67" s="682"/>
      <c r="E67" s="682">
        <v>23385645</v>
      </c>
      <c r="F67" s="531"/>
      <c r="G67" s="240"/>
      <c r="H67" s="234"/>
      <c r="I67" s="71"/>
    </row>
    <row r="68" spans="2:10" ht="10.5" customHeight="1" x14ac:dyDescent="0.2">
      <c r="B68" s="1410" t="s">
        <v>405</v>
      </c>
      <c r="C68" s="1411"/>
      <c r="D68" s="682"/>
      <c r="E68" s="682">
        <v>41733424</v>
      </c>
      <c r="F68" s="1474" t="s">
        <v>186</v>
      </c>
      <c r="G68" s="1474"/>
      <c r="H68" s="1393"/>
      <c r="I68" s="73"/>
    </row>
    <row r="69" spans="2:10" ht="10.5" customHeight="1" x14ac:dyDescent="0.2">
      <c r="B69" s="1410" t="s">
        <v>185</v>
      </c>
      <c r="C69" s="1411"/>
      <c r="D69" s="682"/>
      <c r="E69" s="682">
        <v>40583573</v>
      </c>
      <c r="F69" s="531"/>
      <c r="G69" s="240"/>
      <c r="H69" s="234"/>
      <c r="I69" s="71"/>
    </row>
    <row r="70" spans="2:10" ht="10.5" customHeight="1" x14ac:dyDescent="0.2">
      <c r="B70" s="1410" t="s">
        <v>578</v>
      </c>
      <c r="C70" s="1411"/>
      <c r="D70" s="682"/>
      <c r="E70" s="682">
        <v>44819778</v>
      </c>
      <c r="F70" s="531"/>
      <c r="G70" s="240"/>
      <c r="H70" s="234"/>
      <c r="I70" s="71"/>
    </row>
    <row r="71" spans="2:10" ht="10.5" customHeight="1" x14ac:dyDescent="0.2">
      <c r="B71" s="1446" t="s">
        <v>1451</v>
      </c>
      <c r="C71" s="1447"/>
      <c r="D71" s="683"/>
      <c r="E71" s="741">
        <v>51770560</v>
      </c>
      <c r="F71" s="533"/>
      <c r="G71" s="534"/>
      <c r="H71" s="535"/>
    </row>
    <row r="72" spans="2:10" ht="10.5" customHeight="1" x14ac:dyDescent="0.2">
      <c r="B72" s="73"/>
      <c r="C72" s="73"/>
      <c r="D72" s="73"/>
      <c r="E72" s="73"/>
      <c r="F72" s="73"/>
      <c r="J72" s="48" t="s">
        <v>486</v>
      </c>
    </row>
    <row r="73" spans="2:10" ht="10.5" customHeight="1" x14ac:dyDescent="0.2">
      <c r="B73" s="73"/>
      <c r="C73" s="73"/>
      <c r="D73" s="73"/>
      <c r="E73" s="73"/>
      <c r="F73" s="73"/>
    </row>
    <row r="74" spans="2:10" ht="10.5" customHeight="1" x14ac:dyDescent="0.2">
      <c r="B74" s="73"/>
      <c r="C74" s="73"/>
      <c r="D74" s="73"/>
      <c r="E74" s="73"/>
      <c r="F74" s="73"/>
    </row>
    <row r="75" spans="2:10" ht="10.5" customHeight="1" x14ac:dyDescent="0.2">
      <c r="B75" s="73"/>
      <c r="C75" s="73"/>
      <c r="D75" s="73"/>
      <c r="E75" s="73"/>
      <c r="F75" s="510">
        <v>1</v>
      </c>
    </row>
    <row r="76" spans="2:10" ht="10.5" customHeight="1" x14ac:dyDescent="0.2">
      <c r="B76" s="75"/>
      <c r="F76" s="153"/>
    </row>
    <row r="77" spans="2:10" ht="11.45" customHeight="1" x14ac:dyDescent="0.2">
      <c r="B77" s="77" t="s">
        <v>1416</v>
      </c>
      <c r="C77" s="74"/>
    </row>
    <row r="78" spans="2:10" ht="11.25" customHeight="1" x14ac:dyDescent="0.2">
      <c r="B78" s="1398" t="s">
        <v>157</v>
      </c>
      <c r="C78" s="1399"/>
      <c r="D78" s="1439" t="s">
        <v>158</v>
      </c>
      <c r="E78" s="1442"/>
      <c r="F78" s="1442"/>
      <c r="G78" s="1442"/>
      <c r="H78" s="1443"/>
      <c r="I78" s="1420" t="s">
        <v>925</v>
      </c>
    </row>
    <row r="79" spans="2:10" ht="23.25" customHeight="1" x14ac:dyDescent="0.2">
      <c r="B79" s="1384"/>
      <c r="C79" s="1385"/>
      <c r="D79" s="285" t="s">
        <v>407</v>
      </c>
      <c r="E79" s="286" t="s">
        <v>337</v>
      </c>
      <c r="F79" s="286" t="s">
        <v>351</v>
      </c>
      <c r="G79" s="286" t="s">
        <v>419</v>
      </c>
      <c r="H79" s="286" t="s">
        <v>352</v>
      </c>
      <c r="I79" s="1421"/>
    </row>
    <row r="80" spans="2:10" ht="11.25" customHeight="1" x14ac:dyDescent="0.2">
      <c r="B80" s="1400"/>
      <c r="C80" s="1401"/>
      <c r="D80" s="1439" t="s">
        <v>175</v>
      </c>
      <c r="E80" s="1442"/>
      <c r="F80" s="1442"/>
      <c r="G80" s="1442"/>
      <c r="H80" s="1442"/>
      <c r="I80" s="1443"/>
    </row>
    <row r="81" spans="2:12" ht="10.5" customHeight="1" x14ac:dyDescent="0.2">
      <c r="B81" s="1412" t="s">
        <v>449</v>
      </c>
      <c r="C81" s="1413"/>
      <c r="D81" s="730">
        <v>94</v>
      </c>
      <c r="E81" s="730">
        <v>915</v>
      </c>
      <c r="F81" s="730">
        <v>2840</v>
      </c>
      <c r="G81" s="730">
        <v>61</v>
      </c>
      <c r="H81" s="731">
        <v>1913</v>
      </c>
      <c r="I81" s="732">
        <f>SUM(D81:H81)</f>
        <v>5823</v>
      </c>
      <c r="K81" s="60"/>
    </row>
    <row r="82" spans="2:12" ht="10.5" customHeight="1" x14ac:dyDescent="0.2">
      <c r="B82" s="1392" t="s">
        <v>709</v>
      </c>
      <c r="C82" s="1393"/>
      <c r="D82" s="623">
        <v>21</v>
      </c>
      <c r="E82" s="733">
        <v>311</v>
      </c>
      <c r="F82" s="733">
        <v>542</v>
      </c>
      <c r="G82" s="733">
        <v>28</v>
      </c>
      <c r="H82" s="734">
        <v>5660</v>
      </c>
      <c r="I82" s="735">
        <f>SUM(D82:H82)</f>
        <v>6562</v>
      </c>
      <c r="K82" s="60"/>
    </row>
    <row r="83" spans="2:12" ht="10.5" customHeight="1" x14ac:dyDescent="0.2">
      <c r="B83" s="1392" t="s">
        <v>710</v>
      </c>
      <c r="C83" s="1393"/>
      <c r="D83" s="623">
        <v>18</v>
      </c>
      <c r="E83" s="733">
        <v>81</v>
      </c>
      <c r="F83" s="733">
        <v>462</v>
      </c>
      <c r="G83" s="733">
        <v>8</v>
      </c>
      <c r="H83" s="734">
        <v>577</v>
      </c>
      <c r="I83" s="735">
        <f t="shared" ref="I83:I88" si="0">SUM(D83:H83)</f>
        <v>1146</v>
      </c>
      <c r="K83" s="60"/>
    </row>
    <row r="84" spans="2:12" ht="10.5" customHeight="1" x14ac:dyDescent="0.2">
      <c r="B84" s="1392" t="s">
        <v>712</v>
      </c>
      <c r="C84" s="1393"/>
      <c r="D84" s="623">
        <v>7</v>
      </c>
      <c r="E84" s="733">
        <v>239</v>
      </c>
      <c r="F84" s="733">
        <v>84</v>
      </c>
      <c r="G84" s="733">
        <v>10</v>
      </c>
      <c r="H84" s="734">
        <v>2406</v>
      </c>
      <c r="I84" s="735">
        <f t="shared" si="0"/>
        <v>2746</v>
      </c>
      <c r="K84" s="60"/>
    </row>
    <row r="85" spans="2:12" ht="10.5" customHeight="1" x14ac:dyDescent="0.2">
      <c r="B85" s="1392" t="s">
        <v>189</v>
      </c>
      <c r="C85" s="1393"/>
      <c r="D85" s="623">
        <v>27</v>
      </c>
      <c r="E85" s="733">
        <v>429</v>
      </c>
      <c r="F85" s="733">
        <v>141</v>
      </c>
      <c r="G85" s="733">
        <v>757</v>
      </c>
      <c r="H85" s="734">
        <v>8913</v>
      </c>
      <c r="I85" s="735">
        <f t="shared" si="0"/>
        <v>10267</v>
      </c>
      <c r="K85" s="60"/>
    </row>
    <row r="86" spans="2:12" ht="10.5" customHeight="1" x14ac:dyDescent="0.2">
      <c r="B86" s="1392" t="s">
        <v>187</v>
      </c>
      <c r="C86" s="1393"/>
      <c r="D86" s="623">
        <v>10</v>
      </c>
      <c r="E86" s="733">
        <v>255</v>
      </c>
      <c r="F86" s="733">
        <v>72</v>
      </c>
      <c r="G86" s="733">
        <v>21</v>
      </c>
      <c r="H86" s="734">
        <v>3152</v>
      </c>
      <c r="I86" s="735">
        <f t="shared" si="0"/>
        <v>3510</v>
      </c>
      <c r="K86" s="60"/>
    </row>
    <row r="87" spans="2:12" ht="10.5" customHeight="1" x14ac:dyDescent="0.2">
      <c r="B87" s="1392" t="s">
        <v>590</v>
      </c>
      <c r="C87" s="1393"/>
      <c r="D87" s="623">
        <v>85</v>
      </c>
      <c r="E87" s="733">
        <v>1914</v>
      </c>
      <c r="F87" s="733">
        <v>424</v>
      </c>
      <c r="G87" s="733">
        <v>356</v>
      </c>
      <c r="H87" s="734">
        <v>9493</v>
      </c>
      <c r="I87" s="735">
        <f t="shared" si="0"/>
        <v>12272</v>
      </c>
      <c r="K87" s="60"/>
    </row>
    <row r="88" spans="2:12" ht="10.5" customHeight="1" x14ac:dyDescent="0.2">
      <c r="B88" s="1392" t="s">
        <v>188</v>
      </c>
      <c r="C88" s="1393"/>
      <c r="D88" s="623">
        <v>9</v>
      </c>
      <c r="E88" s="733">
        <v>304</v>
      </c>
      <c r="F88" s="733">
        <v>37</v>
      </c>
      <c r="G88" s="733">
        <v>28</v>
      </c>
      <c r="H88" s="734">
        <v>3662</v>
      </c>
      <c r="I88" s="735">
        <f t="shared" si="0"/>
        <v>4040</v>
      </c>
      <c r="K88" s="60"/>
    </row>
    <row r="89" spans="2:12" ht="10.5" customHeight="1" x14ac:dyDescent="0.2">
      <c r="B89" s="1414" t="s">
        <v>617</v>
      </c>
      <c r="C89" s="1415"/>
      <c r="D89" s="736">
        <v>9</v>
      </c>
      <c r="E89" s="736">
        <v>139</v>
      </c>
      <c r="F89" s="736">
        <v>14</v>
      </c>
      <c r="G89" s="736">
        <v>18</v>
      </c>
      <c r="H89" s="737">
        <v>5225</v>
      </c>
      <c r="I89" s="738">
        <f>SUM(D89:H89)</f>
        <v>5405</v>
      </c>
      <c r="K89" s="60"/>
    </row>
    <row r="90" spans="2:12" ht="10.5" customHeight="1" x14ac:dyDescent="0.2">
      <c r="B90" s="1454" t="s">
        <v>494</v>
      </c>
      <c r="C90" s="1455"/>
      <c r="D90" s="739">
        <f t="shared" ref="D90:I90" si="1">SUM(D81:D89)</f>
        <v>280</v>
      </c>
      <c r="E90" s="739">
        <f t="shared" si="1"/>
        <v>4587</v>
      </c>
      <c r="F90" s="739">
        <f t="shared" si="1"/>
        <v>4616</v>
      </c>
      <c r="G90" s="739">
        <f t="shared" si="1"/>
        <v>1287</v>
      </c>
      <c r="H90" s="739">
        <f t="shared" si="1"/>
        <v>41001</v>
      </c>
      <c r="I90" s="740">
        <f t="shared" si="1"/>
        <v>51771</v>
      </c>
      <c r="K90" s="61"/>
    </row>
    <row r="91" spans="2:12" ht="10.5" customHeight="1" x14ac:dyDescent="0.2">
      <c r="B91" s="292" t="s">
        <v>45</v>
      </c>
      <c r="I91" s="729"/>
      <c r="J91" s="78"/>
      <c r="K91" s="119"/>
      <c r="L91" s="78"/>
    </row>
    <row r="92" spans="2:12" ht="10.5" customHeight="1" x14ac:dyDescent="0.2">
      <c r="D92" s="60"/>
      <c r="E92" s="60"/>
      <c r="F92" s="60"/>
      <c r="G92" s="60"/>
      <c r="H92" s="60"/>
    </row>
    <row r="93" spans="2:12" ht="11.45" customHeight="1" x14ac:dyDescent="0.2">
      <c r="B93" s="1444" t="s">
        <v>916</v>
      </c>
      <c r="C93" s="1445"/>
      <c r="D93" s="1445"/>
      <c r="E93" s="1445"/>
      <c r="F93" s="1445"/>
      <c r="G93" s="1445"/>
    </row>
    <row r="94" spans="2:12" ht="11.25" customHeight="1" x14ac:dyDescent="0.2">
      <c r="B94" s="1450" t="s">
        <v>157</v>
      </c>
      <c r="C94" s="1451"/>
      <c r="D94" s="287">
        <v>2007</v>
      </c>
      <c r="E94" s="287">
        <v>2008</v>
      </c>
      <c r="F94" s="287">
        <v>2009</v>
      </c>
      <c r="G94" s="287">
        <v>2010</v>
      </c>
      <c r="H94" s="287">
        <v>2011</v>
      </c>
      <c r="I94" s="287">
        <v>2013</v>
      </c>
      <c r="J94" s="1306">
        <v>2014</v>
      </c>
    </row>
    <row r="95" spans="2:12" ht="11.25" customHeight="1" x14ac:dyDescent="0.2">
      <c r="B95" s="1452"/>
      <c r="C95" s="1453"/>
      <c r="D95" s="1456" t="s">
        <v>175</v>
      </c>
      <c r="E95" s="1457"/>
      <c r="F95" s="1457"/>
      <c r="G95" s="1457"/>
      <c r="H95" s="1457"/>
      <c r="I95" s="1457"/>
      <c r="J95" s="1458"/>
    </row>
    <row r="96" spans="2:12" ht="10.5" customHeight="1" x14ac:dyDescent="0.2">
      <c r="B96" s="1435" t="s">
        <v>449</v>
      </c>
      <c r="C96" s="1436"/>
      <c r="D96" s="288">
        <v>4840</v>
      </c>
      <c r="E96" s="288">
        <v>5262</v>
      </c>
      <c r="F96" s="288">
        <v>5357</v>
      </c>
      <c r="G96" s="289">
        <v>5224</v>
      </c>
      <c r="H96" s="1086">
        <v>5288</v>
      </c>
      <c r="I96" s="1086">
        <v>6017</v>
      </c>
      <c r="J96" s="1307">
        <v>6116</v>
      </c>
    </row>
    <row r="97" spans="1:10" ht="10.5" customHeight="1" x14ac:dyDescent="0.2">
      <c r="B97" s="1435" t="s">
        <v>709</v>
      </c>
      <c r="C97" s="1436"/>
      <c r="D97" s="288">
        <v>6906</v>
      </c>
      <c r="E97" s="288">
        <v>6579</v>
      </c>
      <c r="F97" s="288">
        <v>6649</v>
      </c>
      <c r="G97" s="288">
        <v>6744</v>
      </c>
      <c r="H97" s="1087">
        <v>6830</v>
      </c>
      <c r="I97" s="1087">
        <v>6620</v>
      </c>
      <c r="J97" s="1307">
        <v>6787</v>
      </c>
    </row>
    <row r="98" spans="1:10" ht="10.5" customHeight="1" x14ac:dyDescent="0.2">
      <c r="B98" s="1435" t="s">
        <v>710</v>
      </c>
      <c r="C98" s="1436"/>
      <c r="D98" s="288">
        <v>1102</v>
      </c>
      <c r="E98" s="288">
        <v>1126</v>
      </c>
      <c r="F98" s="288">
        <v>1148</v>
      </c>
      <c r="G98" s="288">
        <v>1104</v>
      </c>
      <c r="H98" s="1087">
        <v>1097</v>
      </c>
      <c r="I98" s="1087">
        <v>1163</v>
      </c>
      <c r="J98" s="1307">
        <v>1167</v>
      </c>
    </row>
    <row r="99" spans="1:10" ht="10.5" customHeight="1" x14ac:dyDescent="0.2">
      <c r="B99" s="1435" t="s">
        <v>712</v>
      </c>
      <c r="C99" s="1436"/>
      <c r="D99" s="288">
        <v>2966</v>
      </c>
      <c r="E99" s="288">
        <v>2878</v>
      </c>
      <c r="F99" s="288">
        <v>2903</v>
      </c>
      <c r="G99" s="288">
        <v>2823</v>
      </c>
      <c r="H99" s="1087">
        <v>2760</v>
      </c>
      <c r="I99" s="1087">
        <v>2753</v>
      </c>
      <c r="J99" s="1307">
        <v>2787</v>
      </c>
    </row>
    <row r="100" spans="1:10" ht="10.5" customHeight="1" x14ac:dyDescent="0.2">
      <c r="B100" s="1435" t="s">
        <v>189</v>
      </c>
      <c r="C100" s="1436"/>
      <c r="D100" s="288">
        <v>10014</v>
      </c>
      <c r="E100" s="288">
        <v>10105</v>
      </c>
      <c r="F100" s="288">
        <v>10449</v>
      </c>
      <c r="G100" s="288">
        <v>10645</v>
      </c>
      <c r="H100" s="1087">
        <v>10819</v>
      </c>
      <c r="I100" s="1087">
        <v>10457</v>
      </c>
      <c r="J100" s="1307">
        <v>10694</v>
      </c>
    </row>
    <row r="101" spans="1:10" ht="10.5" customHeight="1" x14ac:dyDescent="0.2">
      <c r="B101" s="1435" t="s">
        <v>187</v>
      </c>
      <c r="C101" s="1436"/>
      <c r="D101" s="288">
        <v>3394</v>
      </c>
      <c r="E101" s="288">
        <v>3425</v>
      </c>
      <c r="F101" s="288">
        <v>3450</v>
      </c>
      <c r="G101" s="288">
        <v>3201</v>
      </c>
      <c r="H101" s="1087">
        <v>3253</v>
      </c>
      <c r="I101" s="1087">
        <v>3598</v>
      </c>
      <c r="J101" s="1307">
        <v>3676</v>
      </c>
    </row>
    <row r="102" spans="1:10" ht="10.5" customHeight="1" x14ac:dyDescent="0.2">
      <c r="B102" s="1435" t="s">
        <v>590</v>
      </c>
      <c r="C102" s="1436"/>
      <c r="D102" s="288">
        <v>9688</v>
      </c>
      <c r="E102" s="288">
        <v>10447</v>
      </c>
      <c r="F102" s="288">
        <v>10531</v>
      </c>
      <c r="G102" s="288">
        <v>11192</v>
      </c>
      <c r="H102" s="1087">
        <v>11328</v>
      </c>
      <c r="I102" s="1087">
        <v>12728</v>
      </c>
      <c r="J102" s="1307">
        <v>12915</v>
      </c>
    </row>
    <row r="103" spans="1:10" ht="10.5" customHeight="1" x14ac:dyDescent="0.2">
      <c r="B103" s="1435" t="s">
        <v>188</v>
      </c>
      <c r="C103" s="1436"/>
      <c r="D103" s="288">
        <v>3536</v>
      </c>
      <c r="E103" s="288">
        <v>3590</v>
      </c>
      <c r="F103" s="288">
        <v>3607</v>
      </c>
      <c r="G103" s="288">
        <v>3618</v>
      </c>
      <c r="H103" s="1087">
        <v>3657</v>
      </c>
      <c r="I103" s="1087">
        <v>4128</v>
      </c>
      <c r="J103" s="1307">
        <v>4229</v>
      </c>
    </row>
    <row r="104" spans="1:10" ht="10.5" customHeight="1" x14ac:dyDescent="0.2">
      <c r="B104" s="1448" t="s">
        <v>617</v>
      </c>
      <c r="C104" s="1449"/>
      <c r="D104" s="290">
        <v>5404</v>
      </c>
      <c r="E104" s="290">
        <v>5275</v>
      </c>
      <c r="F104" s="290">
        <v>5227</v>
      </c>
      <c r="G104" s="290">
        <v>5440</v>
      </c>
      <c r="H104" s="1088">
        <v>5555</v>
      </c>
      <c r="I104" s="1088">
        <v>5518</v>
      </c>
      <c r="J104" s="1308">
        <v>5631</v>
      </c>
    </row>
    <row r="105" spans="1:10" ht="10.5" customHeight="1" x14ac:dyDescent="0.2">
      <c r="B105" s="1437" t="s">
        <v>148</v>
      </c>
      <c r="C105" s="1438"/>
      <c r="D105" s="291">
        <f t="shared" ref="D105:J105" si="2">SUM(D96:D104)</f>
        <v>47850</v>
      </c>
      <c r="E105" s="291">
        <f t="shared" si="2"/>
        <v>48687</v>
      </c>
      <c r="F105" s="291">
        <f t="shared" si="2"/>
        <v>49321</v>
      </c>
      <c r="G105" s="291">
        <f t="shared" si="2"/>
        <v>49991</v>
      </c>
      <c r="H105" s="1089">
        <f t="shared" si="2"/>
        <v>50587</v>
      </c>
      <c r="I105" s="1089">
        <f t="shared" si="2"/>
        <v>52982</v>
      </c>
      <c r="J105" s="1089">
        <f t="shared" si="2"/>
        <v>54002</v>
      </c>
    </row>
    <row r="106" spans="1:10" ht="10.5" customHeight="1" x14ac:dyDescent="0.2">
      <c r="A106" s="61"/>
      <c r="B106" s="233" t="s">
        <v>45</v>
      </c>
      <c r="C106" s="61"/>
      <c r="D106" s="128"/>
      <c r="E106" s="128"/>
      <c r="F106" s="128"/>
      <c r="G106" s="128"/>
      <c r="H106" s="128"/>
      <c r="I106" s="51"/>
    </row>
    <row r="107" spans="1:10" ht="10.5" customHeight="1" x14ac:dyDescent="0.2">
      <c r="A107" s="61"/>
      <c r="B107" s="129"/>
      <c r="C107" s="129"/>
      <c r="D107" s="128"/>
      <c r="E107" s="128"/>
      <c r="F107" s="128"/>
      <c r="G107" s="128"/>
      <c r="H107" s="128"/>
    </row>
    <row r="108" spans="1:10" ht="10.5" customHeight="1" x14ac:dyDescent="0.2">
      <c r="A108" s="61"/>
      <c r="B108" s="129"/>
      <c r="C108" s="129"/>
      <c r="D108" s="128"/>
      <c r="E108" s="128"/>
      <c r="F108" s="128"/>
      <c r="G108" s="128"/>
      <c r="H108" s="128"/>
    </row>
    <row r="109" spans="1:10" ht="10.5" customHeight="1" x14ac:dyDescent="0.2">
      <c r="A109" s="61"/>
      <c r="B109" s="129"/>
      <c r="C109" s="129"/>
      <c r="D109" s="128"/>
      <c r="E109" s="128"/>
      <c r="F109" s="128"/>
      <c r="G109" s="128"/>
      <c r="H109" s="128"/>
    </row>
    <row r="110" spans="1:10" ht="10.5" customHeight="1" x14ac:dyDescent="0.2">
      <c r="A110" s="61"/>
      <c r="B110" s="129"/>
      <c r="C110" s="129"/>
      <c r="D110" s="128"/>
      <c r="E110" s="128"/>
      <c r="F110" s="128"/>
      <c r="G110" s="128"/>
      <c r="H110" s="128"/>
    </row>
    <row r="111" spans="1:10" ht="10.5" customHeight="1" x14ac:dyDescent="0.2">
      <c r="A111" s="61"/>
      <c r="B111" s="129"/>
      <c r="C111" s="129"/>
      <c r="D111" s="128"/>
      <c r="E111" s="128"/>
      <c r="F111" s="128"/>
      <c r="G111" s="128"/>
      <c r="H111" s="128"/>
    </row>
    <row r="112" spans="1:10" ht="10.5" customHeight="1" x14ac:dyDescent="0.2">
      <c r="A112" s="61"/>
      <c r="B112" s="129"/>
      <c r="C112" s="129"/>
      <c r="D112" s="128"/>
      <c r="E112" s="128"/>
      <c r="F112" s="128"/>
      <c r="G112" s="128"/>
      <c r="H112" s="128"/>
    </row>
    <row r="113" spans="1:8" ht="10.5" customHeight="1" x14ac:dyDescent="0.2">
      <c r="A113" s="61"/>
      <c r="B113" s="129"/>
      <c r="C113" s="129"/>
      <c r="D113" s="128"/>
      <c r="E113" s="128"/>
      <c r="F113" s="128"/>
      <c r="G113" s="128"/>
      <c r="H113" s="128"/>
    </row>
    <row r="114" spans="1:8" ht="10.5" customHeight="1" x14ac:dyDescent="0.2">
      <c r="A114" s="61"/>
      <c r="B114" s="129"/>
      <c r="C114" s="129"/>
      <c r="D114" s="128"/>
      <c r="E114" s="128"/>
      <c r="F114" s="128"/>
      <c r="G114" s="128"/>
      <c r="H114" s="128"/>
    </row>
    <row r="115" spans="1:8" ht="10.5" customHeight="1" x14ac:dyDescent="0.2">
      <c r="A115" s="61"/>
      <c r="B115" s="129"/>
      <c r="C115" s="129"/>
      <c r="D115" s="128"/>
      <c r="E115" s="128"/>
      <c r="F115" s="128"/>
      <c r="G115" s="128"/>
      <c r="H115" s="128"/>
    </row>
    <row r="116" spans="1:8" ht="10.5" customHeight="1" x14ac:dyDescent="0.2">
      <c r="A116" s="61"/>
      <c r="B116" s="129"/>
      <c r="C116" s="129"/>
      <c r="D116" s="128"/>
      <c r="E116" s="128"/>
      <c r="F116" s="128"/>
      <c r="G116" s="128"/>
      <c r="H116" s="128"/>
    </row>
    <row r="117" spans="1:8" ht="10.5" customHeight="1" x14ac:dyDescent="0.2">
      <c r="A117" s="61"/>
      <c r="B117" s="129"/>
      <c r="C117" s="129"/>
      <c r="D117" s="128"/>
      <c r="E117" s="128"/>
      <c r="F117" s="128"/>
      <c r="G117" s="128"/>
      <c r="H117" s="128"/>
    </row>
    <row r="118" spans="1:8" ht="10.5" customHeight="1" x14ac:dyDescent="0.2">
      <c r="A118" s="61"/>
      <c r="B118" s="129"/>
      <c r="C118" s="129"/>
      <c r="D118" s="128"/>
      <c r="E118" s="128"/>
      <c r="F118" s="128"/>
      <c r="G118" s="128"/>
      <c r="H118" s="128"/>
    </row>
    <row r="119" spans="1:8" ht="10.5" customHeight="1" x14ac:dyDescent="0.2">
      <c r="A119" s="61"/>
      <c r="B119" s="129"/>
      <c r="C119" s="129"/>
      <c r="D119" s="128"/>
      <c r="E119" s="128"/>
      <c r="F119" s="128"/>
      <c r="G119" s="128"/>
      <c r="H119" s="128"/>
    </row>
    <row r="120" spans="1:8" ht="10.5" customHeight="1" x14ac:dyDescent="0.2">
      <c r="A120" s="61"/>
      <c r="B120" s="129"/>
      <c r="C120" s="129"/>
      <c r="D120" s="128"/>
      <c r="E120" s="128"/>
      <c r="F120" s="128"/>
      <c r="G120" s="128"/>
      <c r="H120" s="128"/>
    </row>
    <row r="121" spans="1:8" ht="10.5" customHeight="1" x14ac:dyDescent="0.2">
      <c r="A121" s="61"/>
      <c r="B121" s="129"/>
      <c r="C121" s="129"/>
      <c r="D121" s="128"/>
      <c r="E121" s="128"/>
      <c r="F121" s="128"/>
      <c r="G121" s="128"/>
      <c r="H121" s="128"/>
    </row>
    <row r="122" spans="1:8" ht="10.5" customHeight="1" x14ac:dyDescent="0.2">
      <c r="A122" s="61"/>
      <c r="B122" s="129"/>
      <c r="C122" s="129"/>
      <c r="D122" s="128"/>
      <c r="E122" s="128"/>
      <c r="F122" s="128"/>
      <c r="G122" s="128"/>
      <c r="H122" s="128"/>
    </row>
    <row r="123" spans="1:8" ht="10.5" customHeight="1" x14ac:dyDescent="0.2">
      <c r="A123" s="61"/>
      <c r="B123" s="129"/>
      <c r="C123" s="129"/>
      <c r="D123" s="128"/>
      <c r="E123" s="128"/>
      <c r="F123" s="128"/>
      <c r="G123" s="128"/>
      <c r="H123" s="128"/>
    </row>
    <row r="124" spans="1:8" ht="10.5" customHeight="1" x14ac:dyDescent="0.2">
      <c r="A124" s="61"/>
      <c r="B124" s="129"/>
      <c r="C124" s="129"/>
      <c r="D124" s="128"/>
      <c r="E124" s="128"/>
      <c r="F124" s="128"/>
      <c r="G124" s="128"/>
      <c r="H124" s="128"/>
    </row>
    <row r="125" spans="1:8" ht="10.5" customHeight="1" x14ac:dyDescent="0.2">
      <c r="A125" s="61"/>
      <c r="B125" s="129"/>
      <c r="C125" s="129"/>
      <c r="D125" s="128"/>
      <c r="E125" s="128"/>
      <c r="F125" s="128"/>
      <c r="G125" s="128"/>
      <c r="H125" s="128"/>
    </row>
    <row r="126" spans="1:8" ht="10.5" customHeight="1" x14ac:dyDescent="0.2">
      <c r="A126" s="61"/>
      <c r="B126" s="129"/>
      <c r="C126" s="129"/>
      <c r="D126" s="128"/>
      <c r="E126" s="128"/>
      <c r="F126" s="128"/>
      <c r="G126" s="128"/>
      <c r="H126" s="128"/>
    </row>
    <row r="127" spans="1:8" ht="10.5" customHeight="1" x14ac:dyDescent="0.2">
      <c r="A127" s="61"/>
      <c r="B127" s="129"/>
      <c r="C127" s="129"/>
      <c r="D127" s="128"/>
      <c r="E127" s="128"/>
      <c r="F127" s="128"/>
      <c r="G127" s="128"/>
      <c r="H127" s="128"/>
    </row>
    <row r="128" spans="1:8" ht="10.5" customHeight="1" x14ac:dyDescent="0.2">
      <c r="A128" s="61"/>
      <c r="B128" s="129"/>
      <c r="C128" s="129"/>
      <c r="D128" s="128"/>
      <c r="E128" s="128"/>
      <c r="F128" s="128"/>
      <c r="G128" s="128"/>
      <c r="H128" s="128"/>
    </row>
    <row r="129" spans="1:8" ht="10.5" customHeight="1" x14ac:dyDescent="0.2">
      <c r="A129" s="61"/>
      <c r="B129" s="129"/>
      <c r="C129" s="129"/>
      <c r="D129" s="128"/>
      <c r="E129" s="128"/>
      <c r="F129" s="128"/>
      <c r="G129" s="128"/>
      <c r="H129" s="128"/>
    </row>
    <row r="130" spans="1:8" ht="10.5" customHeight="1" x14ac:dyDescent="0.2">
      <c r="A130" s="61"/>
      <c r="B130" s="129"/>
      <c r="C130" s="129"/>
      <c r="D130" s="128"/>
      <c r="E130" s="128"/>
      <c r="F130" s="128"/>
      <c r="G130" s="128"/>
      <c r="H130" s="128"/>
    </row>
    <row r="131" spans="1:8" ht="10.5" customHeight="1" x14ac:dyDescent="0.2">
      <c r="A131" s="61"/>
      <c r="B131" s="129"/>
      <c r="C131" s="129"/>
      <c r="D131" s="128"/>
      <c r="E131" s="128"/>
      <c r="F131" s="128"/>
      <c r="G131" s="128"/>
      <c r="H131" s="128"/>
    </row>
    <row r="132" spans="1:8" ht="10.5" customHeight="1" x14ac:dyDescent="0.2">
      <c r="A132" s="61"/>
      <c r="B132" s="129"/>
      <c r="C132" s="129"/>
      <c r="D132" s="128"/>
      <c r="E132" s="128"/>
      <c r="F132" s="128"/>
      <c r="G132" s="128"/>
      <c r="H132" s="128"/>
    </row>
    <row r="133" spans="1:8" ht="10.5" customHeight="1" x14ac:dyDescent="0.2">
      <c r="A133" s="61"/>
      <c r="B133" s="129"/>
      <c r="C133" s="129"/>
      <c r="D133" s="128"/>
      <c r="E133" s="128"/>
      <c r="F133" s="128"/>
      <c r="G133" s="128"/>
      <c r="H133" s="128"/>
    </row>
    <row r="134" spans="1:8" ht="10.5" customHeight="1" x14ac:dyDescent="0.2">
      <c r="A134" s="61"/>
      <c r="B134" s="129"/>
      <c r="C134" s="129"/>
      <c r="D134" s="128"/>
      <c r="E134" s="128"/>
      <c r="F134" s="128"/>
      <c r="G134" s="128"/>
      <c r="H134" s="128"/>
    </row>
    <row r="135" spans="1:8" ht="10.5" customHeight="1" x14ac:dyDescent="0.2">
      <c r="A135" s="61"/>
      <c r="B135" s="129"/>
      <c r="C135" s="129"/>
      <c r="D135" s="128"/>
      <c r="E135" s="128"/>
      <c r="F135" s="128"/>
      <c r="G135" s="128"/>
      <c r="H135" s="128"/>
    </row>
    <row r="136" spans="1:8" ht="10.5" customHeight="1" x14ac:dyDescent="0.2">
      <c r="A136" s="61"/>
      <c r="B136" s="129"/>
      <c r="C136" s="129"/>
      <c r="D136" s="128"/>
      <c r="E136" s="128"/>
      <c r="F136" s="128"/>
      <c r="G136" s="128"/>
      <c r="H136" s="128"/>
    </row>
    <row r="137" spans="1:8" ht="10.5" customHeight="1" x14ac:dyDescent="0.2">
      <c r="A137" s="61"/>
      <c r="B137" s="129"/>
      <c r="C137" s="129"/>
      <c r="D137" s="128"/>
      <c r="E137" s="128"/>
      <c r="F137" s="128"/>
      <c r="G137" s="128"/>
      <c r="H137" s="128"/>
    </row>
    <row r="138" spans="1:8" ht="10.5" customHeight="1" x14ac:dyDescent="0.2">
      <c r="A138" s="61"/>
      <c r="B138" s="129"/>
      <c r="C138" s="129"/>
      <c r="D138" s="128"/>
      <c r="E138" s="128"/>
      <c r="F138" s="128"/>
      <c r="G138" s="128"/>
      <c r="H138" s="128"/>
    </row>
    <row r="139" spans="1:8" ht="10.5" customHeight="1" x14ac:dyDescent="0.2">
      <c r="A139" s="61"/>
      <c r="B139" s="129"/>
      <c r="C139" s="129"/>
      <c r="D139" s="128"/>
      <c r="E139" s="128"/>
      <c r="F139" s="128"/>
      <c r="G139" s="128"/>
      <c r="H139" s="128"/>
    </row>
    <row r="140" spans="1:8" ht="10.5" customHeight="1" x14ac:dyDescent="0.2">
      <c r="A140" s="61"/>
      <c r="B140" s="129"/>
      <c r="C140" s="129"/>
      <c r="D140" s="128"/>
      <c r="E140" s="128"/>
      <c r="F140" s="128"/>
      <c r="G140" s="128"/>
      <c r="H140" s="128"/>
    </row>
    <row r="141" spans="1:8" ht="10.5" customHeight="1" x14ac:dyDescent="0.2">
      <c r="A141" s="61"/>
      <c r="B141" s="129"/>
      <c r="C141" s="129"/>
      <c r="D141" s="128"/>
      <c r="E141" s="128"/>
      <c r="F141" s="128"/>
      <c r="G141" s="128"/>
      <c r="H141" s="128"/>
    </row>
    <row r="142" spans="1:8" ht="10.5" customHeight="1" x14ac:dyDescent="0.2">
      <c r="A142" s="61"/>
      <c r="B142" s="129"/>
      <c r="C142" s="129"/>
      <c r="D142" s="128"/>
      <c r="E142" s="128"/>
      <c r="F142" s="128"/>
      <c r="G142" s="128"/>
      <c r="H142" s="128"/>
    </row>
    <row r="143" spans="1:8" ht="10.5" customHeight="1" x14ac:dyDescent="0.2">
      <c r="A143" s="61"/>
      <c r="B143" s="129"/>
      <c r="C143" s="129"/>
      <c r="D143" s="128"/>
      <c r="E143" s="128"/>
      <c r="F143" s="128"/>
      <c r="G143" s="128"/>
      <c r="H143" s="128"/>
    </row>
    <row r="144" spans="1:8" ht="10.5" customHeight="1" x14ac:dyDescent="0.2">
      <c r="A144" s="61"/>
      <c r="B144" s="129"/>
      <c r="C144" s="129"/>
      <c r="D144" s="128"/>
      <c r="E144" s="128"/>
      <c r="F144" s="128"/>
      <c r="G144" s="128"/>
      <c r="H144" s="128"/>
    </row>
    <row r="145" spans="2:12" ht="10.5" customHeight="1" x14ac:dyDescent="0.2">
      <c r="F145" s="510">
        <v>2</v>
      </c>
    </row>
    <row r="146" spans="2:12" ht="10.5" customHeight="1" x14ac:dyDescent="0.2"/>
    <row r="147" spans="2:12" ht="12" customHeight="1" x14ac:dyDescent="0.2">
      <c r="B147" s="62" t="s">
        <v>900</v>
      </c>
    </row>
    <row r="148" spans="2:12" ht="23.25" customHeight="1" x14ac:dyDescent="0.2">
      <c r="B148" s="1398" t="s">
        <v>1034</v>
      </c>
      <c r="C148" s="1432"/>
      <c r="D148" s="1432" t="s">
        <v>743</v>
      </c>
      <c r="E148" s="293" t="s">
        <v>148</v>
      </c>
      <c r="F148" s="293" t="s">
        <v>337</v>
      </c>
      <c r="G148" s="293" t="s">
        <v>351</v>
      </c>
      <c r="H148" s="293" t="s">
        <v>419</v>
      </c>
      <c r="I148" s="293" t="s">
        <v>352</v>
      </c>
      <c r="J148" s="293" t="s">
        <v>407</v>
      </c>
    </row>
    <row r="149" spans="2:12" ht="11.25" customHeight="1" x14ac:dyDescent="0.2">
      <c r="B149" s="1433"/>
      <c r="C149" s="1434"/>
      <c r="D149" s="1434"/>
      <c r="E149" s="1439" t="s">
        <v>175</v>
      </c>
      <c r="F149" s="1440"/>
      <c r="G149" s="1440"/>
      <c r="H149" s="1440"/>
      <c r="I149" s="1440"/>
      <c r="J149" s="1441"/>
      <c r="K149" s="115"/>
      <c r="L149" s="44"/>
    </row>
    <row r="150" spans="2:12" ht="9.75" customHeight="1" x14ac:dyDescent="0.2">
      <c r="B150" s="1416" t="s">
        <v>237</v>
      </c>
      <c r="C150" s="1417"/>
      <c r="D150" s="742">
        <v>2001</v>
      </c>
      <c r="E150" s="735">
        <f>SUM(F150:I150)</f>
        <v>960</v>
      </c>
      <c r="F150" s="735">
        <v>85</v>
      </c>
      <c r="G150" s="735">
        <v>195</v>
      </c>
      <c r="H150" s="735">
        <v>4</v>
      </c>
      <c r="I150" s="735">
        <v>676</v>
      </c>
      <c r="J150" s="735" t="s">
        <v>377</v>
      </c>
    </row>
    <row r="151" spans="2:12" ht="9.75" customHeight="1" x14ac:dyDescent="0.2">
      <c r="B151" s="1392" t="s">
        <v>238</v>
      </c>
      <c r="C151" s="1393"/>
      <c r="D151" s="742">
        <v>1996</v>
      </c>
      <c r="E151" s="735">
        <f>SUM(F151:J151)</f>
        <v>814</v>
      </c>
      <c r="F151" s="735">
        <v>73</v>
      </c>
      <c r="G151" s="735">
        <v>176</v>
      </c>
      <c r="H151" s="735">
        <v>3</v>
      </c>
      <c r="I151" s="735">
        <v>558</v>
      </c>
      <c r="J151" s="735">
        <v>4</v>
      </c>
    </row>
    <row r="152" spans="2:12" ht="9.75" customHeight="1" x14ac:dyDescent="0.2">
      <c r="B152" s="1392"/>
      <c r="C152" s="1393"/>
      <c r="D152" s="742">
        <v>1991</v>
      </c>
      <c r="E152" s="735">
        <f>SUM(F152:I152)</f>
        <v>1224</v>
      </c>
      <c r="F152" s="735">
        <v>107</v>
      </c>
      <c r="G152" s="735">
        <v>202</v>
      </c>
      <c r="H152" s="735">
        <v>5</v>
      </c>
      <c r="I152" s="735">
        <v>910</v>
      </c>
      <c r="J152" s="735" t="s">
        <v>463</v>
      </c>
    </row>
    <row r="153" spans="2:12" ht="9.75" customHeight="1" x14ac:dyDescent="0.2">
      <c r="B153" s="710"/>
      <c r="C153" s="708"/>
      <c r="D153" s="742">
        <v>1985</v>
      </c>
      <c r="E153" s="735">
        <f t="shared" ref="E153:E158" si="3">SUM(F153:J153)</f>
        <v>1181</v>
      </c>
      <c r="F153" s="735">
        <v>89</v>
      </c>
      <c r="G153" s="735">
        <v>178</v>
      </c>
      <c r="H153" s="735">
        <v>6</v>
      </c>
      <c r="I153" s="735">
        <v>908</v>
      </c>
      <c r="J153" s="735" t="s">
        <v>463</v>
      </c>
    </row>
    <row r="154" spans="2:12" ht="9.75" customHeight="1" x14ac:dyDescent="0.2">
      <c r="B154" s="1416"/>
      <c r="C154" s="1417"/>
      <c r="D154" s="742"/>
      <c r="E154" s="735"/>
      <c r="F154" s="735"/>
      <c r="G154" s="735"/>
      <c r="H154" s="735"/>
      <c r="I154" s="735"/>
      <c r="J154" s="735"/>
    </row>
    <row r="155" spans="2:12" ht="9.75" customHeight="1" x14ac:dyDescent="0.2">
      <c r="B155" s="1392" t="s">
        <v>631</v>
      </c>
      <c r="C155" s="1393"/>
      <c r="D155" s="742">
        <v>2001</v>
      </c>
      <c r="E155" s="735">
        <f t="shared" si="3"/>
        <v>384</v>
      </c>
      <c r="F155" s="735">
        <v>57</v>
      </c>
      <c r="G155" s="735">
        <v>10</v>
      </c>
      <c r="H155" s="735">
        <v>2</v>
      </c>
      <c r="I155" s="735">
        <v>315</v>
      </c>
      <c r="J155" s="735" t="s">
        <v>463</v>
      </c>
    </row>
    <row r="156" spans="2:12" ht="9.75" customHeight="1" x14ac:dyDescent="0.2">
      <c r="B156" s="1392"/>
      <c r="C156" s="1393"/>
      <c r="D156" s="742">
        <v>1996</v>
      </c>
      <c r="E156" s="735">
        <f t="shared" si="3"/>
        <v>542</v>
      </c>
      <c r="F156" s="735">
        <v>66</v>
      </c>
      <c r="G156" s="735">
        <v>12</v>
      </c>
      <c r="H156" s="735">
        <v>2</v>
      </c>
      <c r="I156" s="735">
        <v>459</v>
      </c>
      <c r="J156" s="735">
        <v>3</v>
      </c>
    </row>
    <row r="157" spans="2:12" ht="9.75" customHeight="1" x14ac:dyDescent="0.2">
      <c r="B157" s="1392"/>
      <c r="C157" s="1393"/>
      <c r="D157" s="742">
        <v>1991</v>
      </c>
      <c r="E157" s="735">
        <f t="shared" si="3"/>
        <v>841</v>
      </c>
      <c r="F157" s="735">
        <v>105</v>
      </c>
      <c r="G157" s="735">
        <v>14</v>
      </c>
      <c r="H157" s="735">
        <v>2</v>
      </c>
      <c r="I157" s="735">
        <v>720</v>
      </c>
      <c r="J157" s="735" t="s">
        <v>463</v>
      </c>
    </row>
    <row r="158" spans="2:12" ht="9.75" customHeight="1" x14ac:dyDescent="0.2">
      <c r="B158" s="710"/>
      <c r="C158" s="708"/>
      <c r="D158" s="742">
        <v>1985</v>
      </c>
      <c r="E158" s="735">
        <f t="shared" si="3"/>
        <v>744</v>
      </c>
      <c r="F158" s="735">
        <v>88</v>
      </c>
      <c r="G158" s="735">
        <v>12</v>
      </c>
      <c r="H158" s="735">
        <v>2</v>
      </c>
      <c r="I158" s="735">
        <v>642</v>
      </c>
      <c r="J158" s="735" t="s">
        <v>463</v>
      </c>
    </row>
    <row r="159" spans="2:12" ht="9.75" customHeight="1" x14ac:dyDescent="0.2">
      <c r="B159" s="1392"/>
      <c r="C159" s="1393"/>
      <c r="D159" s="742"/>
      <c r="E159" s="735"/>
      <c r="F159" s="735"/>
      <c r="G159" s="735"/>
      <c r="H159" s="735"/>
      <c r="I159" s="735"/>
      <c r="J159" s="735"/>
    </row>
    <row r="160" spans="2:12" ht="9.75" customHeight="1" x14ac:dyDescent="0.2">
      <c r="B160" s="1392" t="s">
        <v>632</v>
      </c>
      <c r="C160" s="1393"/>
      <c r="D160" s="742">
        <v>2001</v>
      </c>
      <c r="E160" s="735">
        <f t="shared" ref="E160:E168" si="4">SUM(F160:J160)</f>
        <v>1207</v>
      </c>
      <c r="F160" s="735">
        <v>235</v>
      </c>
      <c r="G160" s="735">
        <v>190</v>
      </c>
      <c r="H160" s="735">
        <v>90</v>
      </c>
      <c r="I160" s="735">
        <v>692</v>
      </c>
      <c r="J160" s="735" t="s">
        <v>463</v>
      </c>
    </row>
    <row r="161" spans="2:10" ht="9.75" customHeight="1" x14ac:dyDescent="0.2">
      <c r="B161" s="1392"/>
      <c r="C161" s="1393"/>
      <c r="D161" s="742">
        <v>1996</v>
      </c>
      <c r="E161" s="735">
        <f t="shared" si="4"/>
        <v>1120</v>
      </c>
      <c r="F161" s="735">
        <v>215</v>
      </c>
      <c r="G161" s="735">
        <v>208</v>
      </c>
      <c r="H161" s="735">
        <v>97</v>
      </c>
      <c r="I161" s="735">
        <v>588</v>
      </c>
      <c r="J161" s="735">
        <v>12</v>
      </c>
    </row>
    <row r="162" spans="2:10" ht="9.75" customHeight="1" x14ac:dyDescent="0.2">
      <c r="B162" s="1392"/>
      <c r="C162" s="1393"/>
      <c r="D162" s="742">
        <v>1991</v>
      </c>
      <c r="E162" s="735">
        <f t="shared" si="4"/>
        <v>1417</v>
      </c>
      <c r="F162" s="735">
        <v>349</v>
      </c>
      <c r="G162" s="735">
        <v>236</v>
      </c>
      <c r="H162" s="735">
        <v>102</v>
      </c>
      <c r="I162" s="735">
        <v>730</v>
      </c>
      <c r="J162" s="735" t="s">
        <v>463</v>
      </c>
    </row>
    <row r="163" spans="2:10" ht="9.75" customHeight="1" x14ac:dyDescent="0.2">
      <c r="B163" s="710"/>
      <c r="C163" s="708"/>
      <c r="D163" s="742">
        <v>1985</v>
      </c>
      <c r="E163" s="735">
        <f t="shared" si="4"/>
        <v>1380</v>
      </c>
      <c r="F163" s="735">
        <v>362</v>
      </c>
      <c r="G163" s="735">
        <v>250</v>
      </c>
      <c r="H163" s="735">
        <v>97</v>
      </c>
      <c r="I163" s="735">
        <v>671</v>
      </c>
      <c r="J163" s="735" t="s">
        <v>463</v>
      </c>
    </row>
    <row r="164" spans="2:10" ht="9.75" customHeight="1" x14ac:dyDescent="0.2">
      <c r="B164" s="1392"/>
      <c r="C164" s="1393"/>
      <c r="D164" s="742"/>
      <c r="E164" s="735"/>
      <c r="F164" s="735"/>
      <c r="G164" s="735"/>
      <c r="H164" s="735"/>
      <c r="I164" s="735"/>
      <c r="J164" s="735"/>
    </row>
    <row r="165" spans="2:10" ht="9.75" customHeight="1" x14ac:dyDescent="0.2">
      <c r="B165" s="1392" t="s">
        <v>660</v>
      </c>
      <c r="C165" s="1393"/>
      <c r="D165" s="742">
        <v>2001</v>
      </c>
      <c r="E165" s="735">
        <f t="shared" si="4"/>
        <v>72</v>
      </c>
      <c r="F165" s="735">
        <v>16</v>
      </c>
      <c r="G165" s="735">
        <v>6</v>
      </c>
      <c r="H165" s="735">
        <v>3</v>
      </c>
      <c r="I165" s="735">
        <v>47</v>
      </c>
      <c r="J165" s="735" t="s">
        <v>463</v>
      </c>
    </row>
    <row r="166" spans="2:10" ht="9.75" customHeight="1" x14ac:dyDescent="0.2">
      <c r="B166" s="1392" t="s">
        <v>659</v>
      </c>
      <c r="C166" s="1393"/>
      <c r="D166" s="742">
        <v>1996</v>
      </c>
      <c r="E166" s="735">
        <f t="shared" si="4"/>
        <v>109</v>
      </c>
      <c r="F166" s="735">
        <v>36</v>
      </c>
      <c r="G166" s="735">
        <v>9</v>
      </c>
      <c r="H166" s="735">
        <v>3</v>
      </c>
      <c r="I166" s="735">
        <v>60</v>
      </c>
      <c r="J166" s="735">
        <v>1</v>
      </c>
    </row>
    <row r="167" spans="2:10" ht="9.75" customHeight="1" x14ac:dyDescent="0.2">
      <c r="B167" s="1392"/>
      <c r="C167" s="1393"/>
      <c r="D167" s="742">
        <v>1991</v>
      </c>
      <c r="E167" s="735">
        <f t="shared" si="4"/>
        <v>103</v>
      </c>
      <c r="F167" s="735">
        <v>35</v>
      </c>
      <c r="G167" s="735">
        <v>7</v>
      </c>
      <c r="H167" s="735">
        <v>1</v>
      </c>
      <c r="I167" s="735">
        <v>60</v>
      </c>
      <c r="J167" s="735" t="s">
        <v>463</v>
      </c>
    </row>
    <row r="168" spans="2:10" ht="9.75" customHeight="1" x14ac:dyDescent="0.2">
      <c r="B168" s="710"/>
      <c r="C168" s="708"/>
      <c r="D168" s="742">
        <v>1985</v>
      </c>
      <c r="E168" s="735">
        <f t="shared" si="4"/>
        <v>94</v>
      </c>
      <c r="F168" s="735">
        <v>33</v>
      </c>
      <c r="G168" s="735">
        <v>8</v>
      </c>
      <c r="H168" s="735">
        <v>1</v>
      </c>
      <c r="I168" s="735">
        <v>52</v>
      </c>
      <c r="J168" s="735" t="s">
        <v>463</v>
      </c>
    </row>
    <row r="169" spans="2:10" ht="9.75" customHeight="1" x14ac:dyDescent="0.2">
      <c r="B169" s="1392"/>
      <c r="C169" s="1393"/>
      <c r="D169" s="742"/>
      <c r="E169" s="735"/>
      <c r="F169" s="735"/>
      <c r="G169" s="735"/>
      <c r="H169" s="735"/>
      <c r="I169" s="735"/>
      <c r="J169" s="735"/>
    </row>
    <row r="170" spans="2:10" ht="9.75" customHeight="1" x14ac:dyDescent="0.2">
      <c r="B170" s="1392" t="s">
        <v>495</v>
      </c>
      <c r="C170" s="1393"/>
      <c r="D170" s="742">
        <v>2001</v>
      </c>
      <c r="E170" s="735">
        <f t="shared" ref="E170:E178" si="5">SUM(F170:J170)</f>
        <v>520</v>
      </c>
      <c r="F170" s="735">
        <v>79</v>
      </c>
      <c r="G170" s="735">
        <v>76</v>
      </c>
      <c r="H170" s="735">
        <v>13</v>
      </c>
      <c r="I170" s="735">
        <v>352</v>
      </c>
      <c r="J170" s="735" t="s">
        <v>463</v>
      </c>
    </row>
    <row r="171" spans="2:10" ht="9.75" customHeight="1" x14ac:dyDescent="0.2">
      <c r="B171" s="1392"/>
      <c r="C171" s="1393"/>
      <c r="D171" s="742">
        <v>1996</v>
      </c>
      <c r="E171" s="735">
        <f t="shared" si="5"/>
        <v>555</v>
      </c>
      <c r="F171" s="735">
        <v>71</v>
      </c>
      <c r="G171" s="735">
        <v>79</v>
      </c>
      <c r="H171" s="735">
        <v>12</v>
      </c>
      <c r="I171" s="735">
        <v>388</v>
      </c>
      <c r="J171" s="735">
        <v>5</v>
      </c>
    </row>
    <row r="172" spans="2:10" ht="9.75" customHeight="1" x14ac:dyDescent="0.2">
      <c r="B172" s="1392"/>
      <c r="C172" s="1393"/>
      <c r="D172" s="742">
        <v>1991</v>
      </c>
      <c r="E172" s="735">
        <f t="shared" si="5"/>
        <v>527</v>
      </c>
      <c r="F172" s="735">
        <v>103</v>
      </c>
      <c r="G172" s="735">
        <v>85</v>
      </c>
      <c r="H172" s="735">
        <v>13</v>
      </c>
      <c r="I172" s="735">
        <v>326</v>
      </c>
      <c r="J172" s="735" t="s">
        <v>463</v>
      </c>
    </row>
    <row r="173" spans="2:10" ht="9.75" customHeight="1" x14ac:dyDescent="0.2">
      <c r="B173" s="710"/>
      <c r="C173" s="709"/>
      <c r="D173" s="742">
        <v>1985</v>
      </c>
      <c r="E173" s="735">
        <f t="shared" si="5"/>
        <v>557</v>
      </c>
      <c r="F173" s="735">
        <v>105</v>
      </c>
      <c r="G173" s="735">
        <v>107</v>
      </c>
      <c r="H173" s="735">
        <v>14</v>
      </c>
      <c r="I173" s="735">
        <v>331</v>
      </c>
      <c r="J173" s="735" t="s">
        <v>463</v>
      </c>
    </row>
    <row r="174" spans="2:10" ht="9.75" customHeight="1" x14ac:dyDescent="0.2">
      <c r="B174" s="1392"/>
      <c r="C174" s="1393"/>
      <c r="D174" s="742"/>
      <c r="E174" s="735"/>
      <c r="F174" s="735"/>
      <c r="G174" s="735"/>
      <c r="H174" s="735"/>
      <c r="I174" s="735"/>
      <c r="J174" s="735"/>
    </row>
    <row r="175" spans="2:10" ht="9.75" customHeight="1" x14ac:dyDescent="0.2">
      <c r="B175" s="1392" t="s">
        <v>661</v>
      </c>
      <c r="C175" s="1393"/>
      <c r="D175" s="742">
        <v>2001</v>
      </c>
      <c r="E175" s="735">
        <f t="shared" si="5"/>
        <v>1454</v>
      </c>
      <c r="F175" s="735">
        <v>302</v>
      </c>
      <c r="G175" s="735">
        <v>190</v>
      </c>
      <c r="H175" s="735">
        <v>100</v>
      </c>
      <c r="I175" s="735">
        <v>862</v>
      </c>
      <c r="J175" s="735" t="s">
        <v>463</v>
      </c>
    </row>
    <row r="176" spans="2:10" ht="9.75" customHeight="1" x14ac:dyDescent="0.2">
      <c r="B176" s="1392" t="s">
        <v>662</v>
      </c>
      <c r="C176" s="1393"/>
      <c r="D176" s="742">
        <v>1996</v>
      </c>
      <c r="E176" s="735">
        <f t="shared" si="5"/>
        <v>1098</v>
      </c>
      <c r="F176" s="735">
        <v>251</v>
      </c>
      <c r="G176" s="735">
        <v>146</v>
      </c>
      <c r="H176" s="735">
        <v>75</v>
      </c>
      <c r="I176" s="735">
        <v>615</v>
      </c>
      <c r="J176" s="735">
        <v>11</v>
      </c>
    </row>
    <row r="177" spans="2:10" ht="9.75" customHeight="1" x14ac:dyDescent="0.2">
      <c r="B177" s="1392" t="s">
        <v>663</v>
      </c>
      <c r="C177" s="1393"/>
      <c r="D177" s="742">
        <v>1991</v>
      </c>
      <c r="E177" s="735">
        <f t="shared" si="5"/>
        <v>1358</v>
      </c>
      <c r="F177" s="735">
        <v>408</v>
      </c>
      <c r="G177" s="735">
        <v>167</v>
      </c>
      <c r="H177" s="735">
        <v>96</v>
      </c>
      <c r="I177" s="735">
        <v>687</v>
      </c>
      <c r="J177" s="735" t="s">
        <v>463</v>
      </c>
    </row>
    <row r="178" spans="2:10" ht="9.75" customHeight="1" x14ac:dyDescent="0.2">
      <c r="B178" s="710"/>
      <c r="C178" s="709"/>
      <c r="D178" s="742">
        <v>1985</v>
      </c>
      <c r="E178" s="735">
        <f t="shared" si="5"/>
        <v>942</v>
      </c>
      <c r="F178" s="735">
        <v>304</v>
      </c>
      <c r="G178" s="735">
        <v>129</v>
      </c>
      <c r="H178" s="735">
        <v>70</v>
      </c>
      <c r="I178" s="735">
        <v>439</v>
      </c>
      <c r="J178" s="735" t="s">
        <v>463</v>
      </c>
    </row>
    <row r="179" spans="2:10" ht="9.75" customHeight="1" x14ac:dyDescent="0.2">
      <c r="B179" s="1392"/>
      <c r="C179" s="1393"/>
      <c r="D179" s="742"/>
      <c r="E179" s="735"/>
      <c r="F179" s="735"/>
      <c r="G179" s="735"/>
      <c r="H179" s="735"/>
      <c r="I179" s="735"/>
      <c r="J179" s="735"/>
    </row>
    <row r="180" spans="2:10" ht="9.75" customHeight="1" x14ac:dyDescent="0.2">
      <c r="B180" s="1392" t="s">
        <v>664</v>
      </c>
      <c r="C180" s="1393"/>
      <c r="D180" s="742">
        <v>2001</v>
      </c>
      <c r="E180" s="735">
        <f t="shared" ref="E180:E188" si="6">SUM(F180:J180)</f>
        <v>443</v>
      </c>
      <c r="F180" s="735">
        <v>104</v>
      </c>
      <c r="G180" s="735">
        <v>46</v>
      </c>
      <c r="H180" s="735">
        <v>25</v>
      </c>
      <c r="I180" s="735">
        <v>268</v>
      </c>
      <c r="J180" s="735" t="s">
        <v>463</v>
      </c>
    </row>
    <row r="181" spans="2:10" ht="9.75" customHeight="1" x14ac:dyDescent="0.2">
      <c r="B181" s="1392" t="s">
        <v>665</v>
      </c>
      <c r="C181" s="1393"/>
      <c r="D181" s="742">
        <v>1996</v>
      </c>
      <c r="E181" s="735">
        <f t="shared" si="6"/>
        <v>484</v>
      </c>
      <c r="F181" s="735">
        <v>119</v>
      </c>
      <c r="G181" s="735">
        <v>49</v>
      </c>
      <c r="H181" s="735">
        <v>20</v>
      </c>
      <c r="I181" s="735">
        <v>292</v>
      </c>
      <c r="J181" s="735">
        <v>4</v>
      </c>
    </row>
    <row r="182" spans="2:10" ht="9.75" customHeight="1" x14ac:dyDescent="0.2">
      <c r="B182" s="1392"/>
      <c r="C182" s="1393"/>
      <c r="D182" s="742">
        <v>1991</v>
      </c>
      <c r="E182" s="735">
        <f t="shared" si="6"/>
        <v>496</v>
      </c>
      <c r="F182" s="735">
        <v>180</v>
      </c>
      <c r="G182" s="735">
        <v>45</v>
      </c>
      <c r="H182" s="735">
        <v>17</v>
      </c>
      <c r="I182" s="735">
        <v>254</v>
      </c>
      <c r="J182" s="735" t="s">
        <v>463</v>
      </c>
    </row>
    <row r="183" spans="2:10" ht="9.75" customHeight="1" x14ac:dyDescent="0.2">
      <c r="B183" s="710"/>
      <c r="C183" s="709"/>
      <c r="D183" s="742">
        <v>1985</v>
      </c>
      <c r="E183" s="735">
        <f t="shared" si="6"/>
        <v>419</v>
      </c>
      <c r="F183" s="735">
        <v>182</v>
      </c>
      <c r="G183" s="735">
        <v>42</v>
      </c>
      <c r="H183" s="735">
        <v>14</v>
      </c>
      <c r="I183" s="735">
        <v>181</v>
      </c>
      <c r="J183" s="735" t="s">
        <v>463</v>
      </c>
    </row>
    <row r="184" spans="2:10" ht="9.75" customHeight="1" x14ac:dyDescent="0.2">
      <c r="B184" s="1392"/>
      <c r="C184" s="1393"/>
      <c r="D184" s="742"/>
      <c r="E184" s="735"/>
      <c r="F184" s="735"/>
      <c r="G184" s="735"/>
      <c r="H184" s="735"/>
      <c r="I184" s="735"/>
      <c r="J184" s="735"/>
    </row>
    <row r="185" spans="2:10" ht="9.75" customHeight="1" x14ac:dyDescent="0.2">
      <c r="B185" s="1392" t="s">
        <v>667</v>
      </c>
      <c r="C185" s="1393"/>
      <c r="D185" s="742">
        <v>2001</v>
      </c>
      <c r="E185" s="735">
        <f t="shared" si="6"/>
        <v>905</v>
      </c>
      <c r="F185" s="735">
        <v>360</v>
      </c>
      <c r="G185" s="735">
        <v>97</v>
      </c>
      <c r="H185" s="735">
        <v>51</v>
      </c>
      <c r="I185" s="735">
        <v>397</v>
      </c>
      <c r="J185" s="735" t="s">
        <v>463</v>
      </c>
    </row>
    <row r="186" spans="2:10" ht="9.75" customHeight="1" x14ac:dyDescent="0.2">
      <c r="B186" s="1392" t="s">
        <v>666</v>
      </c>
      <c r="C186" s="1393"/>
      <c r="D186" s="742">
        <v>1996</v>
      </c>
      <c r="E186" s="735">
        <f t="shared" si="6"/>
        <v>680</v>
      </c>
      <c r="F186" s="735">
        <v>328</v>
      </c>
      <c r="G186" s="735">
        <v>70</v>
      </c>
      <c r="H186" s="735">
        <v>35</v>
      </c>
      <c r="I186" s="735">
        <v>240</v>
      </c>
      <c r="J186" s="735">
        <v>7</v>
      </c>
    </row>
    <row r="187" spans="2:10" ht="9.75" customHeight="1" x14ac:dyDescent="0.2">
      <c r="B187" s="1430"/>
      <c r="C187" s="1431"/>
      <c r="D187" s="742">
        <v>1991</v>
      </c>
      <c r="E187" s="735">
        <f t="shared" si="6"/>
        <v>503</v>
      </c>
      <c r="F187" s="735">
        <v>338</v>
      </c>
      <c r="G187" s="735">
        <v>44</v>
      </c>
      <c r="H187" s="735">
        <v>24</v>
      </c>
      <c r="I187" s="735">
        <v>97</v>
      </c>
      <c r="J187" s="735" t="s">
        <v>463</v>
      </c>
    </row>
    <row r="188" spans="2:10" ht="9.75" customHeight="1" x14ac:dyDescent="0.2">
      <c r="B188" s="711"/>
      <c r="C188" s="712"/>
      <c r="D188" s="742">
        <v>1985</v>
      </c>
      <c r="E188" s="735">
        <f t="shared" si="6"/>
        <v>339</v>
      </c>
      <c r="F188" s="735">
        <v>240</v>
      </c>
      <c r="G188" s="735">
        <v>24</v>
      </c>
      <c r="H188" s="735">
        <v>13</v>
      </c>
      <c r="I188" s="735">
        <v>62</v>
      </c>
      <c r="J188" s="735" t="s">
        <v>463</v>
      </c>
    </row>
    <row r="189" spans="2:10" ht="9.75" customHeight="1" x14ac:dyDescent="0.2">
      <c r="B189" s="1392"/>
      <c r="C189" s="1393"/>
      <c r="D189" s="742"/>
      <c r="E189" s="735"/>
      <c r="F189" s="735"/>
      <c r="G189" s="735"/>
      <c r="H189" s="735"/>
      <c r="I189" s="735"/>
      <c r="J189" s="735"/>
    </row>
    <row r="190" spans="2:10" ht="9.75" customHeight="1" x14ac:dyDescent="0.2">
      <c r="B190" s="1392" t="s">
        <v>669</v>
      </c>
      <c r="C190" s="1393"/>
      <c r="D190" s="742">
        <v>2001</v>
      </c>
      <c r="E190" s="735">
        <f t="shared" ref="E190:E196" si="7">SUM(F190:J190)</f>
        <v>1842</v>
      </c>
      <c r="F190" s="735">
        <v>424</v>
      </c>
      <c r="G190" s="735">
        <v>200</v>
      </c>
      <c r="H190" s="735">
        <v>71</v>
      </c>
      <c r="I190" s="735">
        <v>1147</v>
      </c>
      <c r="J190" s="735" t="s">
        <v>463</v>
      </c>
    </row>
    <row r="191" spans="2:10" ht="9.75" customHeight="1" x14ac:dyDescent="0.2">
      <c r="B191" s="1430" t="s">
        <v>668</v>
      </c>
      <c r="C191" s="1431"/>
      <c r="D191" s="742">
        <v>1996</v>
      </c>
      <c r="E191" s="735">
        <f t="shared" si="7"/>
        <v>1581</v>
      </c>
      <c r="F191" s="735">
        <v>426</v>
      </c>
      <c r="G191" s="735">
        <v>183</v>
      </c>
      <c r="H191" s="735">
        <v>59</v>
      </c>
      <c r="I191" s="735">
        <v>897</v>
      </c>
      <c r="J191" s="735">
        <v>16</v>
      </c>
    </row>
    <row r="192" spans="2:10" ht="9.75" customHeight="1" x14ac:dyDescent="0.2">
      <c r="B192" s="1392"/>
      <c r="C192" s="1393"/>
      <c r="D192" s="742">
        <v>1991</v>
      </c>
      <c r="E192" s="735">
        <f t="shared" si="7"/>
        <v>2641</v>
      </c>
      <c r="F192" s="735">
        <v>593</v>
      </c>
      <c r="G192" s="735">
        <v>278</v>
      </c>
      <c r="H192" s="735">
        <v>54</v>
      </c>
      <c r="I192" s="735">
        <v>1716</v>
      </c>
      <c r="J192" s="735" t="s">
        <v>463</v>
      </c>
    </row>
    <row r="193" spans="2:10" ht="9.75" customHeight="1" x14ac:dyDescent="0.2">
      <c r="B193" s="710"/>
      <c r="C193" s="708"/>
      <c r="D193" s="742">
        <v>1985</v>
      </c>
      <c r="E193" s="735">
        <f t="shared" si="7"/>
        <v>1965</v>
      </c>
      <c r="F193" s="735">
        <v>507</v>
      </c>
      <c r="G193" s="735">
        <v>235</v>
      </c>
      <c r="H193" s="735">
        <v>39</v>
      </c>
      <c r="I193" s="735">
        <v>1184</v>
      </c>
      <c r="J193" s="735" t="s">
        <v>463</v>
      </c>
    </row>
    <row r="194" spans="2:10" ht="9.75" customHeight="1" x14ac:dyDescent="0.2">
      <c r="B194" s="1392"/>
      <c r="C194" s="1393"/>
      <c r="D194" s="742"/>
      <c r="E194" s="735"/>
      <c r="F194" s="735"/>
      <c r="G194" s="735"/>
      <c r="H194" s="735"/>
      <c r="I194" s="735"/>
      <c r="J194" s="735"/>
    </row>
    <row r="195" spans="2:10" ht="9.75" customHeight="1" x14ac:dyDescent="0.2">
      <c r="B195" s="1392" t="s">
        <v>1339</v>
      </c>
      <c r="C195" s="1393"/>
      <c r="D195" s="742">
        <v>2001</v>
      </c>
      <c r="E195" s="735">
        <f t="shared" si="7"/>
        <v>940</v>
      </c>
      <c r="F195" s="735">
        <v>11</v>
      </c>
      <c r="G195" s="735">
        <v>76</v>
      </c>
      <c r="H195" s="735">
        <v>2</v>
      </c>
      <c r="I195" s="735">
        <v>851</v>
      </c>
      <c r="J195" s="735" t="s">
        <v>463</v>
      </c>
    </row>
    <row r="196" spans="2:10" ht="9.75" customHeight="1" x14ac:dyDescent="0.2">
      <c r="B196" s="1392"/>
      <c r="C196" s="1393"/>
      <c r="D196" s="742">
        <v>1996</v>
      </c>
      <c r="E196" s="735">
        <f t="shared" si="7"/>
        <v>1053</v>
      </c>
      <c r="F196" s="743">
        <v>24</v>
      </c>
      <c r="G196" s="743">
        <v>85</v>
      </c>
      <c r="H196" s="743">
        <v>5</v>
      </c>
      <c r="I196" s="743">
        <v>933</v>
      </c>
      <c r="J196" s="743">
        <v>6</v>
      </c>
    </row>
    <row r="197" spans="2:10" ht="9.75" customHeight="1" x14ac:dyDescent="0.2">
      <c r="B197" s="1392"/>
      <c r="C197" s="1393"/>
      <c r="D197" s="742">
        <v>1991</v>
      </c>
      <c r="E197" s="743" t="s">
        <v>506</v>
      </c>
      <c r="F197" s="743" t="s">
        <v>506</v>
      </c>
      <c r="G197" s="743" t="s">
        <v>506</v>
      </c>
      <c r="H197" s="743" t="s">
        <v>506</v>
      </c>
      <c r="I197" s="743" t="s">
        <v>506</v>
      </c>
      <c r="J197" s="743" t="s">
        <v>506</v>
      </c>
    </row>
    <row r="198" spans="2:10" ht="9.75" customHeight="1" x14ac:dyDescent="0.2">
      <c r="B198" s="710"/>
      <c r="C198" s="709"/>
      <c r="D198" s="742">
        <v>1985</v>
      </c>
      <c r="E198" s="743" t="s">
        <v>506</v>
      </c>
      <c r="F198" s="743" t="s">
        <v>506</v>
      </c>
      <c r="G198" s="743" t="s">
        <v>506</v>
      </c>
      <c r="H198" s="743" t="s">
        <v>506</v>
      </c>
      <c r="I198" s="743" t="s">
        <v>506</v>
      </c>
      <c r="J198" s="743" t="s">
        <v>506</v>
      </c>
    </row>
    <row r="199" spans="2:10" ht="9.75" customHeight="1" x14ac:dyDescent="0.2">
      <c r="B199" s="1392"/>
      <c r="C199" s="1393"/>
      <c r="D199" s="742"/>
      <c r="E199" s="735"/>
      <c r="F199" s="735"/>
      <c r="G199" s="735"/>
      <c r="H199" s="735"/>
      <c r="I199" s="735"/>
      <c r="J199" s="735"/>
    </row>
    <row r="200" spans="2:10" ht="9.75" customHeight="1" x14ac:dyDescent="0.2">
      <c r="B200" s="1392" t="s">
        <v>143</v>
      </c>
      <c r="C200" s="1393"/>
      <c r="D200" s="742">
        <v>2001</v>
      </c>
      <c r="E200" s="735">
        <f t="shared" ref="E200:E208" si="8">SUM(F200:J200)</f>
        <v>857</v>
      </c>
      <c r="F200" s="735">
        <v>190</v>
      </c>
      <c r="G200" s="735">
        <v>122</v>
      </c>
      <c r="H200" s="735">
        <v>37</v>
      </c>
      <c r="I200" s="735">
        <v>508</v>
      </c>
      <c r="J200" s="735" t="s">
        <v>463</v>
      </c>
    </row>
    <row r="201" spans="2:10" ht="9.75" customHeight="1" x14ac:dyDescent="0.2">
      <c r="B201" s="1388"/>
      <c r="C201" s="1389"/>
      <c r="D201" s="742">
        <v>1996</v>
      </c>
      <c r="E201" s="735">
        <f t="shared" si="8"/>
        <v>1078</v>
      </c>
      <c r="F201" s="735">
        <v>247</v>
      </c>
      <c r="G201" s="735">
        <v>114</v>
      </c>
      <c r="H201" s="735">
        <v>52</v>
      </c>
      <c r="I201" s="735">
        <v>652</v>
      </c>
      <c r="J201" s="735">
        <v>13</v>
      </c>
    </row>
    <row r="202" spans="2:10" ht="9.75" customHeight="1" x14ac:dyDescent="0.2">
      <c r="B202" s="1388"/>
      <c r="C202" s="1389"/>
      <c r="D202" s="742">
        <v>1991</v>
      </c>
      <c r="E202" s="735">
        <f t="shared" si="8"/>
        <v>2514</v>
      </c>
      <c r="F202" s="735">
        <v>170</v>
      </c>
      <c r="G202" s="735">
        <v>280</v>
      </c>
      <c r="H202" s="735">
        <v>67</v>
      </c>
      <c r="I202" s="735">
        <v>1997</v>
      </c>
      <c r="J202" s="735" t="s">
        <v>463</v>
      </c>
    </row>
    <row r="203" spans="2:10" ht="9.75" customHeight="1" x14ac:dyDescent="0.2">
      <c r="B203" s="1388"/>
      <c r="C203" s="1389"/>
      <c r="D203" s="742">
        <v>1985</v>
      </c>
      <c r="E203" s="735">
        <f t="shared" si="8"/>
        <v>1076</v>
      </c>
      <c r="F203" s="735">
        <v>65</v>
      </c>
      <c r="G203" s="735">
        <v>137</v>
      </c>
      <c r="H203" s="735">
        <v>38</v>
      </c>
      <c r="I203" s="735">
        <v>836</v>
      </c>
      <c r="J203" s="735" t="s">
        <v>463</v>
      </c>
    </row>
    <row r="204" spans="2:10" ht="9.75" customHeight="1" x14ac:dyDescent="0.2">
      <c r="B204" s="1392"/>
      <c r="C204" s="1393"/>
      <c r="D204" s="742"/>
      <c r="E204" s="735"/>
      <c r="F204" s="735"/>
      <c r="G204" s="735"/>
      <c r="H204" s="735"/>
      <c r="I204" s="735"/>
      <c r="J204" s="735"/>
    </row>
    <row r="205" spans="2:10" ht="9.75" customHeight="1" x14ac:dyDescent="0.2">
      <c r="B205" s="1392" t="s">
        <v>670</v>
      </c>
      <c r="C205" s="1393"/>
      <c r="D205" s="742">
        <v>2001</v>
      </c>
      <c r="E205" s="735">
        <f t="shared" si="8"/>
        <v>16408</v>
      </c>
      <c r="F205" s="735">
        <v>1988</v>
      </c>
      <c r="G205" s="735">
        <v>1655</v>
      </c>
      <c r="H205" s="735">
        <v>478</v>
      </c>
      <c r="I205" s="735">
        <v>12287</v>
      </c>
      <c r="J205" s="735" t="s">
        <v>463</v>
      </c>
    </row>
    <row r="206" spans="2:10" ht="9.75" customHeight="1" x14ac:dyDescent="0.2">
      <c r="B206" s="1392" t="s">
        <v>671</v>
      </c>
      <c r="C206" s="1393"/>
      <c r="D206" s="742">
        <v>1996</v>
      </c>
      <c r="E206" s="735">
        <f t="shared" si="8"/>
        <v>13785</v>
      </c>
      <c r="F206" s="735">
        <v>1945</v>
      </c>
      <c r="G206" s="735">
        <v>1429</v>
      </c>
      <c r="H206" s="735">
        <v>414</v>
      </c>
      <c r="I206" s="735">
        <v>9888</v>
      </c>
      <c r="J206" s="735">
        <v>109</v>
      </c>
    </row>
    <row r="207" spans="2:10" ht="9.75" customHeight="1" x14ac:dyDescent="0.2">
      <c r="B207" s="1390"/>
      <c r="C207" s="1391"/>
      <c r="D207" s="742">
        <v>1991</v>
      </c>
      <c r="E207" s="735">
        <f t="shared" si="8"/>
        <v>11624</v>
      </c>
      <c r="F207" s="735">
        <v>2388</v>
      </c>
      <c r="G207" s="735">
        <v>1359</v>
      </c>
      <c r="H207" s="735">
        <v>380</v>
      </c>
      <c r="I207" s="735">
        <v>7497</v>
      </c>
      <c r="J207" s="735" t="s">
        <v>463</v>
      </c>
    </row>
    <row r="208" spans="2:10" ht="9.75" customHeight="1" x14ac:dyDescent="0.2">
      <c r="B208" s="116"/>
      <c r="C208" s="138"/>
      <c r="D208" s="742">
        <v>1985</v>
      </c>
      <c r="E208" s="735">
        <f t="shared" si="8"/>
        <v>8693</v>
      </c>
      <c r="F208" s="735">
        <v>1973</v>
      </c>
      <c r="G208" s="735">
        <v>1122</v>
      </c>
      <c r="H208" s="735">
        <v>293</v>
      </c>
      <c r="I208" s="735">
        <v>5305</v>
      </c>
      <c r="J208" s="735" t="s">
        <v>463</v>
      </c>
    </row>
    <row r="209" spans="2:10" ht="9.75" customHeight="1" x14ac:dyDescent="0.2">
      <c r="B209" s="1392"/>
      <c r="C209" s="1393"/>
      <c r="D209" s="742"/>
      <c r="E209" s="735"/>
      <c r="F209" s="735"/>
      <c r="G209" s="735"/>
      <c r="H209" s="735"/>
      <c r="I209" s="735"/>
      <c r="J209" s="735"/>
    </row>
    <row r="210" spans="2:10" ht="9.75" customHeight="1" x14ac:dyDescent="0.2">
      <c r="B210" s="1392" t="s">
        <v>672</v>
      </c>
      <c r="C210" s="1393"/>
      <c r="D210" s="742">
        <v>2001</v>
      </c>
      <c r="E210" s="735">
        <f t="shared" ref="E210:E218" si="9">SUM(F210:J210)</f>
        <v>12019</v>
      </c>
      <c r="F210" s="735">
        <v>1046</v>
      </c>
      <c r="G210" s="735">
        <v>966</v>
      </c>
      <c r="H210" s="735">
        <v>330</v>
      </c>
      <c r="I210" s="735">
        <v>9677</v>
      </c>
      <c r="J210" s="735" t="s">
        <v>463</v>
      </c>
    </row>
    <row r="211" spans="2:10" ht="9.75" customHeight="1" x14ac:dyDescent="0.2">
      <c r="B211" s="1392" t="s">
        <v>671</v>
      </c>
      <c r="C211" s="1393"/>
      <c r="D211" s="742">
        <v>1996</v>
      </c>
      <c r="E211" s="735">
        <f t="shared" si="9"/>
        <v>10201</v>
      </c>
      <c r="F211" s="735">
        <v>975</v>
      </c>
      <c r="G211" s="735">
        <v>774</v>
      </c>
      <c r="H211" s="735">
        <v>294</v>
      </c>
      <c r="I211" s="735">
        <v>8074</v>
      </c>
      <c r="J211" s="735">
        <v>84</v>
      </c>
    </row>
    <row r="212" spans="2:10" ht="9.75" customHeight="1" x14ac:dyDescent="0.2">
      <c r="B212" s="1472"/>
      <c r="C212" s="1473"/>
      <c r="D212" s="742">
        <v>1991</v>
      </c>
      <c r="E212" s="735">
        <f t="shared" si="9"/>
        <v>19363</v>
      </c>
      <c r="F212" s="735">
        <v>2680</v>
      </c>
      <c r="G212" s="735">
        <v>1927</v>
      </c>
      <c r="H212" s="735">
        <v>607</v>
      </c>
      <c r="I212" s="735">
        <v>14149</v>
      </c>
      <c r="J212" s="735" t="s">
        <v>463</v>
      </c>
    </row>
    <row r="213" spans="2:10" ht="9.75" customHeight="1" x14ac:dyDescent="0.2">
      <c r="B213" s="745"/>
      <c r="C213" s="746"/>
      <c r="D213" s="742">
        <v>1985</v>
      </c>
      <c r="E213" s="735">
        <f t="shared" si="9"/>
        <v>14694</v>
      </c>
      <c r="F213" s="735">
        <v>2596</v>
      </c>
      <c r="G213" s="735">
        <v>1711</v>
      </c>
      <c r="H213" s="735">
        <v>529</v>
      </c>
      <c r="I213" s="735">
        <v>9858</v>
      </c>
      <c r="J213" s="735" t="s">
        <v>463</v>
      </c>
    </row>
    <row r="214" spans="2:10" ht="9.75" customHeight="1" x14ac:dyDescent="0.2">
      <c r="B214" s="1392"/>
      <c r="C214" s="1393"/>
      <c r="D214" s="742"/>
      <c r="E214" s="735"/>
      <c r="F214" s="735"/>
      <c r="G214" s="735"/>
      <c r="H214" s="735"/>
      <c r="I214" s="735"/>
      <c r="J214" s="735"/>
    </row>
    <row r="215" spans="2:10" ht="9.75" customHeight="1" x14ac:dyDescent="0.2">
      <c r="B215" s="1392" t="s">
        <v>144</v>
      </c>
      <c r="C215" s="1393"/>
      <c r="D215" s="742">
        <v>2001</v>
      </c>
      <c r="E215" s="735">
        <f t="shared" si="9"/>
        <v>44820</v>
      </c>
      <c r="F215" s="735">
        <v>4294</v>
      </c>
      <c r="G215" s="735">
        <v>3995</v>
      </c>
      <c r="H215" s="735">
        <v>1115</v>
      </c>
      <c r="I215" s="735">
        <v>35416</v>
      </c>
      <c r="J215" s="735" t="s">
        <v>463</v>
      </c>
    </row>
    <row r="216" spans="2:10" ht="9.75" customHeight="1" x14ac:dyDescent="0.2">
      <c r="B216" s="1390"/>
      <c r="C216" s="1391"/>
      <c r="D216" s="742">
        <v>1996</v>
      </c>
      <c r="E216" s="735">
        <f t="shared" si="9"/>
        <v>40584</v>
      </c>
      <c r="F216" s="735">
        <v>4435</v>
      </c>
      <c r="G216" s="735">
        <v>3600</v>
      </c>
      <c r="H216" s="735">
        <v>1046</v>
      </c>
      <c r="I216" s="735">
        <v>31128</v>
      </c>
      <c r="J216" s="735">
        <v>375</v>
      </c>
    </row>
    <row r="217" spans="2:10" ht="9.75" customHeight="1" x14ac:dyDescent="0.2">
      <c r="B217" s="116"/>
      <c r="C217" s="343"/>
      <c r="D217" s="742">
        <v>1991</v>
      </c>
      <c r="E217" s="735">
        <f t="shared" si="9"/>
        <v>30987</v>
      </c>
      <c r="F217" s="735">
        <v>5068</v>
      </c>
      <c r="G217" s="735">
        <v>3286</v>
      </c>
      <c r="H217" s="735">
        <v>987</v>
      </c>
      <c r="I217" s="735">
        <v>21646</v>
      </c>
      <c r="J217" s="735" t="s">
        <v>463</v>
      </c>
    </row>
    <row r="218" spans="2:10" ht="9.75" customHeight="1" x14ac:dyDescent="0.2">
      <c r="B218" s="1428"/>
      <c r="C218" s="1429"/>
      <c r="D218" s="744">
        <v>1985</v>
      </c>
      <c r="E218" s="738">
        <f t="shared" si="9"/>
        <v>23386</v>
      </c>
      <c r="F218" s="738">
        <v>4569</v>
      </c>
      <c r="G218" s="738">
        <v>2833</v>
      </c>
      <c r="H218" s="738">
        <v>821</v>
      </c>
      <c r="I218" s="738">
        <v>15163</v>
      </c>
      <c r="J218" s="738" t="s">
        <v>463</v>
      </c>
    </row>
    <row r="219" spans="2:10" ht="9.75" customHeight="1" x14ac:dyDescent="0.2">
      <c r="B219" s="233" t="s">
        <v>371</v>
      </c>
      <c r="C219" s="227"/>
      <c r="D219" s="227"/>
      <c r="E219" s="227"/>
      <c r="F219" s="227"/>
    </row>
    <row r="220" spans="2:10" ht="6" customHeight="1" x14ac:dyDescent="0.2">
      <c r="B220" s="233"/>
      <c r="C220" s="227"/>
      <c r="D220" s="227"/>
      <c r="E220" s="227"/>
      <c r="F220" s="227"/>
    </row>
    <row r="221" spans="2:10" ht="9.75" customHeight="1" x14ac:dyDescent="0.2">
      <c r="B221" s="236" t="s">
        <v>1035</v>
      </c>
      <c r="C221" s="227"/>
      <c r="D221" s="227"/>
      <c r="E221" s="227"/>
      <c r="F221" s="227"/>
    </row>
    <row r="222" spans="2:10" ht="9.75" customHeight="1" x14ac:dyDescent="0.2">
      <c r="B222" s="236" t="s">
        <v>1036</v>
      </c>
      <c r="C222" s="227"/>
      <c r="D222" s="227"/>
      <c r="E222" s="227"/>
      <c r="F222" s="227"/>
    </row>
    <row r="223" spans="2:10" ht="9.75" customHeight="1" x14ac:dyDescent="0.2">
      <c r="B223" s="236" t="s">
        <v>1037</v>
      </c>
      <c r="C223" s="227"/>
      <c r="D223" s="227"/>
      <c r="E223" s="227"/>
      <c r="F223" s="227"/>
    </row>
    <row r="224" spans="2:10" ht="9.75" customHeight="1" x14ac:dyDescent="0.2">
      <c r="B224" s="236" t="s">
        <v>1038</v>
      </c>
      <c r="C224" s="227"/>
      <c r="D224" s="227"/>
      <c r="E224" s="227"/>
      <c r="F224" s="227"/>
    </row>
    <row r="225" spans="2:10" ht="9.75" customHeight="1" x14ac:dyDescent="0.2">
      <c r="B225" s="236" t="s">
        <v>1039</v>
      </c>
      <c r="C225" s="227"/>
      <c r="D225" s="227"/>
      <c r="E225" s="227"/>
      <c r="F225" s="227"/>
    </row>
    <row r="226" spans="2:10" ht="9.75" customHeight="1" x14ac:dyDescent="0.2">
      <c r="B226" s="236" t="s">
        <v>1040</v>
      </c>
    </row>
    <row r="227" spans="2:10" ht="6.75" customHeight="1" x14ac:dyDescent="0.2">
      <c r="B227" s="49"/>
    </row>
    <row r="228" spans="2:10" ht="9.75" customHeight="1" x14ac:dyDescent="0.2">
      <c r="B228" s="49"/>
      <c r="F228" s="510">
        <v>3</v>
      </c>
    </row>
    <row r="229" spans="2:10" ht="9.75" customHeight="1" x14ac:dyDescent="0.2">
      <c r="G229" s="76"/>
    </row>
    <row r="230" spans="2:10" ht="11.45" customHeight="1" x14ac:dyDescent="0.2">
      <c r="B230" s="62" t="s">
        <v>890</v>
      </c>
    </row>
    <row r="231" spans="2:10" s="511" customFormat="1" ht="11.25" customHeight="1" x14ac:dyDescent="0.2">
      <c r="B231" s="1408" t="s">
        <v>521</v>
      </c>
      <c r="C231" s="525" t="s">
        <v>148</v>
      </c>
      <c r="D231" s="526"/>
      <c r="E231" s="525" t="s">
        <v>337</v>
      </c>
      <c r="F231" s="526"/>
      <c r="G231" s="1396" t="s">
        <v>522</v>
      </c>
      <c r="H231" s="1397"/>
      <c r="I231" s="525" t="s">
        <v>352</v>
      </c>
      <c r="J231" s="527"/>
    </row>
    <row r="232" spans="2:10" s="511" customFormat="1" ht="11.25" customHeight="1" x14ac:dyDescent="0.2">
      <c r="B232" s="1409"/>
      <c r="C232" s="1396" t="s">
        <v>175</v>
      </c>
      <c r="D232" s="1404"/>
      <c r="E232" s="1404"/>
      <c r="F232" s="1404"/>
      <c r="G232" s="1404"/>
      <c r="H232" s="1404"/>
      <c r="I232" s="1404"/>
      <c r="J232" s="1397"/>
    </row>
    <row r="233" spans="2:10" s="511" customFormat="1" ht="10.5" customHeight="1" x14ac:dyDescent="0.2">
      <c r="B233" s="521" t="s">
        <v>673</v>
      </c>
      <c r="C233" s="826">
        <f>SUM(D233:I233)</f>
        <v>1433.5</v>
      </c>
      <c r="D233" s="857"/>
      <c r="E233" s="826">
        <v>13.7</v>
      </c>
      <c r="F233" s="857"/>
      <c r="G233" s="825">
        <v>223.9</v>
      </c>
      <c r="H233" s="857"/>
      <c r="I233" s="826">
        <v>1195.9000000000001</v>
      </c>
      <c r="J233" s="522"/>
    </row>
    <row r="234" spans="2:10" s="511" customFormat="1" ht="10.5" customHeight="1" x14ac:dyDescent="0.2">
      <c r="B234" s="521" t="s">
        <v>674</v>
      </c>
      <c r="C234" s="826">
        <f>SUM(D234:I234)</f>
        <v>1280</v>
      </c>
      <c r="D234" s="857"/>
      <c r="E234" s="826">
        <v>14.7</v>
      </c>
      <c r="F234" s="857"/>
      <c r="G234" s="826">
        <v>204.2</v>
      </c>
      <c r="H234" s="857"/>
      <c r="I234" s="826">
        <v>1061.0999999999999</v>
      </c>
      <c r="J234" s="479"/>
    </row>
    <row r="235" spans="2:10" s="511" customFormat="1" ht="10.5" customHeight="1" x14ac:dyDescent="0.2">
      <c r="B235" s="521" t="s">
        <v>675</v>
      </c>
      <c r="C235" s="826">
        <v>1247</v>
      </c>
      <c r="D235" s="857"/>
      <c r="E235" s="826" t="s">
        <v>463</v>
      </c>
      <c r="F235" s="857"/>
      <c r="G235" s="826" t="s">
        <v>463</v>
      </c>
      <c r="H235" s="857"/>
      <c r="I235" s="826" t="s">
        <v>463</v>
      </c>
      <c r="J235" s="479"/>
    </row>
    <row r="236" spans="2:10" s="511" customFormat="1" ht="10.5" customHeight="1" x14ac:dyDescent="0.2">
      <c r="B236" s="521" t="s">
        <v>676</v>
      </c>
      <c r="C236" s="826">
        <f t="shared" ref="C236:C251" si="10">SUM(D236:I236)</f>
        <v>1292.9000000000001</v>
      </c>
      <c r="D236" s="857"/>
      <c r="E236" s="826">
        <v>14.8</v>
      </c>
      <c r="F236" s="857"/>
      <c r="G236" s="826">
        <v>213.6</v>
      </c>
      <c r="H236" s="857"/>
      <c r="I236" s="826">
        <v>1064.5</v>
      </c>
      <c r="J236" s="479"/>
    </row>
    <row r="237" spans="2:10" s="511" customFormat="1" ht="10.5" customHeight="1" x14ac:dyDescent="0.2">
      <c r="B237" s="521" t="s">
        <v>677</v>
      </c>
      <c r="C237" s="826">
        <f t="shared" si="10"/>
        <v>1320</v>
      </c>
      <c r="D237" s="857"/>
      <c r="E237" s="826">
        <v>15.3</v>
      </c>
      <c r="F237" s="857"/>
      <c r="G237" s="826">
        <v>221.6</v>
      </c>
      <c r="H237" s="857"/>
      <c r="I237" s="826">
        <v>1083.0999999999999</v>
      </c>
      <c r="J237" s="479"/>
    </row>
    <row r="238" spans="2:10" s="511" customFormat="1" ht="10.5" customHeight="1" x14ac:dyDescent="0.2">
      <c r="B238" s="521" t="s">
        <v>678</v>
      </c>
      <c r="C238" s="826">
        <f t="shared" si="10"/>
        <v>1235.2</v>
      </c>
      <c r="D238" s="857"/>
      <c r="E238" s="826">
        <v>14.2</v>
      </c>
      <c r="F238" s="857"/>
      <c r="G238" s="826">
        <v>210.3</v>
      </c>
      <c r="H238" s="857"/>
      <c r="I238" s="826">
        <v>1010.7</v>
      </c>
      <c r="J238" s="479"/>
    </row>
    <row r="239" spans="2:10" s="511" customFormat="1" ht="10.5" customHeight="1" x14ac:dyDescent="0.2">
      <c r="B239" s="521" t="s">
        <v>679</v>
      </c>
      <c r="C239" s="826">
        <f t="shared" si="10"/>
        <v>1146.3</v>
      </c>
      <c r="D239" s="857"/>
      <c r="E239" s="826">
        <v>13.6</v>
      </c>
      <c r="F239" s="857"/>
      <c r="G239" s="826">
        <v>202.3</v>
      </c>
      <c r="H239" s="857"/>
      <c r="I239" s="826">
        <v>930.4</v>
      </c>
      <c r="J239" s="479"/>
    </row>
    <row r="240" spans="2:10" s="511" customFormat="1" ht="10.5" customHeight="1" x14ac:dyDescent="0.2">
      <c r="B240" s="521" t="s">
        <v>680</v>
      </c>
      <c r="C240" s="826">
        <f t="shared" si="10"/>
        <v>1131.6000000000001</v>
      </c>
      <c r="D240" s="857"/>
      <c r="E240" s="826">
        <v>13.8</v>
      </c>
      <c r="F240" s="857"/>
      <c r="G240" s="826">
        <v>206.1</v>
      </c>
      <c r="H240" s="857"/>
      <c r="I240" s="826">
        <v>911.7</v>
      </c>
      <c r="J240" s="479"/>
    </row>
    <row r="241" spans="1:11" s="511" customFormat="1" ht="10.5" customHeight="1" x14ac:dyDescent="0.2">
      <c r="B241" s="521" t="s">
        <v>681</v>
      </c>
      <c r="C241" s="826">
        <f t="shared" si="10"/>
        <v>1323.7</v>
      </c>
      <c r="D241" s="857"/>
      <c r="E241" s="826">
        <v>17.3</v>
      </c>
      <c r="F241" s="857"/>
      <c r="G241" s="826">
        <v>229.9</v>
      </c>
      <c r="H241" s="857"/>
      <c r="I241" s="826">
        <v>1076.5</v>
      </c>
      <c r="J241" s="479"/>
    </row>
    <row r="242" spans="1:11" s="511" customFormat="1" ht="10.5" customHeight="1" x14ac:dyDescent="0.2">
      <c r="B242" s="521" t="s">
        <v>682</v>
      </c>
      <c r="C242" s="826">
        <f t="shared" si="10"/>
        <v>1351.6</v>
      </c>
      <c r="D242" s="857"/>
      <c r="E242" s="826">
        <v>18.7</v>
      </c>
      <c r="F242" s="857"/>
      <c r="G242" s="826">
        <v>251.1</v>
      </c>
      <c r="H242" s="857"/>
      <c r="I242" s="826">
        <v>1081.8</v>
      </c>
      <c r="J242" s="479"/>
    </row>
    <row r="243" spans="1:11" s="511" customFormat="1" ht="10.5" customHeight="1" x14ac:dyDescent="0.2">
      <c r="B243" s="521" t="s">
        <v>683</v>
      </c>
      <c r="C243" s="826">
        <f t="shared" si="10"/>
        <v>1354.6</v>
      </c>
      <c r="D243" s="857"/>
      <c r="E243" s="826">
        <v>17.8</v>
      </c>
      <c r="F243" s="857"/>
      <c r="G243" s="826">
        <v>254.7</v>
      </c>
      <c r="H243" s="857"/>
      <c r="I243" s="826">
        <v>1082.0999999999999</v>
      </c>
      <c r="J243" s="479"/>
    </row>
    <row r="244" spans="1:11" s="511" customFormat="1" ht="10.5" customHeight="1" x14ac:dyDescent="0.2">
      <c r="B244" s="521" t="s">
        <v>684</v>
      </c>
      <c r="C244" s="826">
        <f t="shared" si="10"/>
        <v>1219.5999999999999</v>
      </c>
      <c r="D244" s="857"/>
      <c r="E244" s="826">
        <v>16.7</v>
      </c>
      <c r="F244" s="857"/>
      <c r="G244" s="826">
        <v>221.4</v>
      </c>
      <c r="H244" s="857"/>
      <c r="I244" s="826">
        <v>981.5</v>
      </c>
      <c r="J244" s="479"/>
    </row>
    <row r="245" spans="1:11" s="511" customFormat="1" ht="10.5" customHeight="1" x14ac:dyDescent="0.2">
      <c r="B245" s="521" t="s">
        <v>685</v>
      </c>
      <c r="C245" s="826">
        <f t="shared" si="10"/>
        <v>1184.7</v>
      </c>
      <c r="D245" s="857"/>
      <c r="E245" s="826">
        <v>16.8</v>
      </c>
      <c r="F245" s="857"/>
      <c r="G245" s="826">
        <v>255.3</v>
      </c>
      <c r="H245" s="857"/>
      <c r="I245" s="826">
        <v>912.6</v>
      </c>
      <c r="J245" s="479"/>
    </row>
    <row r="246" spans="1:11" s="511" customFormat="1" ht="10.5" customHeight="1" x14ac:dyDescent="0.2">
      <c r="B246" s="521" t="s">
        <v>686</v>
      </c>
      <c r="C246" s="826">
        <f t="shared" si="10"/>
        <v>1115.3</v>
      </c>
      <c r="D246" s="857"/>
      <c r="E246" s="826">
        <v>16.100000000000001</v>
      </c>
      <c r="F246" s="857"/>
      <c r="G246" s="826">
        <v>216.8</v>
      </c>
      <c r="H246" s="857"/>
      <c r="I246" s="826">
        <v>882.4</v>
      </c>
      <c r="J246" s="479"/>
    </row>
    <row r="247" spans="1:11" s="511" customFormat="1" ht="10.5" customHeight="1" x14ac:dyDescent="0.2">
      <c r="B247" s="521" t="s">
        <v>687</v>
      </c>
      <c r="C247" s="826">
        <f t="shared" si="10"/>
        <v>1051.2</v>
      </c>
      <c r="D247" s="857"/>
      <c r="E247" s="826">
        <v>14.9</v>
      </c>
      <c r="F247" s="857"/>
      <c r="G247" s="826">
        <v>210.9</v>
      </c>
      <c r="H247" s="857"/>
      <c r="I247" s="826">
        <v>825.4</v>
      </c>
      <c r="J247" s="479"/>
    </row>
    <row r="248" spans="1:11" s="511" customFormat="1" ht="10.5" customHeight="1" x14ac:dyDescent="0.2">
      <c r="B248" s="521" t="s">
        <v>688</v>
      </c>
      <c r="C248" s="826">
        <f t="shared" si="10"/>
        <v>1093.3</v>
      </c>
      <c r="D248" s="857"/>
      <c r="E248" s="826">
        <v>16</v>
      </c>
      <c r="F248" s="857"/>
      <c r="G248" s="826">
        <v>236.5</v>
      </c>
      <c r="H248" s="857"/>
      <c r="I248" s="826">
        <v>840.8</v>
      </c>
      <c r="J248" s="479"/>
    </row>
    <row r="249" spans="1:11" s="511" customFormat="1" ht="10.5" customHeight="1" x14ac:dyDescent="0.2">
      <c r="B249" s="521" t="s">
        <v>689</v>
      </c>
      <c r="C249" s="826">
        <f t="shared" si="10"/>
        <v>921.7</v>
      </c>
      <c r="D249" s="857"/>
      <c r="E249" s="826">
        <v>20.2</v>
      </c>
      <c r="F249" s="857"/>
      <c r="G249" s="826">
        <v>209.4</v>
      </c>
      <c r="H249" s="857"/>
      <c r="I249" s="826">
        <v>692.1</v>
      </c>
      <c r="J249" s="479"/>
    </row>
    <row r="250" spans="1:11" s="511" customFormat="1" ht="10.5" customHeight="1" x14ac:dyDescent="0.2">
      <c r="B250" s="521" t="s">
        <v>690</v>
      </c>
      <c r="C250" s="826">
        <f t="shared" si="10"/>
        <v>891</v>
      </c>
      <c r="D250" s="857"/>
      <c r="E250" s="826">
        <v>19.7</v>
      </c>
      <c r="F250" s="857"/>
      <c r="G250" s="826">
        <v>197.4</v>
      </c>
      <c r="H250" s="857"/>
      <c r="I250" s="826">
        <v>673.9</v>
      </c>
      <c r="J250" s="479"/>
    </row>
    <row r="251" spans="1:11" s="511" customFormat="1" ht="10.5" customHeight="1" x14ac:dyDescent="0.2">
      <c r="B251" s="521" t="s">
        <v>580</v>
      </c>
      <c r="C251" s="826">
        <f t="shared" si="10"/>
        <v>914.5</v>
      </c>
      <c r="D251" s="857"/>
      <c r="E251" s="826">
        <v>20.3</v>
      </c>
      <c r="F251" s="857"/>
      <c r="G251" s="826">
        <v>205.2</v>
      </c>
      <c r="H251" s="857"/>
      <c r="I251" s="826">
        <v>689</v>
      </c>
      <c r="J251" s="479"/>
    </row>
    <row r="252" spans="1:11" s="511" customFormat="1" ht="10.5" customHeight="1" x14ac:dyDescent="0.2">
      <c r="B252" s="521">
        <v>2002</v>
      </c>
      <c r="C252" s="826">
        <v>940.8</v>
      </c>
      <c r="D252" s="800"/>
      <c r="E252" s="858" t="s">
        <v>463</v>
      </c>
      <c r="F252" s="800"/>
      <c r="G252" s="858" t="s">
        <v>463</v>
      </c>
      <c r="H252" s="800"/>
      <c r="I252" s="858" t="s">
        <v>463</v>
      </c>
      <c r="J252" s="479"/>
    </row>
    <row r="253" spans="1:11" s="511" customFormat="1" ht="10.5" customHeight="1" x14ac:dyDescent="0.2">
      <c r="B253" s="521">
        <v>2005</v>
      </c>
      <c r="C253" s="826">
        <v>628.20000000000005</v>
      </c>
      <c r="D253" s="800"/>
      <c r="E253" s="858" t="s">
        <v>463</v>
      </c>
      <c r="F253" s="800"/>
      <c r="G253" s="858" t="s">
        <v>463</v>
      </c>
      <c r="H253" s="800"/>
      <c r="I253" s="858" t="s">
        <v>463</v>
      </c>
      <c r="J253" s="479"/>
    </row>
    <row r="254" spans="1:11" s="511" customFormat="1" ht="10.5" customHeight="1" x14ac:dyDescent="0.2">
      <c r="B254" s="523" t="s">
        <v>897</v>
      </c>
      <c r="C254" s="827">
        <v>773.9</v>
      </c>
      <c r="D254" s="859"/>
      <c r="E254" s="827" t="s">
        <v>463</v>
      </c>
      <c r="F254" s="859"/>
      <c r="G254" s="827" t="s">
        <v>463</v>
      </c>
      <c r="H254" s="859"/>
      <c r="I254" s="827" t="s">
        <v>463</v>
      </c>
      <c r="J254" s="524"/>
    </row>
    <row r="255" spans="1:11" s="511" customFormat="1" ht="10.5" customHeight="1" x14ac:dyDescent="0.15">
      <c r="B255" s="489" t="s">
        <v>278</v>
      </c>
      <c r="C255" s="512"/>
      <c r="K255" s="511" t="s">
        <v>486</v>
      </c>
    </row>
    <row r="256" spans="1:11" s="511" customFormat="1" ht="10.5" customHeight="1" x14ac:dyDescent="0.2">
      <c r="A256" s="1257" t="s">
        <v>486</v>
      </c>
      <c r="B256" s="133"/>
    </row>
    <row r="257" spans="1:14" s="511" customFormat="1" ht="10.5" customHeight="1" x14ac:dyDescent="0.2">
      <c r="B257" s="133" t="s">
        <v>231</v>
      </c>
      <c r="H257" s="513"/>
      <c r="I257" s="513"/>
      <c r="J257" s="514"/>
    </row>
    <row r="258" spans="1:14" s="511" customFormat="1" ht="11.25" customHeight="1" x14ac:dyDescent="0.2">
      <c r="B258" s="1463" t="s">
        <v>430</v>
      </c>
      <c r="C258" s="1432"/>
      <c r="D258" s="515" t="s">
        <v>142</v>
      </c>
      <c r="E258" s="515" t="s">
        <v>338</v>
      </c>
      <c r="F258" s="515" t="s">
        <v>339</v>
      </c>
      <c r="G258" s="515" t="s">
        <v>870</v>
      </c>
      <c r="H258" s="516" t="s">
        <v>871</v>
      </c>
      <c r="I258" s="516" t="s">
        <v>1417</v>
      </c>
      <c r="J258" s="515" t="s">
        <v>1479</v>
      </c>
      <c r="K258" s="515" t="s">
        <v>1540</v>
      </c>
    </row>
    <row r="259" spans="1:14" s="511" customFormat="1" ht="11.25" customHeight="1" x14ac:dyDescent="0.2">
      <c r="B259" s="1433"/>
      <c r="C259" s="1434"/>
      <c r="D259" s="1382" t="s">
        <v>175</v>
      </c>
      <c r="E259" s="1383"/>
      <c r="F259" s="1383"/>
      <c r="G259" s="1383"/>
      <c r="H259" s="1383"/>
      <c r="I259" s="1383"/>
      <c r="J259" s="1383"/>
      <c r="K259" s="1357"/>
    </row>
    <row r="260" spans="1:14" ht="20.25" customHeight="1" x14ac:dyDescent="0.2">
      <c r="B260" s="1464" t="s">
        <v>729</v>
      </c>
      <c r="C260" s="1465"/>
      <c r="D260" s="860">
        <v>1041</v>
      </c>
      <c r="E260" s="861">
        <v>767</v>
      </c>
      <c r="F260" s="861">
        <v>653</v>
      </c>
      <c r="G260" s="862">
        <v>640</v>
      </c>
      <c r="H260" s="861">
        <v>624</v>
      </c>
      <c r="I260" s="861">
        <v>661</v>
      </c>
      <c r="J260" s="861">
        <v>740</v>
      </c>
      <c r="K260" s="861">
        <v>686</v>
      </c>
      <c r="L260"/>
      <c r="M260"/>
      <c r="N260"/>
    </row>
    <row r="261" spans="1:14" s="511" customFormat="1" ht="10.5" customHeight="1" x14ac:dyDescent="0.2">
      <c r="B261" s="1464" t="s">
        <v>1043</v>
      </c>
      <c r="C261" s="1465"/>
      <c r="D261" s="860">
        <v>341</v>
      </c>
      <c r="E261" s="633">
        <v>99</v>
      </c>
      <c r="F261" s="633">
        <v>72</v>
      </c>
      <c r="G261" s="633">
        <v>76</v>
      </c>
      <c r="H261" s="633">
        <v>61</v>
      </c>
      <c r="I261" s="861">
        <v>67</v>
      </c>
      <c r="J261" s="861">
        <v>67</v>
      </c>
      <c r="K261" s="861">
        <v>86</v>
      </c>
    </row>
    <row r="262" spans="1:14" s="511" customFormat="1" ht="10.5" customHeight="1" x14ac:dyDescent="0.2">
      <c r="B262" s="1468" t="s">
        <v>1044</v>
      </c>
      <c r="C262" s="1469"/>
      <c r="D262" s="566">
        <v>13306</v>
      </c>
      <c r="E262" s="633">
        <v>13655</v>
      </c>
      <c r="F262" s="633">
        <v>13844</v>
      </c>
      <c r="G262" s="633">
        <v>12975</v>
      </c>
      <c r="H262" s="633">
        <v>13318</v>
      </c>
      <c r="I262" s="861" t="s">
        <v>1425</v>
      </c>
      <c r="J262" s="861">
        <v>15036</v>
      </c>
      <c r="K262" s="861">
        <v>15117</v>
      </c>
    </row>
    <row r="263" spans="1:14" s="511" customFormat="1" ht="10.5" customHeight="1" x14ac:dyDescent="0.15">
      <c r="A263" s="517"/>
      <c r="B263" s="1467" t="s">
        <v>926</v>
      </c>
      <c r="C263" s="1467"/>
      <c r="D263" s="1467"/>
      <c r="E263" s="1467"/>
      <c r="F263" s="1467"/>
      <c r="G263" s="486"/>
      <c r="H263" s="486"/>
      <c r="I263" s="486"/>
    </row>
    <row r="264" spans="1:14" s="511" customFormat="1" ht="10.5" customHeight="1" x14ac:dyDescent="0.15">
      <c r="A264" s="517"/>
      <c r="B264" s="478"/>
      <c r="C264" s="478"/>
      <c r="D264" s="478"/>
      <c r="E264" s="478"/>
      <c r="F264" s="478"/>
      <c r="G264" s="486"/>
      <c r="H264" s="486"/>
      <c r="I264" s="486"/>
    </row>
    <row r="265" spans="1:14" s="511" customFormat="1" ht="10.5" customHeight="1" x14ac:dyDescent="0.15">
      <c r="A265" s="517"/>
      <c r="B265" s="1466" t="s">
        <v>1041</v>
      </c>
      <c r="C265" s="1466"/>
      <c r="D265" s="1466"/>
      <c r="E265" s="1466"/>
      <c r="F265" s="1466"/>
      <c r="G265" s="1466"/>
      <c r="H265" s="1466"/>
      <c r="I265" s="1466"/>
    </row>
    <row r="266" spans="1:14" s="511" customFormat="1" ht="10.5" customHeight="1" x14ac:dyDescent="0.15">
      <c r="A266" s="517"/>
      <c r="B266" s="487" t="s">
        <v>1042</v>
      </c>
      <c r="C266" s="487"/>
      <c r="D266" s="487"/>
      <c r="E266" s="487"/>
      <c r="F266" s="487"/>
      <c r="G266" s="298"/>
      <c r="H266" s="486"/>
      <c r="I266" s="486"/>
    </row>
    <row r="267" spans="1:14" s="511" customFormat="1" ht="10.5" customHeight="1" x14ac:dyDescent="0.2">
      <c r="A267" s="517"/>
      <c r="B267" s="518"/>
      <c r="C267" s="518"/>
      <c r="D267" s="518"/>
      <c r="E267" s="517"/>
      <c r="F267" s="517"/>
      <c r="G267" s="519"/>
    </row>
    <row r="268" spans="1:14" s="511" customFormat="1" ht="10.5" customHeight="1" x14ac:dyDescent="0.2">
      <c r="A268" s="517"/>
      <c r="B268" s="518"/>
      <c r="C268" s="518"/>
      <c r="D268" s="518"/>
      <c r="E268" s="517"/>
      <c r="F268" s="517"/>
      <c r="G268" s="519"/>
      <c r="J268" s="514"/>
    </row>
    <row r="269" spans="1:14" s="511" customFormat="1" ht="10.5" customHeight="1" x14ac:dyDescent="0.2">
      <c r="A269" s="517"/>
      <c r="B269" s="518"/>
      <c r="C269" s="518"/>
      <c r="D269" s="518"/>
      <c r="E269" s="517"/>
      <c r="F269" s="517"/>
      <c r="G269" s="519"/>
    </row>
    <row r="270" spans="1:14" s="511" customFormat="1" ht="10.5" customHeight="1" x14ac:dyDescent="0.2">
      <c r="A270" s="517"/>
      <c r="B270" s="518"/>
      <c r="C270" s="518"/>
      <c r="D270" s="518"/>
      <c r="E270" s="517"/>
      <c r="F270" s="517"/>
      <c r="G270" s="519"/>
      <c r="J270" s="514"/>
    </row>
    <row r="271" spans="1:14" s="511" customFormat="1" ht="10.5" customHeight="1" x14ac:dyDescent="0.2">
      <c r="A271" s="517"/>
      <c r="B271" s="518"/>
      <c r="C271" s="518"/>
      <c r="D271" s="518"/>
      <c r="E271" s="517"/>
      <c r="F271" s="517"/>
      <c r="G271" s="519"/>
    </row>
    <row r="272" spans="1:14" s="511" customFormat="1" ht="10.5" customHeight="1" x14ac:dyDescent="0.2">
      <c r="A272" s="517"/>
      <c r="B272" s="518"/>
      <c r="C272" s="518"/>
      <c r="D272" s="518"/>
      <c r="E272" s="517"/>
      <c r="F272" s="517"/>
      <c r="G272" s="519"/>
    </row>
    <row r="273" spans="1:17" s="511" customFormat="1" ht="10.5" customHeight="1" x14ac:dyDescent="0.2">
      <c r="A273" s="517"/>
      <c r="B273" s="518"/>
      <c r="C273" s="518"/>
      <c r="D273" s="518"/>
      <c r="E273" s="517"/>
      <c r="F273" s="517"/>
      <c r="G273" s="519"/>
    </row>
    <row r="274" spans="1:17" s="511" customFormat="1" ht="10.5" customHeight="1" x14ac:dyDescent="0.2">
      <c r="A274" s="517"/>
      <c r="B274" s="518"/>
      <c r="C274" s="518"/>
      <c r="D274" s="518"/>
      <c r="E274" s="517"/>
      <c r="F274" s="517"/>
      <c r="G274" s="519"/>
    </row>
    <row r="275" spans="1:17" s="511" customFormat="1" ht="10.5" customHeight="1" x14ac:dyDescent="0.2">
      <c r="A275" s="517"/>
      <c r="B275" s="518"/>
      <c r="C275" s="518"/>
      <c r="D275" s="518"/>
      <c r="E275" s="517"/>
      <c r="F275" s="517"/>
      <c r="G275" s="519"/>
    </row>
    <row r="276" spans="1:17" s="511" customFormat="1" ht="10.5" customHeight="1" x14ac:dyDescent="0.2">
      <c r="A276" s="517"/>
      <c r="B276" s="518"/>
      <c r="C276" s="518"/>
      <c r="D276" s="518"/>
      <c r="E276" s="517"/>
      <c r="F276" s="517"/>
      <c r="G276" s="519"/>
    </row>
    <row r="277" spans="1:17" s="511" customFormat="1" ht="10.5" customHeight="1" x14ac:dyDescent="0.2">
      <c r="A277" s="517"/>
      <c r="B277" s="518"/>
      <c r="C277" s="518"/>
      <c r="D277" s="518"/>
      <c r="E277" s="517"/>
      <c r="F277" s="517"/>
      <c r="G277" s="519"/>
    </row>
    <row r="278" spans="1:17" s="511" customFormat="1" ht="10.5" customHeight="1" x14ac:dyDescent="0.2">
      <c r="A278" s="517"/>
      <c r="B278" s="518"/>
      <c r="C278" s="518"/>
      <c r="D278" s="518"/>
      <c r="E278" s="517"/>
      <c r="F278" s="517"/>
      <c r="G278" s="519"/>
    </row>
    <row r="279" spans="1:17" s="511" customFormat="1" ht="10.5" customHeight="1" x14ac:dyDescent="0.2">
      <c r="A279" s="517"/>
      <c r="B279" s="518"/>
      <c r="C279" s="518"/>
      <c r="D279" s="518"/>
      <c r="E279" s="517"/>
      <c r="F279" s="517"/>
      <c r="G279" s="519"/>
    </row>
    <row r="280" spans="1:17" s="511" customFormat="1" ht="10.5" customHeight="1" x14ac:dyDescent="0.2">
      <c r="A280" s="517"/>
      <c r="B280" s="518"/>
      <c r="C280" s="518"/>
      <c r="D280" s="518"/>
      <c r="E280" s="517"/>
      <c r="F280" s="517"/>
      <c r="G280" s="519"/>
    </row>
    <row r="281" spans="1:17" s="511" customFormat="1" ht="10.5" customHeight="1" x14ac:dyDescent="0.2">
      <c r="A281" s="517"/>
      <c r="B281" s="518"/>
      <c r="C281" s="518"/>
      <c r="D281" s="518"/>
      <c r="E281" s="517"/>
      <c r="F281" s="517"/>
      <c r="G281" s="519"/>
    </row>
    <row r="282" spans="1:17" s="511" customFormat="1" ht="10.5" customHeight="1" x14ac:dyDescent="0.2">
      <c r="A282" s="517"/>
      <c r="B282" s="518"/>
      <c r="C282" s="518"/>
      <c r="D282" s="518"/>
      <c r="E282" s="517"/>
      <c r="F282" s="517"/>
      <c r="G282" s="519"/>
    </row>
    <row r="283" spans="1:17" s="511" customFormat="1" ht="10.5" customHeight="1" x14ac:dyDescent="0.2">
      <c r="A283" s="517"/>
      <c r="B283" s="518"/>
      <c r="C283" s="518"/>
      <c r="D283" s="518"/>
      <c r="E283" s="517"/>
      <c r="F283" s="517"/>
      <c r="G283" s="519"/>
    </row>
    <row r="284" spans="1:17" s="511" customFormat="1" ht="10.5" customHeight="1" x14ac:dyDescent="0.2">
      <c r="A284" s="517"/>
      <c r="B284" s="518"/>
      <c r="C284" s="518"/>
      <c r="D284" s="518"/>
      <c r="E284" s="517"/>
      <c r="F284" s="520">
        <v>4</v>
      </c>
      <c r="G284" s="519"/>
    </row>
    <row r="285" spans="1:17" s="511" customFormat="1" ht="10.5" customHeight="1" x14ac:dyDescent="0.2">
      <c r="A285" s="517"/>
      <c r="B285" s="518"/>
      <c r="C285" s="518"/>
      <c r="D285" s="518"/>
      <c r="E285" s="517"/>
      <c r="F285" s="520"/>
      <c r="G285" s="519"/>
    </row>
    <row r="286" spans="1:17" ht="11.45" customHeight="1" x14ac:dyDescent="0.2">
      <c r="A286"/>
      <c r="B286" s="266" t="s">
        <v>1018</v>
      </c>
      <c r="C286" s="117"/>
      <c r="D286" s="117"/>
      <c r="E286" s="117"/>
      <c r="F286"/>
    </row>
    <row r="287" spans="1:17" ht="46.5" customHeight="1" x14ac:dyDescent="0.2">
      <c r="A287"/>
      <c r="B287" s="1450" t="s">
        <v>157</v>
      </c>
      <c r="C287" s="1451"/>
      <c r="D287" s="758" t="s">
        <v>1045</v>
      </c>
      <c r="E287" s="758" t="s">
        <v>1046</v>
      </c>
      <c r="F287" s="750" t="s">
        <v>110</v>
      </c>
      <c r="G287" s="749" t="s">
        <v>372</v>
      </c>
      <c r="H287" s="749" t="s">
        <v>111</v>
      </c>
      <c r="I287" s="749" t="s">
        <v>373</v>
      </c>
      <c r="J287" s="749" t="s">
        <v>374</v>
      </c>
      <c r="K287" s="749" t="s">
        <v>112</v>
      </c>
      <c r="L287" s="749" t="s">
        <v>862</v>
      </c>
      <c r="M287" s="749" t="s">
        <v>113</v>
      </c>
      <c r="N287" s="749" t="s">
        <v>375</v>
      </c>
      <c r="O287" s="749" t="s">
        <v>114</v>
      </c>
      <c r="P287" s="749" t="s">
        <v>1047</v>
      </c>
      <c r="Q287" s="749" t="s">
        <v>115</v>
      </c>
    </row>
    <row r="288" spans="1:17" ht="11.25" customHeight="1" x14ac:dyDescent="0.2">
      <c r="A288"/>
      <c r="B288" s="1452"/>
      <c r="C288" s="1453"/>
      <c r="D288" s="1470" t="s">
        <v>71</v>
      </c>
      <c r="E288" s="1471"/>
      <c r="F288" s="299" t="s">
        <v>464</v>
      </c>
      <c r="G288" s="273" t="s">
        <v>71</v>
      </c>
      <c r="H288" s="65" t="s">
        <v>464</v>
      </c>
      <c r="I288" s="1396" t="s">
        <v>71</v>
      </c>
      <c r="J288" s="1397"/>
      <c r="K288" s="65" t="s">
        <v>464</v>
      </c>
      <c r="L288" s="65" t="s">
        <v>71</v>
      </c>
      <c r="M288" s="65" t="s">
        <v>464</v>
      </c>
      <c r="N288" s="65" t="s">
        <v>71</v>
      </c>
      <c r="O288" s="65" t="s">
        <v>464</v>
      </c>
      <c r="P288" s="65" t="s">
        <v>376</v>
      </c>
      <c r="Q288" s="65" t="s">
        <v>464</v>
      </c>
    </row>
    <row r="289" spans="1:19" ht="10.5" customHeight="1" x14ac:dyDescent="0.2">
      <c r="A289"/>
      <c r="B289" s="1461" t="s">
        <v>922</v>
      </c>
      <c r="C289" s="1462"/>
      <c r="D289" s="863">
        <f>SUM(D290:D298)</f>
        <v>122320100</v>
      </c>
      <c r="E289" s="863">
        <f>SUM(E290:E298)</f>
        <v>100665792</v>
      </c>
      <c r="F289" s="1080">
        <f>+(E289/D289)*100</f>
        <v>82.297015780726142</v>
      </c>
      <c r="G289" s="863">
        <v>16737672</v>
      </c>
      <c r="H289" s="873">
        <f>+(G289/D289)*100</f>
        <v>13.683500912769036</v>
      </c>
      <c r="I289" s="863" t="s">
        <v>463</v>
      </c>
      <c r="J289" s="863">
        <f>SUM(J290:J298)</f>
        <v>83928120</v>
      </c>
      <c r="K289" s="870">
        <f>+(J289/D289)*100</f>
        <v>68.613514867957107</v>
      </c>
      <c r="L289" s="863">
        <f>SUM(L290:L298)</f>
        <v>11785999</v>
      </c>
      <c r="M289" s="1084">
        <f>+(L289/D289)*100</f>
        <v>9.6353739082947119</v>
      </c>
      <c r="N289" s="863">
        <f>SUM(N290:N298)</f>
        <v>1433964</v>
      </c>
      <c r="O289" s="1084">
        <f>+(N289/D289)*100</f>
        <v>1.1723044699930756</v>
      </c>
      <c r="P289" s="863">
        <f>SUM(P290:P298)</f>
        <v>8434345</v>
      </c>
      <c r="Q289" s="1084">
        <f>+(P289/D289)*100</f>
        <v>6.8953058409860688</v>
      </c>
    </row>
    <row r="290" spans="1:19" ht="10.5" customHeight="1" x14ac:dyDescent="0.2">
      <c r="A290"/>
      <c r="B290" s="1386" t="s">
        <v>449</v>
      </c>
      <c r="C290" s="1387"/>
      <c r="D290" s="864">
        <v>12938600</v>
      </c>
      <c r="E290" s="864">
        <f>+E310</f>
        <v>11560609</v>
      </c>
      <c r="F290" s="1081">
        <f>+(E290/D290)*100</f>
        <v>89.349767362774955</v>
      </c>
      <c r="G290" s="864">
        <f>+G310</f>
        <v>2454788</v>
      </c>
      <c r="H290" s="768">
        <f>+(G290/D290)*100</f>
        <v>18.972593634550879</v>
      </c>
      <c r="I290" s="866" t="s">
        <v>377</v>
      </c>
      <c r="J290" s="864">
        <f>+J310</f>
        <v>9105821</v>
      </c>
      <c r="K290" s="611">
        <f>+(J290/D290)*100</f>
        <v>70.377173728224079</v>
      </c>
      <c r="L290" s="864">
        <f>+L310</f>
        <v>730731</v>
      </c>
      <c r="M290" s="1000">
        <f>+(L290/D290)*100</f>
        <v>5.6476821294421349</v>
      </c>
      <c r="N290" s="864">
        <f>+N310</f>
        <v>198938</v>
      </c>
      <c r="O290" s="1000">
        <f>+(N290/D290)*100</f>
        <v>1.5375542949005303</v>
      </c>
      <c r="P290" s="864">
        <f>+P310</f>
        <v>448322</v>
      </c>
      <c r="Q290" s="1000">
        <f>+(P290/D290)*100</f>
        <v>3.4649962128823826</v>
      </c>
    </row>
    <row r="291" spans="1:19" ht="10.5" customHeight="1" x14ac:dyDescent="0.2">
      <c r="A291"/>
      <c r="B291" s="1386" t="s">
        <v>710</v>
      </c>
      <c r="C291" s="1387"/>
      <c r="D291" s="864">
        <v>36338900</v>
      </c>
      <c r="E291" s="864">
        <f>+E311</f>
        <v>29543832</v>
      </c>
      <c r="F291" s="1081">
        <f t="shared" ref="F291:F298" si="11">+(E291/D291)*100</f>
        <v>81.300842898381617</v>
      </c>
      <c r="G291" s="864">
        <f>+G311</f>
        <v>454465</v>
      </c>
      <c r="H291" s="768">
        <f t="shared" ref="H291:H298" si="12">+(G291/D291)*100</f>
        <v>1.2506294907110562</v>
      </c>
      <c r="I291" s="866" t="s">
        <v>377</v>
      </c>
      <c r="J291" s="864">
        <f>+J311</f>
        <v>29089367</v>
      </c>
      <c r="K291" s="611">
        <f t="shared" ref="K291:K298" si="13">+(J291/D291)*100</f>
        <v>80.050213407670569</v>
      </c>
      <c r="L291" s="864">
        <f>+L311</f>
        <v>4295068</v>
      </c>
      <c r="M291" s="1000">
        <f t="shared" ref="M291:M298" si="14">+(L291/D291)*100</f>
        <v>11.819477199364869</v>
      </c>
      <c r="N291" s="866" t="s">
        <v>377</v>
      </c>
      <c r="O291" s="1000" t="s">
        <v>377</v>
      </c>
      <c r="P291" s="864">
        <f>+P311</f>
        <v>2500000</v>
      </c>
      <c r="Q291" s="1000">
        <f t="shared" ref="Q291:Q298" si="15">+(P291/D291)*100</f>
        <v>6.8796799022535078</v>
      </c>
    </row>
    <row r="292" spans="1:19" ht="10.5" customHeight="1" x14ac:dyDescent="0.2">
      <c r="A292"/>
      <c r="B292" s="1386" t="s">
        <v>712</v>
      </c>
      <c r="C292" s="1387"/>
      <c r="D292" s="864">
        <v>12943700</v>
      </c>
      <c r="E292" s="864">
        <f>+E302+E312</f>
        <v>11760100</v>
      </c>
      <c r="F292" s="1081">
        <f t="shared" si="11"/>
        <v>90.855783122291157</v>
      </c>
      <c r="G292" s="864">
        <f>+G302+G312</f>
        <v>4221423</v>
      </c>
      <c r="H292" s="768">
        <f t="shared" si="12"/>
        <v>32.613727141389248</v>
      </c>
      <c r="I292" s="866" t="s">
        <v>463</v>
      </c>
      <c r="J292" s="864">
        <f>+J302+J312</f>
        <v>7538677</v>
      </c>
      <c r="K292" s="611">
        <f t="shared" si="13"/>
        <v>58.24205598090191</v>
      </c>
      <c r="L292" s="864">
        <f>+L302+L312</f>
        <v>272500</v>
      </c>
      <c r="M292" s="1000">
        <f t="shared" si="14"/>
        <v>2.1052712902802138</v>
      </c>
      <c r="N292" s="864">
        <f>+N302</f>
        <v>400</v>
      </c>
      <c r="O292" s="1000" t="s">
        <v>377</v>
      </c>
      <c r="P292" s="864">
        <f>+P302+P312</f>
        <v>910700</v>
      </c>
      <c r="Q292" s="1000">
        <f t="shared" si="15"/>
        <v>7.0358552809474881</v>
      </c>
    </row>
    <row r="293" spans="1:19" ht="10.5" customHeight="1" x14ac:dyDescent="0.2">
      <c r="A293"/>
      <c r="B293" s="1386" t="s">
        <v>709</v>
      </c>
      <c r="C293" s="1387"/>
      <c r="D293" s="864">
        <v>17061600</v>
      </c>
      <c r="E293" s="864">
        <f>+E303+E313</f>
        <v>14817723</v>
      </c>
      <c r="F293" s="1081">
        <f t="shared" si="11"/>
        <v>86.848378815585875</v>
      </c>
      <c r="G293" s="864">
        <f>+G303+G313</f>
        <v>1172901</v>
      </c>
      <c r="H293" s="768">
        <f t="shared" si="12"/>
        <v>6.8745076663384443</v>
      </c>
      <c r="I293" s="866" t="s">
        <v>463</v>
      </c>
      <c r="J293" s="864">
        <f>+J303+J313</f>
        <v>13644822</v>
      </c>
      <c r="K293" s="611">
        <f t="shared" si="13"/>
        <v>79.973871149247429</v>
      </c>
      <c r="L293" s="864">
        <f>+L303+L313</f>
        <v>623400</v>
      </c>
      <c r="M293" s="1000">
        <f t="shared" si="14"/>
        <v>3.6538191025460689</v>
      </c>
      <c r="N293" s="864">
        <f>+N303+N313</f>
        <v>133520</v>
      </c>
      <c r="O293" s="1000">
        <f>+(N293/D293)*100</f>
        <v>0.78257607727294043</v>
      </c>
      <c r="P293" s="864">
        <f>+P303+P313</f>
        <v>1486957</v>
      </c>
      <c r="Q293" s="1000">
        <f t="shared" si="15"/>
        <v>8.7152260045951149</v>
      </c>
    </row>
    <row r="294" spans="1:19" ht="10.5" customHeight="1" x14ac:dyDescent="0.2">
      <c r="A294"/>
      <c r="B294" s="1386" t="s">
        <v>189</v>
      </c>
      <c r="C294" s="1387"/>
      <c r="D294" s="864">
        <v>9148100</v>
      </c>
      <c r="E294" s="864">
        <f>+E304+E314</f>
        <v>6529315</v>
      </c>
      <c r="F294" s="1081">
        <f t="shared" si="11"/>
        <v>71.373454597129466</v>
      </c>
      <c r="G294" s="864">
        <f>+G304+G314</f>
        <v>1199675</v>
      </c>
      <c r="H294" s="768">
        <f t="shared" si="12"/>
        <v>13.113925295963098</v>
      </c>
      <c r="I294" s="866" t="s">
        <v>463</v>
      </c>
      <c r="J294" s="864">
        <f>+J304+J314</f>
        <v>5329640</v>
      </c>
      <c r="K294" s="611">
        <f t="shared" si="13"/>
        <v>58.25952930116636</v>
      </c>
      <c r="L294" s="864">
        <f>+L304+L314</f>
        <v>1377900</v>
      </c>
      <c r="M294" s="1000">
        <f t="shared" si="14"/>
        <v>15.062144051770312</v>
      </c>
      <c r="N294" s="864">
        <f>+N304+N314</f>
        <v>465688</v>
      </c>
      <c r="O294" s="1000">
        <f>+(N294/D294)*100</f>
        <v>5.0905433915239229</v>
      </c>
      <c r="P294" s="864">
        <f>+P304+P314</f>
        <v>775197</v>
      </c>
      <c r="Q294" s="1000">
        <f t="shared" si="15"/>
        <v>8.4738579595763053</v>
      </c>
    </row>
    <row r="295" spans="1:19" ht="10.5" customHeight="1" x14ac:dyDescent="0.2">
      <c r="A295"/>
      <c r="B295" s="1386" t="s">
        <v>188</v>
      </c>
      <c r="C295" s="1387"/>
      <c r="D295" s="864">
        <v>8181600</v>
      </c>
      <c r="E295" s="864">
        <f>+E305+E315</f>
        <v>4978827</v>
      </c>
      <c r="F295" s="1081">
        <f t="shared" si="11"/>
        <v>60.853952772073924</v>
      </c>
      <c r="G295" s="864">
        <f>+G305+G315</f>
        <v>1734896</v>
      </c>
      <c r="H295" s="768">
        <f t="shared" si="12"/>
        <v>21.204849907108635</v>
      </c>
      <c r="I295" s="866" t="s">
        <v>463</v>
      </c>
      <c r="J295" s="864">
        <f>+J305+J315</f>
        <v>3243931</v>
      </c>
      <c r="K295" s="611">
        <f t="shared" si="13"/>
        <v>39.649102864965286</v>
      </c>
      <c r="L295" s="864">
        <f>+L305+L315</f>
        <v>2331900</v>
      </c>
      <c r="M295" s="1000">
        <f t="shared" si="14"/>
        <v>28.501760046934582</v>
      </c>
      <c r="N295" s="864">
        <f>+N305+N315</f>
        <v>549818</v>
      </c>
      <c r="O295" s="1000">
        <f>+(N295/D295)*100</f>
        <v>6.7201769824973114</v>
      </c>
      <c r="P295" s="864">
        <f>+P305+P315</f>
        <v>321055</v>
      </c>
      <c r="Q295" s="1000">
        <f t="shared" si="15"/>
        <v>3.9241101984941822</v>
      </c>
    </row>
    <row r="296" spans="1:19" ht="10.5" customHeight="1" x14ac:dyDescent="0.2">
      <c r="A296"/>
      <c r="B296" s="1386" t="s">
        <v>589</v>
      </c>
      <c r="C296" s="1387"/>
      <c r="D296" s="864">
        <v>11960600</v>
      </c>
      <c r="E296" s="864">
        <f>+E306+E316</f>
        <v>10548290</v>
      </c>
      <c r="F296" s="1081">
        <f t="shared" si="11"/>
        <v>88.191980335434678</v>
      </c>
      <c r="G296" s="864">
        <f>+G306+G316</f>
        <v>1700442</v>
      </c>
      <c r="H296" s="768">
        <f t="shared" si="12"/>
        <v>14.217029246024445</v>
      </c>
      <c r="I296" s="866" t="s">
        <v>463</v>
      </c>
      <c r="J296" s="864">
        <f>+J306+J316</f>
        <v>8847848</v>
      </c>
      <c r="K296" s="611">
        <f t="shared" si="13"/>
        <v>73.97495108941024</v>
      </c>
      <c r="L296" s="864">
        <f>+L306+L316</f>
        <v>1161600</v>
      </c>
      <c r="M296" s="1000">
        <f t="shared" si="14"/>
        <v>9.7118873635101917</v>
      </c>
      <c r="N296" s="864">
        <f>+N306+N316</f>
        <v>65410</v>
      </c>
      <c r="O296" s="1000">
        <f>+(N296/D296)*100</f>
        <v>0.54687891911777009</v>
      </c>
      <c r="P296" s="864">
        <f>+P306+P316</f>
        <v>185300</v>
      </c>
      <c r="Q296" s="1000">
        <f t="shared" si="15"/>
        <v>1.5492533819373611</v>
      </c>
    </row>
    <row r="297" spans="1:19" ht="10.5" customHeight="1" x14ac:dyDescent="0.2">
      <c r="A297"/>
      <c r="B297" s="1386" t="s">
        <v>590</v>
      </c>
      <c r="C297" s="1387"/>
      <c r="D297" s="864">
        <v>1876000</v>
      </c>
      <c r="E297" s="864">
        <f>+E317</f>
        <v>828623</v>
      </c>
      <c r="F297" s="1081">
        <f t="shared" si="11"/>
        <v>44.169669509594883</v>
      </c>
      <c r="G297" s="864">
        <f>+G317</f>
        <v>438623</v>
      </c>
      <c r="H297" s="768">
        <f t="shared" si="12"/>
        <v>23.380756929637528</v>
      </c>
      <c r="I297" s="866" t="s">
        <v>377</v>
      </c>
      <c r="J297" s="864">
        <f>+J317</f>
        <v>390000</v>
      </c>
      <c r="K297" s="611">
        <f t="shared" si="13"/>
        <v>20.788912579957355</v>
      </c>
      <c r="L297" s="864">
        <f>+L317</f>
        <v>228400</v>
      </c>
      <c r="M297" s="1000">
        <f t="shared" si="14"/>
        <v>12.174840085287848</v>
      </c>
      <c r="N297" s="864">
        <f>+N317</f>
        <v>20190</v>
      </c>
      <c r="O297" s="1000">
        <f>+(N297/D297)*100</f>
        <v>1.0762260127931771</v>
      </c>
      <c r="P297" s="864">
        <f>+P317</f>
        <v>798787</v>
      </c>
      <c r="Q297" s="1000">
        <f t="shared" si="15"/>
        <v>42.579264392324099</v>
      </c>
    </row>
    <row r="298" spans="1:19" ht="10.5" customHeight="1" x14ac:dyDescent="0.2">
      <c r="A298"/>
      <c r="B298" s="1386" t="s">
        <v>187</v>
      </c>
      <c r="C298" s="1387"/>
      <c r="D298" s="864">
        <v>11871000</v>
      </c>
      <c r="E298" s="864">
        <f>+E308+E318</f>
        <v>10098473</v>
      </c>
      <c r="F298" s="1081">
        <f t="shared" si="11"/>
        <v>85.068427259708528</v>
      </c>
      <c r="G298" s="864">
        <f>+G308+G318</f>
        <v>3360459</v>
      </c>
      <c r="H298" s="768">
        <f t="shared" si="12"/>
        <v>28.308137477887289</v>
      </c>
      <c r="I298" s="866" t="s">
        <v>463</v>
      </c>
      <c r="J298" s="864">
        <f>+J308+J318</f>
        <v>6738014</v>
      </c>
      <c r="K298" s="611">
        <f t="shared" si="13"/>
        <v>56.76028978182125</v>
      </c>
      <c r="L298" s="864">
        <f>+L308+L318</f>
        <v>764500</v>
      </c>
      <c r="M298" s="1000">
        <f t="shared" si="14"/>
        <v>6.440064021565159</v>
      </c>
      <c r="N298" s="866" t="s">
        <v>377</v>
      </c>
      <c r="O298" s="1000" t="s">
        <v>377</v>
      </c>
      <c r="P298" s="864">
        <f>+P308+P318</f>
        <v>1008027</v>
      </c>
      <c r="Q298" s="1000">
        <f t="shared" si="15"/>
        <v>8.4915087187263083</v>
      </c>
    </row>
    <row r="299" spans="1:19" ht="22.5" customHeight="1" x14ac:dyDescent="0.2">
      <c r="A299" s="58"/>
      <c r="B299" s="1394" t="s">
        <v>109</v>
      </c>
      <c r="C299" s="1395"/>
      <c r="D299" s="863">
        <f>+D302+D303+D304+D305+D306+D308</f>
        <v>17112800</v>
      </c>
      <c r="E299" s="863">
        <f>+E302+E303+E304+E305+E306+E308</f>
        <v>14479766</v>
      </c>
      <c r="F299" s="1082">
        <f>+(E299/D299)*100</f>
        <v>84.613657613014809</v>
      </c>
      <c r="G299" s="863">
        <f>+G302+G303+G304+G305+G306+G308</f>
        <v>2545573</v>
      </c>
      <c r="H299" s="873">
        <f>+(G299/D299)*100</f>
        <v>14.875257117479313</v>
      </c>
      <c r="I299" s="869" t="s">
        <v>463</v>
      </c>
      <c r="J299" s="863">
        <f>+J302+J303+J304+J305+J306+J308</f>
        <v>11934193</v>
      </c>
      <c r="K299" s="870">
        <f>+(J299/D299)*100</f>
        <v>69.738400495535501</v>
      </c>
      <c r="L299" s="863">
        <f>+L302+L303+L304+L305+L306+L308</f>
        <v>780200</v>
      </c>
      <c r="M299" s="1084">
        <f>+(L299/D299)*100</f>
        <v>4.5591603945584591</v>
      </c>
      <c r="N299" s="863">
        <f>+N302+N303+N304+N305+N306</f>
        <v>256268</v>
      </c>
      <c r="O299" s="1084">
        <f>+(N299/D299)*100</f>
        <v>1.4975223224720677</v>
      </c>
      <c r="P299" s="863">
        <f>+P302+P303+P304+P305+P306+P308</f>
        <v>1596566</v>
      </c>
      <c r="Q299" s="1084">
        <f>+(P299/D299)*100</f>
        <v>9.3296596699546548</v>
      </c>
      <c r="R299" s="61"/>
    </row>
    <row r="300" spans="1:19" ht="10.5" customHeight="1" x14ac:dyDescent="0.2">
      <c r="B300" s="1384" t="s">
        <v>449</v>
      </c>
      <c r="C300" s="1385"/>
      <c r="D300" s="865" t="s">
        <v>377</v>
      </c>
      <c r="E300" s="866" t="s">
        <v>377</v>
      </c>
      <c r="F300" s="1000" t="s">
        <v>377</v>
      </c>
      <c r="G300" s="866" t="s">
        <v>377</v>
      </c>
      <c r="H300" s="768" t="s">
        <v>377</v>
      </c>
      <c r="I300" s="866" t="s">
        <v>377</v>
      </c>
      <c r="J300" s="866" t="s">
        <v>377</v>
      </c>
      <c r="K300" s="611" t="s">
        <v>377</v>
      </c>
      <c r="L300" s="866" t="s">
        <v>377</v>
      </c>
      <c r="M300" s="1000" t="s">
        <v>377</v>
      </c>
      <c r="N300" s="866" t="s">
        <v>377</v>
      </c>
      <c r="O300" s="1000" t="s">
        <v>377</v>
      </c>
      <c r="P300" s="866" t="s">
        <v>377</v>
      </c>
      <c r="Q300" s="1000" t="s">
        <v>377</v>
      </c>
      <c r="R300" s="59"/>
      <c r="S300" s="61"/>
    </row>
    <row r="301" spans="1:19" ht="10.5" customHeight="1" x14ac:dyDescent="0.2">
      <c r="B301" s="1384" t="s">
        <v>710</v>
      </c>
      <c r="C301" s="1385"/>
      <c r="D301" s="865" t="s">
        <v>377</v>
      </c>
      <c r="E301" s="866" t="s">
        <v>377</v>
      </c>
      <c r="F301" s="1000" t="s">
        <v>377</v>
      </c>
      <c r="G301" s="866" t="s">
        <v>377</v>
      </c>
      <c r="H301" s="768" t="s">
        <v>377</v>
      </c>
      <c r="I301" s="866" t="s">
        <v>377</v>
      </c>
      <c r="J301" s="866" t="s">
        <v>377</v>
      </c>
      <c r="K301" s="611" t="s">
        <v>377</v>
      </c>
      <c r="L301" s="866" t="s">
        <v>377</v>
      </c>
      <c r="M301" s="1000" t="s">
        <v>377</v>
      </c>
      <c r="N301" s="866" t="s">
        <v>377</v>
      </c>
      <c r="O301" s="1000" t="s">
        <v>377</v>
      </c>
      <c r="P301" s="866" t="s">
        <v>377</v>
      </c>
      <c r="Q301" s="1000" t="s">
        <v>377</v>
      </c>
      <c r="R301" s="59"/>
      <c r="S301" s="61"/>
    </row>
    <row r="302" spans="1:19" ht="10.5" customHeight="1" x14ac:dyDescent="0.2">
      <c r="B302" s="1384" t="s">
        <v>712</v>
      </c>
      <c r="C302" s="1385"/>
      <c r="D302" s="865">
        <v>232200</v>
      </c>
      <c r="E302" s="866">
        <v>188100</v>
      </c>
      <c r="F302" s="1081">
        <f>+(E302/D302)*100</f>
        <v>81.007751937984494</v>
      </c>
      <c r="G302" s="866">
        <v>34900</v>
      </c>
      <c r="H302" s="768">
        <f>+(G302/D302)*100</f>
        <v>15.030146425495264</v>
      </c>
      <c r="I302" s="866" t="s">
        <v>463</v>
      </c>
      <c r="J302" s="866">
        <v>153200</v>
      </c>
      <c r="K302" s="611">
        <f>+(J302/D302)*100</f>
        <v>65.977605512489234</v>
      </c>
      <c r="L302" s="866">
        <v>33000</v>
      </c>
      <c r="M302" s="1000">
        <f>+(L302/D302)*100</f>
        <v>14.211886304909561</v>
      </c>
      <c r="N302" s="866">
        <v>400</v>
      </c>
      <c r="O302" s="1000">
        <f>+(N302/D302)*100</f>
        <v>0.17226528854435832</v>
      </c>
      <c r="P302" s="866">
        <v>10700</v>
      </c>
      <c r="Q302" s="1000">
        <f>+(P302/D302)*100</f>
        <v>4.6080964685615848</v>
      </c>
      <c r="R302" s="59"/>
      <c r="S302" s="61"/>
    </row>
    <row r="303" spans="1:19" ht="10.5" customHeight="1" x14ac:dyDescent="0.2">
      <c r="B303" s="1384" t="s">
        <v>709</v>
      </c>
      <c r="C303" s="1385"/>
      <c r="D303" s="865">
        <v>5175400</v>
      </c>
      <c r="E303" s="866">
        <v>4001856</v>
      </c>
      <c r="F303" s="1081">
        <f>+(E303/D303)*100</f>
        <v>77.324573945975189</v>
      </c>
      <c r="G303" s="866">
        <v>529400</v>
      </c>
      <c r="H303" s="768">
        <f>+(G303/D303)*100</f>
        <v>10.229161031031419</v>
      </c>
      <c r="I303" s="866" t="s">
        <v>463</v>
      </c>
      <c r="J303" s="866">
        <v>3472456</v>
      </c>
      <c r="K303" s="611">
        <f>+(J303/D303)*100</f>
        <v>67.095412914943779</v>
      </c>
      <c r="L303" s="866">
        <v>100400</v>
      </c>
      <c r="M303" s="1000">
        <f>+(L303/D303)*100</f>
        <v>1.9399466707887312</v>
      </c>
      <c r="N303" s="866">
        <v>86187</v>
      </c>
      <c r="O303" s="1000">
        <f>+(N303/D303)*100</f>
        <v>1.6653205549329519</v>
      </c>
      <c r="P303" s="866">
        <v>986957</v>
      </c>
      <c r="Q303" s="1000">
        <f>+(P303/D303)*100</f>
        <v>19.070158828303128</v>
      </c>
      <c r="R303" s="59"/>
      <c r="S303" s="61"/>
    </row>
    <row r="304" spans="1:19" ht="10.5" customHeight="1" x14ac:dyDescent="0.2">
      <c r="B304" s="1384" t="s">
        <v>189</v>
      </c>
      <c r="C304" s="1385"/>
      <c r="D304" s="865">
        <v>3607400</v>
      </c>
      <c r="E304" s="866">
        <v>3089912</v>
      </c>
      <c r="F304" s="1081">
        <f>+(E304/D304)*100</f>
        <v>85.654820646448968</v>
      </c>
      <c r="G304" s="866">
        <v>360700</v>
      </c>
      <c r="H304" s="768">
        <f>+(G304/D304)*100</f>
        <v>9.9988911681543495</v>
      </c>
      <c r="I304" s="866" t="s">
        <v>463</v>
      </c>
      <c r="J304" s="866">
        <v>2729212</v>
      </c>
      <c r="K304" s="611">
        <f>+(J304/D304)*100</f>
        <v>75.65592947829461</v>
      </c>
      <c r="L304" s="866">
        <v>75800</v>
      </c>
      <c r="M304" s="1000">
        <f>+(L304/D304)*100</f>
        <v>2.1012363475079003</v>
      </c>
      <c r="N304" s="866">
        <v>140491</v>
      </c>
      <c r="O304" s="1000">
        <f>+(N304/D304)*100</f>
        <v>3.8945223706824859</v>
      </c>
      <c r="P304" s="866">
        <v>301197</v>
      </c>
      <c r="Q304" s="1000">
        <f>+(P304/D304)*100</f>
        <v>8.3494206353606479</v>
      </c>
      <c r="R304" s="59"/>
      <c r="S304" s="61"/>
    </row>
    <row r="305" spans="1:19" ht="10.5" customHeight="1" x14ac:dyDescent="0.2">
      <c r="B305" s="1384" t="s">
        <v>188</v>
      </c>
      <c r="C305" s="1385"/>
      <c r="D305" s="865">
        <v>677500</v>
      </c>
      <c r="E305" s="866">
        <v>492507</v>
      </c>
      <c r="F305" s="1081">
        <f>+(E305/D305)*100</f>
        <v>72.694760147601471</v>
      </c>
      <c r="G305" s="866">
        <v>137898</v>
      </c>
      <c r="H305" s="768">
        <f>+(G305/D305)*100</f>
        <v>20.353948339483395</v>
      </c>
      <c r="I305" s="866" t="s">
        <v>463</v>
      </c>
      <c r="J305" s="866">
        <v>354609</v>
      </c>
      <c r="K305" s="611">
        <f>+(J305/D305)*100</f>
        <v>52.340811808118083</v>
      </c>
      <c r="L305" s="866">
        <v>56800</v>
      </c>
      <c r="M305" s="1000">
        <f>+(L305/D305)*100</f>
        <v>8.3837638376383765</v>
      </c>
      <c r="N305" s="866">
        <v>23130</v>
      </c>
      <c r="O305" s="1000">
        <f>+(N305/D305)*100</f>
        <v>3.4140221402214026</v>
      </c>
      <c r="P305" s="866">
        <v>105063</v>
      </c>
      <c r="Q305" s="1000">
        <f>+(P305/D305)*100</f>
        <v>15.507453874538745</v>
      </c>
      <c r="R305" s="59"/>
      <c r="S305" s="61"/>
    </row>
    <row r="306" spans="1:19" ht="10.5" customHeight="1" x14ac:dyDescent="0.2">
      <c r="B306" s="1384" t="s">
        <v>589</v>
      </c>
      <c r="C306" s="1385"/>
      <c r="D306" s="865">
        <v>3612400</v>
      </c>
      <c r="E306" s="866">
        <v>3394518</v>
      </c>
      <c r="F306" s="1081">
        <f>+(E306/D306)*100</f>
        <v>93.968497397851849</v>
      </c>
      <c r="G306" s="866">
        <v>530700</v>
      </c>
      <c r="H306" s="768">
        <f>+(G306/D306)*100</f>
        <v>14.691064112501383</v>
      </c>
      <c r="I306" s="866" t="s">
        <v>463</v>
      </c>
      <c r="J306" s="866">
        <v>2863818</v>
      </c>
      <c r="K306" s="611">
        <f>+(J306/D306)*100</f>
        <v>79.277433285350469</v>
      </c>
      <c r="L306" s="866">
        <v>127200</v>
      </c>
      <c r="M306" s="1000">
        <f>+(L306/D306)*100</f>
        <v>3.5212047392315355</v>
      </c>
      <c r="N306" s="866">
        <v>6060</v>
      </c>
      <c r="O306" s="1000">
        <f>+(N306/D306)*100</f>
        <v>0.16775550880301185</v>
      </c>
      <c r="P306" s="866">
        <v>84622</v>
      </c>
      <c r="Q306" s="1000">
        <f>+(P306/D306)*100</f>
        <v>2.342542354113609</v>
      </c>
      <c r="R306" s="59"/>
      <c r="S306" s="61"/>
    </row>
    <row r="307" spans="1:19" ht="10.5" customHeight="1" x14ac:dyDescent="0.2">
      <c r="B307" s="1384" t="s">
        <v>590</v>
      </c>
      <c r="C307" s="1385"/>
      <c r="D307" s="865" t="s">
        <v>377</v>
      </c>
      <c r="E307" s="866" t="s">
        <v>377</v>
      </c>
      <c r="F307" s="1000" t="s">
        <v>377</v>
      </c>
      <c r="G307" s="866" t="s">
        <v>377</v>
      </c>
      <c r="H307" s="768" t="s">
        <v>377</v>
      </c>
      <c r="I307" s="866" t="s">
        <v>377</v>
      </c>
      <c r="J307" s="866" t="s">
        <v>377</v>
      </c>
      <c r="K307" s="611" t="s">
        <v>377</v>
      </c>
      <c r="L307" s="866" t="s">
        <v>377</v>
      </c>
      <c r="M307" s="1000" t="s">
        <v>377</v>
      </c>
      <c r="N307" s="866" t="s">
        <v>377</v>
      </c>
      <c r="O307" s="1000" t="s">
        <v>377</v>
      </c>
      <c r="P307" s="866" t="s">
        <v>377</v>
      </c>
      <c r="Q307" s="1000" t="s">
        <v>377</v>
      </c>
      <c r="R307" s="59"/>
      <c r="S307" s="61"/>
    </row>
    <row r="308" spans="1:19" ht="10.5" customHeight="1" x14ac:dyDescent="0.2">
      <c r="B308" s="1384" t="s">
        <v>711</v>
      </c>
      <c r="C308" s="1385"/>
      <c r="D308" s="865">
        <v>3807900</v>
      </c>
      <c r="E308" s="866">
        <v>3312873</v>
      </c>
      <c r="F308" s="1081">
        <f>+(E308/D308)*100</f>
        <v>87</v>
      </c>
      <c r="G308" s="866">
        <v>951975</v>
      </c>
      <c r="H308" s="768">
        <f>+(G308/D308)*100</f>
        <v>25</v>
      </c>
      <c r="I308" s="866" t="s">
        <v>463</v>
      </c>
      <c r="J308" s="866">
        <v>2360898</v>
      </c>
      <c r="K308" s="611">
        <f>+(J308/D308)*100</f>
        <v>62</v>
      </c>
      <c r="L308" s="866">
        <v>387000</v>
      </c>
      <c r="M308" s="1000">
        <f>+(L308/D308)*100</f>
        <v>10.163082013708344</v>
      </c>
      <c r="N308" s="866" t="s">
        <v>377</v>
      </c>
      <c r="O308" s="1000" t="s">
        <v>377</v>
      </c>
      <c r="P308" s="866">
        <v>108027</v>
      </c>
      <c r="Q308" s="1000">
        <f>+(P308/D308)*100</f>
        <v>2.8369179862916569</v>
      </c>
      <c r="R308" s="59"/>
      <c r="S308" s="61"/>
    </row>
    <row r="309" spans="1:19" ht="10.5" customHeight="1" x14ac:dyDescent="0.2">
      <c r="A309" s="204">
        <v>5</v>
      </c>
      <c r="B309" s="1394" t="s">
        <v>72</v>
      </c>
      <c r="C309" s="1395"/>
      <c r="D309" s="863">
        <f>SUM(D310:D318)</f>
        <v>105207300</v>
      </c>
      <c r="E309" s="863">
        <f>SUM(E310:E318)</f>
        <v>86186026</v>
      </c>
      <c r="F309" s="1082">
        <f>+(E309/D309)*100</f>
        <v>81.920195651822638</v>
      </c>
      <c r="G309" s="863">
        <f>SUM(G310:G318)</f>
        <v>14192099</v>
      </c>
      <c r="H309" s="874">
        <f>+(G309/D309)*100</f>
        <v>13.489652334011042</v>
      </c>
      <c r="I309" s="869">
        <f>SUM(I310:I318)</f>
        <v>12900122</v>
      </c>
      <c r="J309" s="869">
        <f>SUM(J310:J318)</f>
        <v>71993927</v>
      </c>
      <c r="K309" s="871">
        <f>+(J309/D309)*100</f>
        <v>68.430543317811598</v>
      </c>
      <c r="L309" s="869">
        <f>SUM(L310:L318)</f>
        <v>11005799</v>
      </c>
      <c r="M309" s="1080">
        <f>+(L309/D309)*100</f>
        <v>10.461060211601286</v>
      </c>
      <c r="N309" s="869">
        <f>SUM(N310:N318)</f>
        <v>1177696</v>
      </c>
      <c r="O309" s="1080">
        <f>+(N309/D309)*100</f>
        <v>1.1194052123759473</v>
      </c>
      <c r="P309" s="869">
        <f>SUM(P310:P318)</f>
        <v>6837779</v>
      </c>
      <c r="Q309" s="1080">
        <f>+(P309/D309)*100</f>
        <v>6.499338924200126</v>
      </c>
      <c r="R309" s="59"/>
      <c r="S309" s="61"/>
    </row>
    <row r="310" spans="1:19" ht="10.5" customHeight="1" x14ac:dyDescent="0.2">
      <c r="B310" s="1384" t="s">
        <v>449</v>
      </c>
      <c r="C310" s="1385"/>
      <c r="D310" s="865">
        <v>12938600</v>
      </c>
      <c r="E310" s="866">
        <v>11560609</v>
      </c>
      <c r="F310" s="1081">
        <f t="shared" ref="F310:F318" si="16">+(E310/D310)*100</f>
        <v>89.349767362774955</v>
      </c>
      <c r="G310" s="866">
        <v>2454788</v>
      </c>
      <c r="H310" s="768">
        <f t="shared" ref="H310:H318" si="17">+(G310/D310)*100</f>
        <v>18.972593634550879</v>
      </c>
      <c r="I310" s="866">
        <v>2126342</v>
      </c>
      <c r="J310" s="866">
        <v>9105821</v>
      </c>
      <c r="K310" s="611">
        <f t="shared" ref="K310:K318" si="18">+(J310/D310)*100</f>
        <v>70.377173728224079</v>
      </c>
      <c r="L310" s="866">
        <v>730731</v>
      </c>
      <c r="M310" s="1000">
        <f t="shared" ref="M310:M318" si="19">+(L310/D310)*100</f>
        <v>5.6476821294421349</v>
      </c>
      <c r="N310" s="866">
        <v>198938</v>
      </c>
      <c r="O310" s="1000">
        <f>+(N310/D310)*100</f>
        <v>1.5375542949005303</v>
      </c>
      <c r="P310" s="866">
        <v>448322</v>
      </c>
      <c r="Q310" s="1000">
        <f t="shared" ref="Q310:Q318" si="20">+(P310/D310)*100</f>
        <v>3.4649962128823826</v>
      </c>
    </row>
    <row r="311" spans="1:19" ht="10.5" customHeight="1" x14ac:dyDescent="0.2">
      <c r="B311" s="1384" t="s">
        <v>710</v>
      </c>
      <c r="C311" s="1385"/>
      <c r="D311" s="865">
        <v>36338900</v>
      </c>
      <c r="E311" s="866">
        <v>29543832</v>
      </c>
      <c r="F311" s="1081">
        <f t="shared" si="16"/>
        <v>81.300842898381617</v>
      </c>
      <c r="G311" s="866">
        <v>454465</v>
      </c>
      <c r="H311" s="768">
        <f t="shared" si="17"/>
        <v>1.2506294907110562</v>
      </c>
      <c r="I311" s="866">
        <v>218247</v>
      </c>
      <c r="J311" s="866">
        <v>29089367</v>
      </c>
      <c r="K311" s="611">
        <f t="shared" si="18"/>
        <v>80.050213407670569</v>
      </c>
      <c r="L311" s="866">
        <v>4295068</v>
      </c>
      <c r="M311" s="1000">
        <f t="shared" si="19"/>
        <v>11.819477199364869</v>
      </c>
      <c r="N311" s="866" t="s">
        <v>377</v>
      </c>
      <c r="O311" s="1000" t="s">
        <v>377</v>
      </c>
      <c r="P311" s="866">
        <v>2500000</v>
      </c>
      <c r="Q311" s="1000">
        <f t="shared" si="20"/>
        <v>6.8796799022535078</v>
      </c>
    </row>
    <row r="312" spans="1:19" ht="10.5" customHeight="1" x14ac:dyDescent="0.2">
      <c r="B312" s="1384" t="s">
        <v>712</v>
      </c>
      <c r="C312" s="1385"/>
      <c r="D312" s="865">
        <v>12711500</v>
      </c>
      <c r="E312" s="866">
        <v>11572000</v>
      </c>
      <c r="F312" s="1081">
        <f t="shared" si="16"/>
        <v>91.035676356055546</v>
      </c>
      <c r="G312" s="866">
        <v>4186523</v>
      </c>
      <c r="H312" s="768">
        <f t="shared" si="17"/>
        <v>32.934925067851943</v>
      </c>
      <c r="I312" s="866">
        <v>3995948</v>
      </c>
      <c r="J312" s="866">
        <v>7385477</v>
      </c>
      <c r="K312" s="611">
        <f t="shared" si="18"/>
        <v>58.100751288203597</v>
      </c>
      <c r="L312" s="866">
        <v>239500</v>
      </c>
      <c r="M312" s="1000">
        <f t="shared" si="19"/>
        <v>1.8841206781261062</v>
      </c>
      <c r="N312" s="866" t="s">
        <v>377</v>
      </c>
      <c r="O312" s="1000" t="s">
        <v>377</v>
      </c>
      <c r="P312" s="866">
        <v>900000</v>
      </c>
      <c r="Q312" s="1000">
        <f t="shared" si="20"/>
        <v>7.0802029658183541</v>
      </c>
    </row>
    <row r="313" spans="1:19" ht="10.5" customHeight="1" x14ac:dyDescent="0.2">
      <c r="B313" s="1384" t="s">
        <v>709</v>
      </c>
      <c r="C313" s="1385"/>
      <c r="D313" s="865">
        <v>11886200</v>
      </c>
      <c r="E313" s="866">
        <v>10815867</v>
      </c>
      <c r="F313" s="1081">
        <f t="shared" si="16"/>
        <v>90.995162457303422</v>
      </c>
      <c r="G313" s="866">
        <v>643501</v>
      </c>
      <c r="H313" s="768">
        <f t="shared" si="17"/>
        <v>5.4138496744123437</v>
      </c>
      <c r="I313" s="866">
        <v>601651</v>
      </c>
      <c r="J313" s="866">
        <v>10172366</v>
      </c>
      <c r="K313" s="611">
        <f t="shared" si="18"/>
        <v>85.581312782891089</v>
      </c>
      <c r="L313" s="866">
        <v>523000</v>
      </c>
      <c r="M313" s="1000">
        <f t="shared" si="19"/>
        <v>4.4000605744476795</v>
      </c>
      <c r="N313" s="866">
        <v>47333</v>
      </c>
      <c r="O313" s="1000">
        <f>+(N313/D313)*100</f>
        <v>0.3982181016641147</v>
      </c>
      <c r="P313" s="866">
        <v>500000</v>
      </c>
      <c r="Q313" s="1000">
        <f t="shared" si="20"/>
        <v>4.2065588665847784</v>
      </c>
    </row>
    <row r="314" spans="1:19" ht="10.5" customHeight="1" x14ac:dyDescent="0.2">
      <c r="B314" s="1384" t="s">
        <v>189</v>
      </c>
      <c r="C314" s="1385"/>
      <c r="D314" s="865">
        <v>5540700</v>
      </c>
      <c r="E314" s="866">
        <v>3439403</v>
      </c>
      <c r="F314" s="1081">
        <f t="shared" si="16"/>
        <v>62.075243200317651</v>
      </c>
      <c r="G314" s="866">
        <v>838975</v>
      </c>
      <c r="H314" s="768">
        <f t="shared" si="17"/>
        <v>15.142039814463876</v>
      </c>
      <c r="I314" s="866">
        <v>834637</v>
      </c>
      <c r="J314" s="866">
        <v>2600428</v>
      </c>
      <c r="K314" s="611">
        <f t="shared" si="18"/>
        <v>46.933203385853773</v>
      </c>
      <c r="L314" s="866">
        <v>1302100</v>
      </c>
      <c r="M314" s="1000">
        <f t="shared" si="19"/>
        <v>23.500640713267277</v>
      </c>
      <c r="N314" s="866">
        <v>325197</v>
      </c>
      <c r="O314" s="1000">
        <f>+(N314/D314)*100</f>
        <v>5.8692403486924034</v>
      </c>
      <c r="P314" s="866">
        <v>474000</v>
      </c>
      <c r="Q314" s="1000">
        <f t="shared" si="20"/>
        <v>8.5548757377226696</v>
      </c>
    </row>
    <row r="315" spans="1:19" ht="10.5" customHeight="1" x14ac:dyDescent="0.2">
      <c r="B315" s="1384" t="s">
        <v>188</v>
      </c>
      <c r="C315" s="1385"/>
      <c r="D315" s="865">
        <v>7504100</v>
      </c>
      <c r="E315" s="866">
        <v>4486320</v>
      </c>
      <c r="F315" s="1081">
        <f t="shared" si="16"/>
        <v>59.784917578390484</v>
      </c>
      <c r="G315" s="866">
        <v>1596998</v>
      </c>
      <c r="H315" s="768">
        <f t="shared" si="17"/>
        <v>21.28167268559854</v>
      </c>
      <c r="I315" s="866">
        <v>1742601</v>
      </c>
      <c r="J315" s="866">
        <v>2889322</v>
      </c>
      <c r="K315" s="611">
        <f t="shared" si="18"/>
        <v>38.50324489279194</v>
      </c>
      <c r="L315" s="866">
        <v>2275100</v>
      </c>
      <c r="M315" s="1000">
        <f t="shared" si="19"/>
        <v>30.318092775949147</v>
      </c>
      <c r="N315" s="866">
        <v>526688</v>
      </c>
      <c r="O315" s="1000">
        <f>+(N315/D315)*100</f>
        <v>7.0186697938460298</v>
      </c>
      <c r="P315" s="866">
        <v>215992</v>
      </c>
      <c r="Q315" s="1000">
        <f t="shared" si="20"/>
        <v>2.8783198518143416</v>
      </c>
    </row>
    <row r="316" spans="1:19" ht="10.5" customHeight="1" x14ac:dyDescent="0.2">
      <c r="B316" s="1384" t="s">
        <v>589</v>
      </c>
      <c r="C316" s="1385"/>
      <c r="D316" s="865">
        <v>8348200</v>
      </c>
      <c r="E316" s="866">
        <v>7153772</v>
      </c>
      <c r="F316" s="1081">
        <f t="shared" si="16"/>
        <v>85.6923887784193</v>
      </c>
      <c r="G316" s="866">
        <v>1169742</v>
      </c>
      <c r="H316" s="768">
        <f t="shared" si="17"/>
        <v>14.011906758343114</v>
      </c>
      <c r="I316" s="866">
        <v>660090</v>
      </c>
      <c r="J316" s="866">
        <v>5984030</v>
      </c>
      <c r="K316" s="611">
        <f t="shared" si="18"/>
        <v>71.680482020076184</v>
      </c>
      <c r="L316" s="866">
        <v>1034400</v>
      </c>
      <c r="M316" s="1000">
        <f t="shared" si="19"/>
        <v>12.390695000119786</v>
      </c>
      <c r="N316" s="866">
        <v>59350</v>
      </c>
      <c r="O316" s="1000">
        <f>+(N316/D316)*100</f>
        <v>0.71093169785103383</v>
      </c>
      <c r="P316" s="866">
        <v>100678</v>
      </c>
      <c r="Q316" s="1000">
        <f t="shared" si="20"/>
        <v>1.2059845236098801</v>
      </c>
    </row>
    <row r="317" spans="1:19" ht="10.5" customHeight="1" x14ac:dyDescent="0.2">
      <c r="B317" s="1384" t="s">
        <v>590</v>
      </c>
      <c r="C317" s="1385"/>
      <c r="D317" s="865">
        <v>1876000</v>
      </c>
      <c r="E317" s="866">
        <v>828623</v>
      </c>
      <c r="F317" s="1081">
        <f t="shared" si="16"/>
        <v>44.169669509594883</v>
      </c>
      <c r="G317" s="866">
        <v>438623</v>
      </c>
      <c r="H317" s="768">
        <f t="shared" si="17"/>
        <v>23.380756929637528</v>
      </c>
      <c r="I317" s="866">
        <v>405773</v>
      </c>
      <c r="J317" s="866">
        <v>390000</v>
      </c>
      <c r="K317" s="611">
        <f t="shared" si="18"/>
        <v>20.788912579957355</v>
      </c>
      <c r="L317" s="866">
        <v>228400</v>
      </c>
      <c r="M317" s="1000">
        <f t="shared" si="19"/>
        <v>12.174840085287848</v>
      </c>
      <c r="N317" s="866">
        <v>20190</v>
      </c>
      <c r="O317" s="1000">
        <f>+(N317/D317)*100</f>
        <v>1.0762260127931771</v>
      </c>
      <c r="P317" s="866">
        <v>798787</v>
      </c>
      <c r="Q317" s="1000">
        <f t="shared" si="20"/>
        <v>42.579264392324099</v>
      </c>
    </row>
    <row r="318" spans="1:19" ht="10.5" customHeight="1" x14ac:dyDescent="0.2">
      <c r="B318" s="1400" t="s">
        <v>187</v>
      </c>
      <c r="C318" s="1401"/>
      <c r="D318" s="867">
        <v>8063100</v>
      </c>
      <c r="E318" s="868">
        <v>6785600</v>
      </c>
      <c r="F318" s="1083">
        <f t="shared" si="16"/>
        <v>84.156217831851279</v>
      </c>
      <c r="G318" s="868">
        <v>2408484</v>
      </c>
      <c r="H318" s="875">
        <f t="shared" si="17"/>
        <v>29.870446850466941</v>
      </c>
      <c r="I318" s="868">
        <v>2314833</v>
      </c>
      <c r="J318" s="868">
        <v>4377116</v>
      </c>
      <c r="K318" s="872">
        <f t="shared" si="18"/>
        <v>54.285770981384331</v>
      </c>
      <c r="L318" s="868">
        <v>377500</v>
      </c>
      <c r="M318" s="1085">
        <f t="shared" si="19"/>
        <v>4.6818221279656704</v>
      </c>
      <c r="N318" s="868" t="s">
        <v>377</v>
      </c>
      <c r="O318" s="1085" t="s">
        <v>377</v>
      </c>
      <c r="P318" s="868">
        <v>900000</v>
      </c>
      <c r="Q318" s="1085">
        <f t="shared" si="20"/>
        <v>11.161960040183057</v>
      </c>
    </row>
    <row r="319" spans="1:19" ht="10.5" customHeight="1" x14ac:dyDescent="0.2">
      <c r="B319" s="236" t="s">
        <v>927</v>
      </c>
    </row>
    <row r="320" spans="1:19" ht="10.5" customHeight="1" x14ac:dyDescent="0.2">
      <c r="B320" s="236"/>
    </row>
    <row r="321" spans="2:16" ht="10.5" customHeight="1" x14ac:dyDescent="0.2">
      <c r="B321" s="236" t="s">
        <v>1048</v>
      </c>
    </row>
    <row r="322" spans="2:16" ht="10.5" customHeight="1" x14ac:dyDescent="0.2">
      <c r="B322" s="236" t="s">
        <v>1049</v>
      </c>
    </row>
    <row r="323" spans="2:16" ht="10.5" customHeight="1" x14ac:dyDescent="0.2">
      <c r="B323" s="236" t="s">
        <v>1050</v>
      </c>
    </row>
    <row r="324" spans="2:16" ht="10.5" customHeight="1" x14ac:dyDescent="0.2"/>
    <row r="325" spans="2:16" ht="11.45" customHeight="1" x14ac:dyDescent="0.2">
      <c r="B325" s="62" t="s">
        <v>1019</v>
      </c>
    </row>
    <row r="326" spans="2:16" ht="11.25" customHeight="1" x14ac:dyDescent="0.2">
      <c r="B326" s="1398" t="s">
        <v>1051</v>
      </c>
      <c r="C326" s="1399"/>
      <c r="D326" s="459" t="s">
        <v>1340</v>
      </c>
      <c r="E326" s="459" t="s">
        <v>1336</v>
      </c>
      <c r="F326" s="459" t="s">
        <v>712</v>
      </c>
      <c r="G326" s="459" t="s">
        <v>135</v>
      </c>
      <c r="H326" s="459" t="s">
        <v>1335</v>
      </c>
      <c r="I326" s="459" t="s">
        <v>293</v>
      </c>
      <c r="J326" s="459" t="s">
        <v>617</v>
      </c>
      <c r="K326" s="459" t="s">
        <v>590</v>
      </c>
      <c r="L326" s="459" t="s">
        <v>187</v>
      </c>
      <c r="M326" s="474" t="s">
        <v>148</v>
      </c>
    </row>
    <row r="327" spans="2:16" ht="11.25" customHeight="1" x14ac:dyDescent="0.2">
      <c r="B327" s="1400"/>
      <c r="C327" s="1401"/>
      <c r="D327" s="460" t="s">
        <v>290</v>
      </c>
      <c r="E327" s="462" t="s">
        <v>290</v>
      </c>
      <c r="F327" s="460"/>
      <c r="G327" s="460" t="s">
        <v>290</v>
      </c>
      <c r="H327" s="460" t="s">
        <v>291</v>
      </c>
      <c r="I327" s="460" t="s">
        <v>294</v>
      </c>
      <c r="J327" s="460"/>
      <c r="K327" s="460"/>
      <c r="L327" s="460"/>
      <c r="M327" s="460"/>
      <c r="P327" s="52"/>
    </row>
    <row r="328" spans="2:16" ht="10.5" customHeight="1" x14ac:dyDescent="0.2">
      <c r="B328" s="302" t="s">
        <v>860</v>
      </c>
      <c r="C328" s="73"/>
      <c r="D328" s="272"/>
      <c r="E328" s="303"/>
      <c r="F328" s="272"/>
      <c r="G328" s="272"/>
      <c r="H328" s="272"/>
      <c r="I328" s="272"/>
      <c r="J328" s="272"/>
      <c r="K328" s="272"/>
      <c r="L328" s="272"/>
      <c r="M328" s="272"/>
      <c r="P328" s="52"/>
    </row>
    <row r="329" spans="2:16" ht="22.5" customHeight="1" x14ac:dyDescent="0.2">
      <c r="B329" s="1424" t="s">
        <v>561</v>
      </c>
      <c r="C329" s="1425"/>
      <c r="D329" s="69"/>
      <c r="E329" s="303"/>
      <c r="F329" s="272"/>
      <c r="G329" s="272"/>
      <c r="H329" s="272"/>
      <c r="I329" s="272"/>
      <c r="J329" s="272"/>
      <c r="K329" s="272"/>
      <c r="L329" s="272"/>
      <c r="M329" s="272"/>
      <c r="P329" s="52"/>
    </row>
    <row r="330" spans="2:16" ht="10.5" customHeight="1" x14ac:dyDescent="0.2">
      <c r="B330" s="304" t="s">
        <v>84</v>
      </c>
      <c r="C330" s="73"/>
      <c r="D330" s="876">
        <v>6653</v>
      </c>
      <c r="E330" s="877">
        <v>5128</v>
      </c>
      <c r="F330" s="876">
        <v>7473</v>
      </c>
      <c r="G330" s="876">
        <v>4006</v>
      </c>
      <c r="H330" s="876">
        <v>3574</v>
      </c>
      <c r="I330" s="876">
        <v>3523</v>
      </c>
      <c r="J330" s="876">
        <v>2934</v>
      </c>
      <c r="K330" s="876">
        <v>1773</v>
      </c>
      <c r="L330" s="876">
        <v>4902</v>
      </c>
      <c r="M330" s="876">
        <f>SUM(D330:L330)</f>
        <v>39966</v>
      </c>
      <c r="P330" s="52"/>
    </row>
    <row r="331" spans="2:16" ht="10.5" customHeight="1" x14ac:dyDescent="0.2">
      <c r="B331" s="294"/>
      <c r="C331" s="73"/>
      <c r="D331" s="876"/>
      <c r="E331" s="878"/>
      <c r="F331" s="879"/>
      <c r="G331" s="879"/>
      <c r="H331" s="879"/>
      <c r="I331" s="879"/>
      <c r="J331" s="879"/>
      <c r="K331" s="879"/>
      <c r="L331" s="879"/>
      <c r="M331" s="879"/>
      <c r="P331" s="52"/>
    </row>
    <row r="332" spans="2:16" ht="10.5" customHeight="1" x14ac:dyDescent="0.2">
      <c r="B332" s="302" t="s">
        <v>902</v>
      </c>
      <c r="C332" s="73"/>
      <c r="D332" s="880"/>
      <c r="E332" s="881"/>
      <c r="F332" s="882"/>
      <c r="G332" s="882"/>
      <c r="H332" s="882"/>
      <c r="I332" s="882"/>
      <c r="J332" s="882"/>
      <c r="K332" s="882"/>
      <c r="L332" s="882"/>
      <c r="M332" s="882"/>
      <c r="P332" s="52"/>
    </row>
    <row r="333" spans="2:16" ht="22.5" customHeight="1" x14ac:dyDescent="0.2">
      <c r="B333" s="1424" t="s">
        <v>561</v>
      </c>
      <c r="C333" s="1425"/>
      <c r="D333" s="883"/>
      <c r="E333" s="884"/>
      <c r="F333" s="882"/>
      <c r="G333" s="882"/>
      <c r="H333" s="882"/>
      <c r="I333" s="882"/>
      <c r="J333" s="882"/>
      <c r="K333" s="882"/>
      <c r="L333" s="882"/>
      <c r="M333" s="882"/>
      <c r="P333" s="52"/>
    </row>
    <row r="334" spans="2:16" ht="10.5" customHeight="1" x14ac:dyDescent="0.2">
      <c r="B334" s="304" t="s">
        <v>84</v>
      </c>
      <c r="C334" s="73"/>
      <c r="D334" s="876">
        <v>7185</v>
      </c>
      <c r="E334" s="877">
        <v>6114</v>
      </c>
      <c r="F334" s="876">
        <v>8531</v>
      </c>
      <c r="G334" s="876">
        <v>4376</v>
      </c>
      <c r="H334" s="876">
        <v>4038</v>
      </c>
      <c r="I334" s="876">
        <v>5104</v>
      </c>
      <c r="J334" s="876">
        <v>2915</v>
      </c>
      <c r="K334" s="876">
        <v>2206</v>
      </c>
      <c r="L334" s="876">
        <v>5349</v>
      </c>
      <c r="M334" s="876">
        <f>SUM(D334:L334)</f>
        <v>45818</v>
      </c>
      <c r="P334" s="52"/>
    </row>
    <row r="335" spans="2:16" ht="3" customHeight="1" x14ac:dyDescent="0.2">
      <c r="B335" s="304"/>
      <c r="C335" s="73"/>
      <c r="D335" s="876"/>
      <c r="E335" s="878"/>
      <c r="F335" s="879"/>
      <c r="G335" s="879"/>
      <c r="H335" s="879"/>
      <c r="I335" s="879"/>
      <c r="J335" s="879"/>
      <c r="K335" s="879"/>
      <c r="L335" s="879"/>
      <c r="M335" s="876"/>
      <c r="P335" s="52"/>
    </row>
    <row r="336" spans="2:16" ht="11.45" customHeight="1" x14ac:dyDescent="0.2">
      <c r="B336" s="305" t="s">
        <v>564</v>
      </c>
      <c r="C336" s="306"/>
      <c r="D336" s="876"/>
      <c r="E336" s="877"/>
      <c r="F336" s="876"/>
      <c r="G336" s="876"/>
      <c r="H336" s="876"/>
      <c r="I336" s="876"/>
      <c r="J336" s="876"/>
      <c r="K336" s="876"/>
      <c r="L336" s="876"/>
      <c r="M336" s="876"/>
      <c r="P336" s="52"/>
    </row>
    <row r="337" spans="1:16" ht="22.5" customHeight="1" x14ac:dyDescent="0.2">
      <c r="B337" s="1418" t="s">
        <v>561</v>
      </c>
      <c r="C337" s="1419"/>
      <c r="D337" s="883"/>
      <c r="E337" s="884"/>
      <c r="F337" s="876"/>
      <c r="G337" s="876"/>
      <c r="H337" s="876"/>
      <c r="I337" s="876"/>
      <c r="J337" s="876"/>
      <c r="K337" s="876"/>
      <c r="L337" s="876"/>
      <c r="M337" s="876"/>
      <c r="P337" s="52"/>
    </row>
    <row r="338" spans="1:16" ht="10.5" customHeight="1" x14ac:dyDescent="0.2">
      <c r="B338" s="46" t="s">
        <v>84</v>
      </c>
      <c r="C338" s="67"/>
      <c r="D338" s="876">
        <v>9759</v>
      </c>
      <c r="E338" s="877">
        <v>6730</v>
      </c>
      <c r="F338" s="876">
        <v>11272</v>
      </c>
      <c r="G338" s="876">
        <v>6338</v>
      </c>
      <c r="H338" s="876">
        <v>5037</v>
      </c>
      <c r="I338" s="876">
        <v>4675</v>
      </c>
      <c r="J338" s="876">
        <v>7273</v>
      </c>
      <c r="K338" s="876">
        <v>2342</v>
      </c>
      <c r="L338" s="876">
        <v>7512</v>
      </c>
      <c r="M338" s="876">
        <f>SUM(D338:L338)</f>
        <v>60938</v>
      </c>
      <c r="P338" s="52"/>
    </row>
    <row r="339" spans="1:16" ht="10.5" customHeight="1" x14ac:dyDescent="0.2">
      <c r="B339" s="46" t="s">
        <v>562</v>
      </c>
      <c r="C339" s="67"/>
      <c r="D339" s="876">
        <v>9766969</v>
      </c>
      <c r="E339" s="877">
        <v>29734978</v>
      </c>
      <c r="F339" s="876">
        <v>11342502</v>
      </c>
      <c r="G339" s="876">
        <v>10327660</v>
      </c>
      <c r="H339" s="876">
        <v>4068401</v>
      </c>
      <c r="I339" s="876">
        <v>4544012</v>
      </c>
      <c r="J339" s="876">
        <v>5488613</v>
      </c>
      <c r="K339" s="876">
        <v>756946</v>
      </c>
      <c r="L339" s="876">
        <v>6179490</v>
      </c>
      <c r="M339" s="876">
        <f>SUM(D339:L339)</f>
        <v>82209571</v>
      </c>
      <c r="P339" s="52"/>
    </row>
    <row r="340" spans="1:16" ht="3" customHeight="1" x14ac:dyDescent="0.2">
      <c r="B340" s="46"/>
      <c r="C340" s="67"/>
      <c r="D340" s="876"/>
      <c r="E340" s="877"/>
      <c r="F340" s="876"/>
      <c r="G340" s="876"/>
      <c r="H340" s="876"/>
      <c r="I340" s="876"/>
      <c r="J340" s="876"/>
      <c r="K340" s="876"/>
      <c r="L340" s="876"/>
      <c r="M340" s="876"/>
      <c r="P340" s="52"/>
    </row>
    <row r="341" spans="1:16" ht="10.5" customHeight="1" x14ac:dyDescent="0.2">
      <c r="B341" s="305" t="s">
        <v>565</v>
      </c>
      <c r="C341" s="306"/>
      <c r="D341" s="876"/>
      <c r="E341" s="877"/>
      <c r="F341" s="876"/>
      <c r="G341" s="876"/>
      <c r="H341" s="876"/>
      <c r="I341" s="876"/>
      <c r="J341" s="876"/>
      <c r="K341" s="876"/>
      <c r="L341" s="876"/>
      <c r="M341" s="876"/>
      <c r="P341" s="52"/>
    </row>
    <row r="342" spans="1:16" ht="22.5" customHeight="1" x14ac:dyDescent="0.2">
      <c r="B342" s="1418" t="s">
        <v>561</v>
      </c>
      <c r="C342" s="1419"/>
      <c r="D342" s="883"/>
      <c r="E342" s="884"/>
      <c r="F342" s="876"/>
      <c r="G342" s="876"/>
      <c r="H342" s="876"/>
      <c r="I342" s="876"/>
      <c r="J342" s="876"/>
      <c r="K342" s="876"/>
      <c r="L342" s="876"/>
      <c r="M342" s="876"/>
      <c r="P342" s="52"/>
    </row>
    <row r="343" spans="1:16" ht="10.5" customHeight="1" x14ac:dyDescent="0.2">
      <c r="B343" s="46" t="s">
        <v>84</v>
      </c>
      <c r="C343" s="67"/>
      <c r="D343" s="876">
        <v>8352</v>
      </c>
      <c r="E343" s="877">
        <v>6593</v>
      </c>
      <c r="F343" s="876">
        <v>10252</v>
      </c>
      <c r="G343" s="876">
        <v>6106</v>
      </c>
      <c r="H343" s="876">
        <v>6080</v>
      </c>
      <c r="I343" s="876">
        <v>5406</v>
      </c>
      <c r="J343" s="876">
        <v>5053</v>
      </c>
      <c r="K343" s="876">
        <v>2500</v>
      </c>
      <c r="L343" s="876">
        <v>7638</v>
      </c>
      <c r="M343" s="876">
        <f>SUM(D343:L343)</f>
        <v>57980</v>
      </c>
      <c r="P343" s="52"/>
    </row>
    <row r="344" spans="1:16" ht="10.5" customHeight="1" x14ac:dyDescent="0.2">
      <c r="B344" s="46" t="s">
        <v>562</v>
      </c>
      <c r="C344" s="67"/>
      <c r="D344" s="876">
        <v>10249665</v>
      </c>
      <c r="E344" s="877">
        <v>29962349</v>
      </c>
      <c r="F344" s="876">
        <v>11321192</v>
      </c>
      <c r="G344" s="876">
        <v>10319563</v>
      </c>
      <c r="H344" s="876">
        <v>4064032</v>
      </c>
      <c r="I344" s="876">
        <v>4648309</v>
      </c>
      <c r="J344" s="876">
        <v>5335289</v>
      </c>
      <c r="K344" s="876">
        <v>674894</v>
      </c>
      <c r="L344" s="876">
        <v>6184009</v>
      </c>
      <c r="M344" s="876">
        <f>SUM(D344:L344)</f>
        <v>82759302</v>
      </c>
      <c r="P344" s="52"/>
    </row>
    <row r="345" spans="1:16" ht="10.5" customHeight="1" x14ac:dyDescent="0.2">
      <c r="B345" s="1418" t="s">
        <v>450</v>
      </c>
      <c r="C345" s="1419"/>
      <c r="D345" s="876"/>
      <c r="E345" s="877"/>
      <c r="F345" s="876"/>
      <c r="G345" s="876"/>
      <c r="H345" s="876"/>
      <c r="I345" s="876"/>
      <c r="J345" s="876"/>
      <c r="K345" s="876"/>
      <c r="L345" s="876"/>
      <c r="M345" s="876"/>
      <c r="P345" s="52"/>
    </row>
    <row r="346" spans="1:16" ht="10.5" customHeight="1" x14ac:dyDescent="0.2">
      <c r="B346" s="46" t="s">
        <v>84</v>
      </c>
      <c r="C346" s="67"/>
      <c r="D346" s="876">
        <v>1051</v>
      </c>
      <c r="E346" s="877">
        <v>922</v>
      </c>
      <c r="F346" s="876">
        <v>3055</v>
      </c>
      <c r="G346" s="876">
        <v>238</v>
      </c>
      <c r="H346" s="876">
        <v>1819</v>
      </c>
      <c r="I346" s="876">
        <v>1703</v>
      </c>
      <c r="J346" s="876">
        <v>545</v>
      </c>
      <c r="K346" s="876">
        <v>492</v>
      </c>
      <c r="L346" s="876">
        <v>2167</v>
      </c>
      <c r="M346" s="876">
        <f>SUM(D346:L346)</f>
        <v>11992</v>
      </c>
      <c r="P346" s="52"/>
    </row>
    <row r="347" spans="1:16" ht="10.5" customHeight="1" x14ac:dyDescent="0.2">
      <c r="B347" s="46" t="s">
        <v>562</v>
      </c>
      <c r="C347" s="67"/>
      <c r="D347" s="876">
        <v>1286510</v>
      </c>
      <c r="E347" s="877">
        <v>587498</v>
      </c>
      <c r="F347" s="876">
        <v>3083422</v>
      </c>
      <c r="G347" s="876">
        <v>224266</v>
      </c>
      <c r="H347" s="876">
        <v>703893</v>
      </c>
      <c r="I347" s="876">
        <v>1339650</v>
      </c>
      <c r="J347" s="876">
        <v>477781</v>
      </c>
      <c r="K347" s="876">
        <v>251792</v>
      </c>
      <c r="L347" s="876">
        <v>1573497</v>
      </c>
      <c r="M347" s="876">
        <f>SUM(D347:L347)</f>
        <v>9528309</v>
      </c>
      <c r="P347" s="52"/>
    </row>
    <row r="348" spans="1:16" ht="10.5" customHeight="1" x14ac:dyDescent="0.2">
      <c r="B348" s="1418" t="s">
        <v>451</v>
      </c>
      <c r="C348" s="1419"/>
      <c r="D348" s="876"/>
      <c r="E348" s="877"/>
      <c r="F348" s="876"/>
      <c r="G348" s="876"/>
      <c r="H348" s="876"/>
      <c r="I348" s="876"/>
      <c r="J348" s="876"/>
      <c r="K348" s="876"/>
      <c r="L348" s="876"/>
      <c r="M348" s="876"/>
      <c r="P348" s="52"/>
    </row>
    <row r="349" spans="1:16" ht="10.5" customHeight="1" x14ac:dyDescent="0.2">
      <c r="A349" s="154">
        <v>6</v>
      </c>
      <c r="B349" s="46" t="s">
        <v>84</v>
      </c>
      <c r="C349" s="67"/>
      <c r="D349" s="876">
        <v>3336</v>
      </c>
      <c r="E349" s="877">
        <v>565</v>
      </c>
      <c r="F349" s="876">
        <v>214</v>
      </c>
      <c r="G349" s="876">
        <v>616</v>
      </c>
      <c r="H349" s="876">
        <v>708</v>
      </c>
      <c r="I349" s="876">
        <v>560</v>
      </c>
      <c r="J349" s="876">
        <v>1067</v>
      </c>
      <c r="K349" s="876">
        <v>423</v>
      </c>
      <c r="L349" s="876">
        <v>550</v>
      </c>
      <c r="M349" s="876">
        <f>SUM(D349:L349)</f>
        <v>8039</v>
      </c>
    </row>
    <row r="350" spans="1:16" ht="10.5" customHeight="1" x14ac:dyDescent="0.2">
      <c r="B350" s="46" t="s">
        <v>562</v>
      </c>
      <c r="C350" s="67"/>
      <c r="D350" s="876">
        <v>1773979</v>
      </c>
      <c r="E350" s="877">
        <v>606553</v>
      </c>
      <c r="F350" s="876">
        <v>186537</v>
      </c>
      <c r="G350" s="876">
        <v>251472</v>
      </c>
      <c r="H350" s="876">
        <v>153013</v>
      </c>
      <c r="I350" s="876">
        <v>227660</v>
      </c>
      <c r="J350" s="876">
        <v>563545</v>
      </c>
      <c r="K350" s="876">
        <v>35045</v>
      </c>
      <c r="L350" s="876">
        <v>100682</v>
      </c>
      <c r="M350" s="876">
        <f>SUM(D350:L350)</f>
        <v>3898486</v>
      </c>
    </row>
    <row r="351" spans="1:16" ht="10.5" customHeight="1" x14ac:dyDescent="0.2">
      <c r="B351" s="1418" t="s">
        <v>375</v>
      </c>
      <c r="C351" s="1419"/>
      <c r="D351" s="876"/>
      <c r="E351" s="877"/>
      <c r="F351" s="876"/>
      <c r="G351" s="876"/>
      <c r="H351" s="876"/>
      <c r="I351" s="876"/>
      <c r="J351" s="876"/>
      <c r="K351" s="876"/>
      <c r="L351" s="876"/>
      <c r="M351" s="876"/>
    </row>
    <row r="352" spans="1:16" ht="10.5" customHeight="1" x14ac:dyDescent="0.2">
      <c r="B352" s="46" t="s">
        <v>84</v>
      </c>
      <c r="C352" s="67"/>
      <c r="D352" s="876">
        <v>76</v>
      </c>
      <c r="E352" s="877" t="s">
        <v>377</v>
      </c>
      <c r="F352" s="876" t="s">
        <v>591</v>
      </c>
      <c r="G352" s="876">
        <v>33</v>
      </c>
      <c r="H352" s="876">
        <v>286</v>
      </c>
      <c r="I352" s="876">
        <v>256</v>
      </c>
      <c r="J352" s="876">
        <v>137</v>
      </c>
      <c r="K352" s="876">
        <v>3</v>
      </c>
      <c r="L352" s="876">
        <v>5</v>
      </c>
      <c r="M352" s="876">
        <f>SUM(D352:L352)</f>
        <v>796</v>
      </c>
    </row>
    <row r="353" spans="1:13" ht="10.5" customHeight="1" x14ac:dyDescent="0.2">
      <c r="B353" s="46" t="s">
        <v>562</v>
      </c>
      <c r="C353" s="67"/>
      <c r="D353" s="876">
        <v>164878</v>
      </c>
      <c r="E353" s="877" t="s">
        <v>377</v>
      </c>
      <c r="F353" s="876" t="s">
        <v>591</v>
      </c>
      <c r="G353" s="876">
        <v>194036</v>
      </c>
      <c r="H353" s="876">
        <v>477853</v>
      </c>
      <c r="I353" s="876">
        <v>614822</v>
      </c>
      <c r="J353" s="876">
        <v>97188</v>
      </c>
      <c r="K353" s="876">
        <v>5194</v>
      </c>
      <c r="L353" s="876">
        <v>2239</v>
      </c>
      <c r="M353" s="876">
        <f>SUM(D353:L353)</f>
        <v>1556210</v>
      </c>
    </row>
    <row r="354" spans="1:13" ht="10.5" customHeight="1" x14ac:dyDescent="0.2">
      <c r="B354" s="1418" t="s">
        <v>452</v>
      </c>
      <c r="C354" s="1419"/>
      <c r="D354" s="883"/>
      <c r="E354" s="877"/>
      <c r="F354" s="876"/>
      <c r="G354" s="876"/>
      <c r="H354" s="876"/>
      <c r="I354" s="876"/>
      <c r="J354" s="876"/>
      <c r="K354" s="876"/>
      <c r="L354" s="876"/>
      <c r="M354" s="876"/>
    </row>
    <row r="355" spans="1:13" ht="10.5" customHeight="1" x14ac:dyDescent="0.2">
      <c r="B355" s="46" t="s">
        <v>84</v>
      </c>
      <c r="C355" s="67"/>
      <c r="D355" s="876">
        <v>3114</v>
      </c>
      <c r="E355" s="877">
        <v>4705</v>
      </c>
      <c r="F355" s="876">
        <v>6065</v>
      </c>
      <c r="G355" s="876">
        <v>4640</v>
      </c>
      <c r="H355" s="876">
        <v>2611</v>
      </c>
      <c r="I355" s="876">
        <v>2336</v>
      </c>
      <c r="J355" s="876">
        <v>2644</v>
      </c>
      <c r="K355" s="876">
        <v>1192</v>
      </c>
      <c r="L355" s="876">
        <v>4135</v>
      </c>
      <c r="M355" s="876">
        <f>SUM(D355:L355)</f>
        <v>31442</v>
      </c>
    </row>
    <row r="356" spans="1:13" ht="10.5" customHeight="1" x14ac:dyDescent="0.2">
      <c r="B356" s="46" t="s">
        <v>562</v>
      </c>
      <c r="C356" s="67"/>
      <c r="D356" s="876">
        <v>6362968</v>
      </c>
      <c r="E356" s="877">
        <v>27732434</v>
      </c>
      <c r="F356" s="876">
        <v>7401039</v>
      </c>
      <c r="G356" s="876">
        <v>9149369</v>
      </c>
      <c r="H356" s="876">
        <v>2393294</v>
      </c>
      <c r="I356" s="876">
        <v>2096915</v>
      </c>
      <c r="J356" s="876">
        <v>3749328</v>
      </c>
      <c r="K356" s="876">
        <v>315560</v>
      </c>
      <c r="L356" s="876">
        <v>4183827</v>
      </c>
      <c r="M356" s="876">
        <f>SUM(D356:L356)</f>
        <v>63384734</v>
      </c>
    </row>
    <row r="357" spans="1:13" ht="10.5" customHeight="1" x14ac:dyDescent="0.2">
      <c r="A357" s="82"/>
      <c r="B357" s="1418" t="s">
        <v>563</v>
      </c>
      <c r="C357" s="1419"/>
      <c r="D357" s="876"/>
      <c r="E357" s="877"/>
      <c r="F357" s="876"/>
      <c r="G357" s="876"/>
      <c r="H357" s="876"/>
      <c r="I357" s="876"/>
      <c r="J357" s="876"/>
      <c r="K357" s="876"/>
      <c r="L357" s="876"/>
      <c r="M357" s="876"/>
    </row>
    <row r="358" spans="1:13" ht="10.5" customHeight="1" x14ac:dyDescent="0.2">
      <c r="B358" s="46" t="s">
        <v>84</v>
      </c>
      <c r="C358" s="67"/>
      <c r="D358" s="876">
        <v>775</v>
      </c>
      <c r="E358" s="877">
        <v>401</v>
      </c>
      <c r="F358" s="876">
        <v>918</v>
      </c>
      <c r="G358" s="876">
        <v>579</v>
      </c>
      <c r="H358" s="876">
        <v>656</v>
      </c>
      <c r="I358" s="876">
        <v>551</v>
      </c>
      <c r="J358" s="876">
        <v>660</v>
      </c>
      <c r="K358" s="876">
        <v>390</v>
      </c>
      <c r="L358" s="876">
        <v>781</v>
      </c>
      <c r="M358" s="876">
        <f>SUM(D358:L358)</f>
        <v>5711</v>
      </c>
    </row>
    <row r="359" spans="1:13" ht="10.5" customHeight="1" x14ac:dyDescent="0.2">
      <c r="B359" s="46" t="s">
        <v>562</v>
      </c>
      <c r="C359" s="67"/>
      <c r="D359" s="876">
        <v>661330</v>
      </c>
      <c r="E359" s="877">
        <v>1035864</v>
      </c>
      <c r="F359" s="876">
        <v>650194</v>
      </c>
      <c r="G359" s="876">
        <v>500420</v>
      </c>
      <c r="H359" s="876">
        <v>335979</v>
      </c>
      <c r="I359" s="876">
        <v>369262</v>
      </c>
      <c r="J359" s="876">
        <v>447447</v>
      </c>
      <c r="K359" s="876">
        <v>67303</v>
      </c>
      <c r="L359" s="876">
        <v>323764</v>
      </c>
      <c r="M359" s="876">
        <f>SUM(D359:L359)</f>
        <v>4391563</v>
      </c>
    </row>
    <row r="360" spans="1:13" ht="3" customHeight="1" x14ac:dyDescent="0.2">
      <c r="B360" s="201"/>
      <c r="C360" s="67"/>
      <c r="D360" s="876"/>
      <c r="E360" s="877"/>
      <c r="F360" s="876"/>
      <c r="G360" s="876"/>
      <c r="H360" s="876"/>
      <c r="I360" s="876"/>
      <c r="J360" s="876"/>
      <c r="K360" s="876"/>
      <c r="L360" s="876"/>
      <c r="M360" s="876"/>
    </row>
    <row r="361" spans="1:13" ht="22.5" customHeight="1" x14ac:dyDescent="0.2">
      <c r="B361" s="1418" t="s">
        <v>1052</v>
      </c>
      <c r="C361" s="1419"/>
      <c r="D361" s="883"/>
      <c r="E361" s="885"/>
      <c r="F361" s="882"/>
      <c r="G361" s="882"/>
      <c r="H361" s="882"/>
      <c r="I361" s="882"/>
      <c r="J361" s="882"/>
      <c r="K361" s="882"/>
      <c r="L361" s="882"/>
      <c r="M361" s="882"/>
    </row>
    <row r="362" spans="1:13" ht="9.75" customHeight="1" x14ac:dyDescent="0.2">
      <c r="B362" s="1426" t="s">
        <v>84</v>
      </c>
      <c r="C362" s="1427"/>
      <c r="D362" s="886" t="s">
        <v>463</v>
      </c>
      <c r="E362" s="887" t="s">
        <v>463</v>
      </c>
      <c r="F362" s="886">
        <v>32400</v>
      </c>
      <c r="G362" s="876">
        <v>310400</v>
      </c>
      <c r="H362" s="876">
        <v>414000</v>
      </c>
      <c r="I362" s="876">
        <v>89100</v>
      </c>
      <c r="J362" s="876">
        <v>299300</v>
      </c>
      <c r="K362" s="876" t="s">
        <v>463</v>
      </c>
      <c r="L362" s="876">
        <v>147400</v>
      </c>
      <c r="M362" s="876">
        <f>SUM(D362:L362)</f>
        <v>1292600</v>
      </c>
    </row>
    <row r="363" spans="1:13" ht="3" customHeight="1" x14ac:dyDescent="0.2">
      <c r="B363" s="307"/>
      <c r="C363" s="308"/>
      <c r="D363" s="876"/>
      <c r="E363" s="877"/>
      <c r="F363" s="876"/>
      <c r="G363" s="876"/>
      <c r="H363" s="876"/>
      <c r="I363" s="876"/>
      <c r="J363" s="876"/>
      <c r="K363" s="876"/>
      <c r="L363" s="876"/>
      <c r="M363" s="876"/>
    </row>
    <row r="364" spans="1:13" ht="9.75" customHeight="1" x14ac:dyDescent="0.2">
      <c r="B364" s="1418" t="s">
        <v>1053</v>
      </c>
      <c r="C364" s="1419"/>
      <c r="D364" s="883"/>
      <c r="E364" s="877"/>
      <c r="F364" s="876"/>
      <c r="G364" s="876"/>
      <c r="H364" s="876"/>
      <c r="I364" s="876"/>
      <c r="J364" s="876"/>
      <c r="K364" s="876"/>
      <c r="L364" s="876"/>
      <c r="M364" s="876"/>
    </row>
    <row r="365" spans="1:13" ht="11.45" customHeight="1" x14ac:dyDescent="0.2">
      <c r="B365" s="1422" t="s">
        <v>126</v>
      </c>
      <c r="C365" s="1423"/>
      <c r="D365" s="888">
        <v>286004</v>
      </c>
      <c r="E365" s="889">
        <v>188903</v>
      </c>
      <c r="F365" s="890">
        <v>137887</v>
      </c>
      <c r="G365" s="890">
        <v>188901</v>
      </c>
      <c r="H365" s="890">
        <v>131033</v>
      </c>
      <c r="I365" s="890">
        <v>129308</v>
      </c>
      <c r="J365" s="890">
        <v>161127</v>
      </c>
      <c r="K365" s="890">
        <v>29372</v>
      </c>
      <c r="L365" s="890">
        <v>101593</v>
      </c>
      <c r="M365" s="890">
        <f>SUM(D365:L365)</f>
        <v>1354128</v>
      </c>
    </row>
    <row r="366" spans="1:13" ht="10.5" customHeight="1" x14ac:dyDescent="0.2">
      <c r="B366" s="236" t="s">
        <v>924</v>
      </c>
    </row>
    <row r="367" spans="1:13" ht="10.5" customHeight="1" x14ac:dyDescent="0.2">
      <c r="B367" s="236"/>
    </row>
    <row r="368" spans="1:13" ht="9.75" customHeight="1" x14ac:dyDescent="0.2">
      <c r="B368" s="467" t="s">
        <v>1341</v>
      </c>
    </row>
    <row r="369" spans="1:2" ht="9.75" customHeight="1" x14ac:dyDescent="0.2">
      <c r="B369" s="467" t="s">
        <v>1342</v>
      </c>
    </row>
    <row r="370" spans="1:2" ht="10.5" customHeight="1" x14ac:dyDescent="0.2">
      <c r="B370" s="467" t="s">
        <v>1343</v>
      </c>
    </row>
    <row r="371" spans="1:2" ht="10.5" customHeight="1" x14ac:dyDescent="0.2">
      <c r="B371" s="467" t="s">
        <v>1344</v>
      </c>
    </row>
    <row r="372" spans="1:2" ht="10.5" customHeight="1" x14ac:dyDescent="0.2">
      <c r="B372" s="467" t="s">
        <v>1345</v>
      </c>
    </row>
    <row r="373" spans="1:2" s="62" customFormat="1" ht="11.45" customHeight="1" x14ac:dyDescent="0.2">
      <c r="A373" s="62" t="s">
        <v>486</v>
      </c>
      <c r="B373" s="49"/>
    </row>
  </sheetData>
  <customSheetViews>
    <customSheetView guid="{F4AE1968-DA35-43D0-B456-FBD0ABC8A377}" showPageBreaks="1" view="pageBreakPreview" showRuler="0" topLeftCell="A52">
      <selection activeCell="B85" sqref="B85:B86"/>
      <rowBreaks count="6" manualBreakCount="6">
        <brk id="65" max="16383" man="1"/>
        <brk id="133" max="16" man="1"/>
        <brk id="140" max="16" man="1"/>
        <brk id="183" max="16383" man="1"/>
        <brk id="237" max="16383" man="1"/>
        <brk id="287" max="16383" man="1"/>
      </rowBreaks>
      <colBreaks count="2" manualBreakCount="2">
        <brk id="10" max="329" man="1"/>
        <brk id="19" max="1048575" man="1"/>
      </colBreaks>
      <pageMargins left="0.74803149606299213" right="0.31496062992125984" top="0.59055118110236227" bottom="0.59055118110236227" header="0.51181102362204722" footer="0.51181102362204722"/>
      <pageSetup paperSize="9" orientation="portrait" r:id="rId1"/>
      <headerFooter alignWithMargins="0"/>
    </customSheetView>
  </customSheetViews>
  <mergeCells count="159">
    <mergeCell ref="F2:F3"/>
    <mergeCell ref="B292:C292"/>
    <mergeCell ref="B296:C296"/>
    <mergeCell ref="B299:C299"/>
    <mergeCell ref="B361:C361"/>
    <mergeCell ref="B64:C64"/>
    <mergeCell ref="B287:C288"/>
    <mergeCell ref="B289:C289"/>
    <mergeCell ref="B258:C259"/>
    <mergeCell ref="B260:C260"/>
    <mergeCell ref="B265:I265"/>
    <mergeCell ref="B263:F263"/>
    <mergeCell ref="B261:C261"/>
    <mergeCell ref="B262:C262"/>
    <mergeCell ref="D288:E288"/>
    <mergeCell ref="B205:C205"/>
    <mergeCell ref="B196:C196"/>
    <mergeCell ref="B180:C180"/>
    <mergeCell ref="B212:C212"/>
    <mergeCell ref="B202:C202"/>
    <mergeCell ref="B204:C204"/>
    <mergeCell ref="B177:C177"/>
    <mergeCell ref="B209:C209"/>
    <mergeCell ref="F68:H68"/>
    <mergeCell ref="D148:D149"/>
    <mergeCell ref="E149:J149"/>
    <mergeCell ref="D78:H78"/>
    <mergeCell ref="B93:G93"/>
    <mergeCell ref="B100:C100"/>
    <mergeCell ref="B71:C71"/>
    <mergeCell ref="B78:C80"/>
    <mergeCell ref="B101:C101"/>
    <mergeCell ref="D80:I80"/>
    <mergeCell ref="B86:C86"/>
    <mergeCell ref="B103:C103"/>
    <mergeCell ref="B104:C104"/>
    <mergeCell ref="B82:C82"/>
    <mergeCell ref="B94:C95"/>
    <mergeCell ref="B96:C96"/>
    <mergeCell ref="B97:C97"/>
    <mergeCell ref="B99:C99"/>
    <mergeCell ref="B84:C84"/>
    <mergeCell ref="B90:C90"/>
    <mergeCell ref="D95:J95"/>
    <mergeCell ref="B68:C68"/>
    <mergeCell ref="B65:C65"/>
    <mergeCell ref="B66:C66"/>
    <mergeCell ref="B67:C67"/>
    <mergeCell ref="B83:C83"/>
    <mergeCell ref="B148:C149"/>
    <mergeCell ref="B98:C98"/>
    <mergeCell ref="B105:C105"/>
    <mergeCell ref="B102:C102"/>
    <mergeCell ref="B199:C199"/>
    <mergeCell ref="B192:C192"/>
    <mergeCell ref="B189:C189"/>
    <mergeCell ref="B186:C186"/>
    <mergeCell ref="B165:C165"/>
    <mergeCell ref="B154:C154"/>
    <mergeCell ref="B152:C152"/>
    <mergeCell ref="B162:C162"/>
    <mergeCell ref="B195:C195"/>
    <mergeCell ref="B171:C171"/>
    <mergeCell ref="B172:C172"/>
    <mergeCell ref="B187:C187"/>
    <mergeCell ref="B181:C181"/>
    <mergeCell ref="B191:C191"/>
    <mergeCell ref="B197:C197"/>
    <mergeCell ref="B194:C194"/>
    <mergeCell ref="B185:C185"/>
    <mergeCell ref="B190:C190"/>
    <mergeCell ref="B164:C164"/>
    <mergeCell ref="B157:C157"/>
    <mergeCell ref="B160:C160"/>
    <mergeCell ref="B364:C364"/>
    <mergeCell ref="B210:C210"/>
    <mergeCell ref="B211:C211"/>
    <mergeCell ref="B304:C304"/>
    <mergeCell ref="I78:I79"/>
    <mergeCell ref="B365:C365"/>
    <mergeCell ref="B342:C342"/>
    <mergeCell ref="B337:C337"/>
    <mergeCell ref="B348:C348"/>
    <mergeCell ref="B312:C312"/>
    <mergeCell ref="B333:C333"/>
    <mergeCell ref="B345:C345"/>
    <mergeCell ref="B329:C329"/>
    <mergeCell ref="B314:C314"/>
    <mergeCell ref="B315:C315"/>
    <mergeCell ref="B316:C316"/>
    <mergeCell ref="B317:C317"/>
    <mergeCell ref="B362:C362"/>
    <mergeCell ref="B351:C351"/>
    <mergeCell ref="B357:C357"/>
    <mergeCell ref="B218:C218"/>
    <mergeCell ref="B214:C214"/>
    <mergeCell ref="G231:H231"/>
    <mergeCell ref="B354:C354"/>
    <mergeCell ref="E2:E3"/>
    <mergeCell ref="B179:C179"/>
    <mergeCell ref="B175:C175"/>
    <mergeCell ref="B167:C167"/>
    <mergeCell ref="B166:C166"/>
    <mergeCell ref="B184:C184"/>
    <mergeCell ref="B182:C182"/>
    <mergeCell ref="B174:C174"/>
    <mergeCell ref="B176:C176"/>
    <mergeCell ref="B159:C159"/>
    <mergeCell ref="B155:C155"/>
    <mergeCell ref="B170:C170"/>
    <mergeCell ref="B70:C70"/>
    <mergeCell ref="B69:C69"/>
    <mergeCell ref="B85:C85"/>
    <mergeCell ref="B81:C81"/>
    <mergeCell ref="B156:C156"/>
    <mergeCell ref="B89:C89"/>
    <mergeCell ref="B87:C87"/>
    <mergeCell ref="B88:C88"/>
    <mergeCell ref="B169:C169"/>
    <mergeCell ref="B161:C161"/>
    <mergeCell ref="B150:C150"/>
    <mergeCell ref="B151:C151"/>
    <mergeCell ref="B326:C327"/>
    <mergeCell ref="G2:G3"/>
    <mergeCell ref="C4:H4"/>
    <mergeCell ref="B2:B4"/>
    <mergeCell ref="C2:C3"/>
    <mergeCell ref="D2:D3"/>
    <mergeCell ref="B307:C307"/>
    <mergeCell ref="B308:C308"/>
    <mergeCell ref="B290:C290"/>
    <mergeCell ref="B291:C291"/>
    <mergeCell ref="B216:C216"/>
    <mergeCell ref="B215:C215"/>
    <mergeCell ref="B298:C298"/>
    <mergeCell ref="B318:C318"/>
    <mergeCell ref="B303:C303"/>
    <mergeCell ref="B301:C301"/>
    <mergeCell ref="B294:C294"/>
    <mergeCell ref="B313:C313"/>
    <mergeCell ref="B305:C305"/>
    <mergeCell ref="B306:C306"/>
    <mergeCell ref="B302:C302"/>
    <mergeCell ref="B297:C297"/>
    <mergeCell ref="C232:J232"/>
    <mergeCell ref="B231:B232"/>
    <mergeCell ref="D259:K259"/>
    <mergeCell ref="B311:C311"/>
    <mergeCell ref="B310:C310"/>
    <mergeCell ref="B300:C300"/>
    <mergeCell ref="B293:C293"/>
    <mergeCell ref="B201:C201"/>
    <mergeCell ref="B207:C207"/>
    <mergeCell ref="B200:C200"/>
    <mergeCell ref="B203:C203"/>
    <mergeCell ref="B309:C309"/>
    <mergeCell ref="B206:C206"/>
    <mergeCell ref="B295:C295"/>
    <mergeCell ref="I288:J288"/>
  </mergeCells>
  <phoneticPr fontId="0" type="noConversion"/>
  <pageMargins left="0.74803149606299213" right="0.31496062992125984" top="0.59055118110236227" bottom="0.59055118110236227" header="0.51181102362204722" footer="0.51181102362204722"/>
  <pageSetup paperSize="9" scale="94" orientation="portrait" r:id="rId2"/>
  <headerFooter alignWithMargins="0"/>
  <rowBreaks count="5" manualBreakCount="5">
    <brk id="76" max="16383" man="1"/>
    <brk id="146" max="16383" man="1"/>
    <brk id="229" max="16383" man="1"/>
    <brk id="285" max="16383" man="1"/>
    <brk id="324" max="16383" man="1"/>
  </rowBreaks>
  <colBreaks count="2" manualBreakCount="2">
    <brk id="11" max="1048575" man="1"/>
    <brk id="19" max="1048575" man="1"/>
  </colBreaks>
  <ignoredErrors>
    <ignoredError sqref="D80 C232 C4 E149" numberStoredAsText="1"/>
    <ignoredError sqref="E297 F290:F298 J297 K290:K298 L297 M290:M298 O290:O298 P297 G29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47"/>
  <sheetViews>
    <sheetView view="pageBreakPreview" zoomScale="145" zoomScaleNormal="100" zoomScaleSheetLayoutView="145" workbookViewId="0">
      <selection activeCell="B523" sqref="B523:B525"/>
    </sheetView>
  </sheetViews>
  <sheetFormatPr defaultRowHeight="11.45" customHeight="1" x14ac:dyDescent="0.2"/>
  <cols>
    <col min="1" max="1" width="2.7109375" style="48" customWidth="1"/>
    <col min="2" max="4" width="9.42578125" style="48" customWidth="1"/>
    <col min="5" max="5" width="10.5703125" style="48" customWidth="1"/>
    <col min="6" max="8" width="9.42578125" style="48" customWidth="1"/>
    <col min="9" max="9" width="10.5703125" style="48" customWidth="1"/>
    <col min="10" max="19" width="9.42578125" style="48" customWidth="1"/>
    <col min="20" max="21" width="9.28515625" style="48" customWidth="1"/>
    <col min="22" max="16384" width="9.140625" style="48"/>
  </cols>
  <sheetData>
    <row r="1" spans="2:11" ht="11.45" customHeight="1" x14ac:dyDescent="0.2">
      <c r="B1" s="49" t="s">
        <v>834</v>
      </c>
    </row>
    <row r="2" spans="2:11" ht="10.5" customHeight="1" x14ac:dyDescent="0.2">
      <c r="B2" s="1420" t="s">
        <v>279</v>
      </c>
      <c r="C2" s="1408" t="s">
        <v>491</v>
      </c>
      <c r="D2" s="1408" t="s">
        <v>1262</v>
      </c>
      <c r="E2" s="1408" t="s">
        <v>1263</v>
      </c>
      <c r="F2" s="1545" t="s">
        <v>1264</v>
      </c>
      <c r="G2" s="1546"/>
      <c r="H2" s="1546"/>
      <c r="I2" s="1547"/>
      <c r="J2" s="1562" t="s">
        <v>1110</v>
      </c>
      <c r="K2" s="1559" t="s">
        <v>79</v>
      </c>
    </row>
    <row r="3" spans="2:11" ht="10.5" customHeight="1" x14ac:dyDescent="0.2">
      <c r="B3" s="1490"/>
      <c r="C3" s="1496"/>
      <c r="D3" s="1496"/>
      <c r="E3" s="1553"/>
      <c r="F3" s="1545" t="s">
        <v>454</v>
      </c>
      <c r="G3" s="1547"/>
      <c r="H3" s="1545" t="s">
        <v>282</v>
      </c>
      <c r="I3" s="1547"/>
      <c r="J3" s="1563"/>
      <c r="K3" s="1560"/>
    </row>
    <row r="4" spans="2:11" ht="10.5" customHeight="1" x14ac:dyDescent="0.2">
      <c r="B4" s="1490"/>
      <c r="C4" s="1409"/>
      <c r="D4" s="1409"/>
      <c r="E4" s="1554"/>
      <c r="F4" s="453" t="s">
        <v>337</v>
      </c>
      <c r="G4" s="360" t="s">
        <v>264</v>
      </c>
      <c r="H4" s="453" t="s">
        <v>337</v>
      </c>
      <c r="I4" s="360" t="s">
        <v>264</v>
      </c>
      <c r="J4" s="1564"/>
      <c r="K4" s="1560"/>
    </row>
    <row r="5" spans="2:11" ht="10.5" customHeight="1" x14ac:dyDescent="0.2">
      <c r="B5" s="1421"/>
      <c r="C5" s="443" t="s">
        <v>283</v>
      </c>
      <c r="D5" s="443" t="s">
        <v>284</v>
      </c>
      <c r="E5" s="454" t="s">
        <v>504</v>
      </c>
      <c r="F5" s="1545" t="s">
        <v>936</v>
      </c>
      <c r="G5" s="1546"/>
      <c r="H5" s="1546"/>
      <c r="I5" s="1547"/>
      <c r="J5" s="455" t="s">
        <v>1503</v>
      </c>
      <c r="K5" s="1561"/>
    </row>
    <row r="6" spans="2:11" ht="10.5" customHeight="1" x14ac:dyDescent="0.2">
      <c r="B6" s="325" t="s">
        <v>765</v>
      </c>
      <c r="C6" s="538">
        <v>4488</v>
      </c>
      <c r="D6" s="538">
        <v>14872</v>
      </c>
      <c r="E6" s="539">
        <v>1768711</v>
      </c>
      <c r="F6" s="583">
        <v>134.15</v>
      </c>
      <c r="G6" s="597">
        <v>134</v>
      </c>
      <c r="H6" s="597">
        <v>118.25</v>
      </c>
      <c r="I6" s="581">
        <v>115</v>
      </c>
      <c r="J6" s="760">
        <v>14.1</v>
      </c>
      <c r="K6" s="1045" t="s">
        <v>766</v>
      </c>
    </row>
    <row r="7" spans="2:11" ht="10.5" customHeight="1" x14ac:dyDescent="0.2">
      <c r="B7" s="325" t="s">
        <v>766</v>
      </c>
      <c r="C7" s="538">
        <v>4664</v>
      </c>
      <c r="D7" s="538">
        <v>8781</v>
      </c>
      <c r="E7" s="539">
        <v>1190204</v>
      </c>
      <c r="F7" s="583">
        <v>155.05000000000001</v>
      </c>
      <c r="G7" s="597">
        <v>155.05000000000001</v>
      </c>
      <c r="H7" s="597">
        <v>134.05000000000001</v>
      </c>
      <c r="I7" s="581">
        <v>134.05000000000001</v>
      </c>
      <c r="J7" s="760">
        <v>16.2</v>
      </c>
      <c r="K7" s="1045" t="s">
        <v>767</v>
      </c>
    </row>
    <row r="8" spans="2:11" ht="10.5" customHeight="1" x14ac:dyDescent="0.2">
      <c r="B8" s="325" t="s">
        <v>767</v>
      </c>
      <c r="C8" s="538">
        <v>4680</v>
      </c>
      <c r="D8" s="538">
        <v>4399</v>
      </c>
      <c r="E8" s="539">
        <v>770447</v>
      </c>
      <c r="F8" s="583">
        <v>170.05</v>
      </c>
      <c r="G8" s="597">
        <v>170.05</v>
      </c>
      <c r="H8" s="597">
        <v>167.55</v>
      </c>
      <c r="I8" s="581">
        <v>167.55</v>
      </c>
      <c r="J8" s="760">
        <v>20.3</v>
      </c>
      <c r="K8" s="1045" t="s">
        <v>768</v>
      </c>
    </row>
    <row r="9" spans="2:11" ht="10.5" customHeight="1" x14ac:dyDescent="0.2">
      <c r="B9" s="325" t="s">
        <v>768</v>
      </c>
      <c r="C9" s="538">
        <v>4839</v>
      </c>
      <c r="D9" s="538">
        <v>4797</v>
      </c>
      <c r="E9" s="539">
        <v>1055662</v>
      </c>
      <c r="F9" s="583">
        <v>219.5</v>
      </c>
      <c r="G9" s="597">
        <v>215.55</v>
      </c>
      <c r="H9" s="597">
        <v>218.55</v>
      </c>
      <c r="I9" s="581">
        <v>214.6</v>
      </c>
      <c r="J9" s="760">
        <v>26.2</v>
      </c>
      <c r="K9" s="1045" t="s">
        <v>769</v>
      </c>
    </row>
    <row r="10" spans="2:11" ht="10.5" customHeight="1" x14ac:dyDescent="0.2">
      <c r="B10" s="325" t="s">
        <v>769</v>
      </c>
      <c r="C10" s="538">
        <v>4502</v>
      </c>
      <c r="D10" s="538">
        <v>8444</v>
      </c>
      <c r="E10" s="539">
        <v>1920603</v>
      </c>
      <c r="F10" s="583">
        <v>221.45</v>
      </c>
      <c r="G10" s="597">
        <v>217.5</v>
      </c>
      <c r="H10" s="597">
        <v>218.6</v>
      </c>
      <c r="I10" s="581">
        <v>214.65</v>
      </c>
      <c r="J10" s="760">
        <v>26.2</v>
      </c>
      <c r="K10" s="1045" t="s">
        <v>770</v>
      </c>
    </row>
    <row r="11" spans="2:11" ht="10.5" customHeight="1" x14ac:dyDescent="0.2">
      <c r="B11" s="325"/>
      <c r="C11" s="538"/>
      <c r="D11" s="538"/>
      <c r="E11" s="539"/>
      <c r="F11" s="583"/>
      <c r="G11" s="597"/>
      <c r="H11" s="597"/>
      <c r="I11" s="581"/>
      <c r="J11" s="760"/>
      <c r="K11" s="1045"/>
    </row>
    <row r="12" spans="2:11" ht="10.5" customHeight="1" x14ac:dyDescent="0.2">
      <c r="B12" s="325" t="s">
        <v>770</v>
      </c>
      <c r="C12" s="538">
        <v>4829</v>
      </c>
      <c r="D12" s="538">
        <v>8600</v>
      </c>
      <c r="E12" s="539">
        <v>2008968</v>
      </c>
      <c r="F12" s="583">
        <v>283.58999999999997</v>
      </c>
      <c r="G12" s="597">
        <v>271.77</v>
      </c>
      <c r="H12" s="597">
        <v>240.35</v>
      </c>
      <c r="I12" s="581">
        <v>225.27</v>
      </c>
      <c r="J12" s="760">
        <v>28.1</v>
      </c>
      <c r="K12" s="1045" t="s">
        <v>771</v>
      </c>
    </row>
    <row r="13" spans="2:11" ht="10.5" customHeight="1" x14ac:dyDescent="0.2">
      <c r="B13" s="325" t="s">
        <v>771</v>
      </c>
      <c r="C13" s="538">
        <v>5063</v>
      </c>
      <c r="D13" s="538">
        <v>7890</v>
      </c>
      <c r="E13" s="539">
        <v>1986303</v>
      </c>
      <c r="F13" s="583">
        <v>318</v>
      </c>
      <c r="G13" s="597">
        <v>306</v>
      </c>
      <c r="H13" s="597">
        <v>318</v>
      </c>
      <c r="I13" s="581">
        <v>306</v>
      </c>
      <c r="J13" s="760">
        <v>30.3</v>
      </c>
      <c r="K13" s="1045" t="s">
        <v>772</v>
      </c>
    </row>
    <row r="14" spans="2:11" ht="10.5" customHeight="1" x14ac:dyDescent="0.2">
      <c r="B14" s="325" t="s">
        <v>772</v>
      </c>
      <c r="C14" s="538">
        <v>4736</v>
      </c>
      <c r="D14" s="538">
        <v>7670</v>
      </c>
      <c r="E14" s="539">
        <v>1960705</v>
      </c>
      <c r="F14" s="583">
        <v>288</v>
      </c>
      <c r="G14" s="597">
        <v>283</v>
      </c>
      <c r="H14" s="597">
        <v>288</v>
      </c>
      <c r="I14" s="581">
        <v>283</v>
      </c>
      <c r="J14" s="760">
        <v>31.2</v>
      </c>
      <c r="K14" s="1045" t="s">
        <v>773</v>
      </c>
    </row>
    <row r="15" spans="2:11" ht="10.5" customHeight="1" x14ac:dyDescent="0.2">
      <c r="B15" s="325" t="s">
        <v>773</v>
      </c>
      <c r="C15" s="538">
        <v>4394</v>
      </c>
      <c r="D15" s="538">
        <v>12481</v>
      </c>
      <c r="E15" s="539">
        <v>3328612</v>
      </c>
      <c r="F15" s="583">
        <v>268</v>
      </c>
      <c r="G15" s="597">
        <v>263</v>
      </c>
      <c r="H15" s="597">
        <v>268</v>
      </c>
      <c r="I15" s="581">
        <v>263</v>
      </c>
      <c r="J15" s="760">
        <v>31.6</v>
      </c>
      <c r="K15" s="1045" t="s">
        <v>774</v>
      </c>
    </row>
    <row r="16" spans="2:11" ht="10.5" customHeight="1" x14ac:dyDescent="0.2">
      <c r="B16" s="325" t="s">
        <v>774</v>
      </c>
      <c r="C16" s="538">
        <v>4163</v>
      </c>
      <c r="D16" s="538">
        <v>9180</v>
      </c>
      <c r="E16" s="539">
        <v>2814823</v>
      </c>
      <c r="F16" s="583">
        <v>302.67</v>
      </c>
      <c r="G16" s="597">
        <v>302.67</v>
      </c>
      <c r="H16" s="597">
        <v>302.67</v>
      </c>
      <c r="I16" s="581">
        <v>302.67</v>
      </c>
      <c r="J16" s="760">
        <v>36.700000000000003</v>
      </c>
      <c r="K16" s="1045" t="s">
        <v>775</v>
      </c>
    </row>
    <row r="17" spans="2:11" ht="10.5" customHeight="1" x14ac:dyDescent="0.2">
      <c r="B17" s="325"/>
      <c r="C17" s="538"/>
      <c r="D17" s="538"/>
      <c r="E17" s="539"/>
      <c r="F17" s="583"/>
      <c r="G17" s="597"/>
      <c r="H17" s="597"/>
      <c r="I17" s="581"/>
      <c r="J17" s="760"/>
      <c r="K17" s="1045"/>
    </row>
    <row r="18" spans="2:11" ht="10.5" customHeight="1" x14ac:dyDescent="0.2">
      <c r="B18" s="325" t="s">
        <v>775</v>
      </c>
      <c r="C18" s="538">
        <v>3816</v>
      </c>
      <c r="D18" s="538">
        <v>8614</v>
      </c>
      <c r="E18" s="539">
        <v>3201580</v>
      </c>
      <c r="F18" s="583">
        <v>357.62</v>
      </c>
      <c r="G18" s="597">
        <v>357.62</v>
      </c>
      <c r="H18" s="597">
        <v>357.62</v>
      </c>
      <c r="I18" s="581">
        <v>357.62</v>
      </c>
      <c r="J18" s="760">
        <v>43.3</v>
      </c>
      <c r="K18" s="1045" t="s">
        <v>776</v>
      </c>
    </row>
    <row r="19" spans="2:11" ht="10.5" customHeight="1" x14ac:dyDescent="0.2">
      <c r="B19" s="325" t="s">
        <v>776</v>
      </c>
      <c r="C19" s="538">
        <v>4173</v>
      </c>
      <c r="D19" s="538">
        <v>3277</v>
      </c>
      <c r="E19" s="539">
        <v>1489980</v>
      </c>
      <c r="F19" s="583">
        <v>445</v>
      </c>
      <c r="G19" s="597">
        <v>445</v>
      </c>
      <c r="H19" s="597">
        <v>452.81</v>
      </c>
      <c r="I19" s="581">
        <v>452.81</v>
      </c>
      <c r="J19" s="760">
        <v>54.8</v>
      </c>
      <c r="K19" s="1045" t="s">
        <v>460</v>
      </c>
    </row>
    <row r="20" spans="2:11" ht="10.5" customHeight="1" x14ac:dyDescent="0.2">
      <c r="B20" s="325" t="s">
        <v>460</v>
      </c>
      <c r="C20" s="538">
        <v>4377</v>
      </c>
      <c r="D20" s="538">
        <v>9997</v>
      </c>
      <c r="E20" s="539">
        <v>4137166</v>
      </c>
      <c r="F20" s="583">
        <v>417</v>
      </c>
      <c r="G20" s="597">
        <v>417</v>
      </c>
      <c r="H20" s="597">
        <v>417</v>
      </c>
      <c r="I20" s="581">
        <v>417</v>
      </c>
      <c r="J20" s="760">
        <v>50</v>
      </c>
      <c r="K20" s="1045" t="s">
        <v>461</v>
      </c>
    </row>
    <row r="21" spans="2:11" ht="10.5" customHeight="1" x14ac:dyDescent="0.2">
      <c r="B21" s="325" t="s">
        <v>461</v>
      </c>
      <c r="C21" s="538">
        <v>4661</v>
      </c>
      <c r="D21" s="538">
        <v>13275</v>
      </c>
      <c r="E21" s="539">
        <v>4868414</v>
      </c>
      <c r="F21" s="583">
        <v>330</v>
      </c>
      <c r="G21" s="597">
        <v>330</v>
      </c>
      <c r="H21" s="597">
        <v>387.02</v>
      </c>
      <c r="I21" s="581">
        <v>387.02</v>
      </c>
      <c r="J21" s="760">
        <v>46.9</v>
      </c>
      <c r="K21" s="1045" t="s">
        <v>462</v>
      </c>
    </row>
    <row r="22" spans="2:11" ht="10.5" customHeight="1" x14ac:dyDescent="0.2">
      <c r="B22" s="325" t="s">
        <v>462</v>
      </c>
      <c r="C22" s="538">
        <v>3526</v>
      </c>
      <c r="D22" s="538">
        <v>4866</v>
      </c>
      <c r="E22" s="539">
        <v>2825182</v>
      </c>
      <c r="F22" s="583">
        <v>304</v>
      </c>
      <c r="G22" s="597">
        <v>304</v>
      </c>
      <c r="H22" s="597">
        <v>598.62</v>
      </c>
      <c r="I22" s="581">
        <v>598.62</v>
      </c>
      <c r="J22" s="760">
        <v>72.5</v>
      </c>
      <c r="K22" s="1045" t="s">
        <v>328</v>
      </c>
    </row>
    <row r="23" spans="2:11" ht="10.5" customHeight="1" x14ac:dyDescent="0.2">
      <c r="B23" s="325"/>
      <c r="C23" s="538"/>
      <c r="D23" s="538"/>
      <c r="E23" s="539"/>
      <c r="F23" s="583"/>
      <c r="G23" s="597"/>
      <c r="H23" s="597"/>
      <c r="I23" s="581"/>
      <c r="J23" s="760"/>
      <c r="K23" s="1045"/>
    </row>
    <row r="24" spans="2:11" ht="10.5" customHeight="1" x14ac:dyDescent="0.2">
      <c r="B24" s="325" t="s">
        <v>328</v>
      </c>
      <c r="C24" s="538">
        <v>3761</v>
      </c>
      <c r="D24" s="538">
        <v>10171</v>
      </c>
      <c r="E24" s="539">
        <v>6043332</v>
      </c>
      <c r="F24" s="583">
        <v>483.97</v>
      </c>
      <c r="G24" s="597">
        <v>475.05</v>
      </c>
      <c r="H24" s="597">
        <v>593.14</v>
      </c>
      <c r="I24" s="581">
        <v>638.16999999999996</v>
      </c>
      <c r="J24" s="760">
        <v>74.400000000000006</v>
      </c>
      <c r="K24" s="1045" t="s">
        <v>329</v>
      </c>
    </row>
    <row r="25" spans="2:11" ht="10.5" customHeight="1" x14ac:dyDescent="0.2">
      <c r="B25" s="325" t="s">
        <v>329</v>
      </c>
      <c r="C25" s="538">
        <v>4023</v>
      </c>
      <c r="D25" s="538">
        <v>10136</v>
      </c>
      <c r="E25" s="539">
        <v>6000866</v>
      </c>
      <c r="F25" s="583">
        <v>580</v>
      </c>
      <c r="G25" s="597">
        <v>600</v>
      </c>
      <c r="H25" s="546" t="s">
        <v>506</v>
      </c>
      <c r="I25" s="580" t="s">
        <v>506</v>
      </c>
      <c r="J25" s="760">
        <v>72.400000000000006</v>
      </c>
      <c r="K25" s="1045" t="s">
        <v>330</v>
      </c>
    </row>
    <row r="26" spans="2:11" ht="10.5" customHeight="1" x14ac:dyDescent="0.2">
      <c r="B26" s="325" t="s">
        <v>330</v>
      </c>
      <c r="C26" s="538">
        <v>3560</v>
      </c>
      <c r="D26" s="538">
        <v>7693</v>
      </c>
      <c r="E26" s="539">
        <v>4454363</v>
      </c>
      <c r="F26" s="583">
        <v>593.53</v>
      </c>
      <c r="G26" s="597">
        <v>539.4</v>
      </c>
      <c r="H26" s="546" t="s">
        <v>506</v>
      </c>
      <c r="I26" s="580" t="s">
        <v>506</v>
      </c>
      <c r="J26" s="760">
        <v>69.7</v>
      </c>
      <c r="K26" s="1045" t="s">
        <v>331</v>
      </c>
    </row>
    <row r="27" spans="2:11" ht="10.5" customHeight="1" x14ac:dyDescent="0.2">
      <c r="B27" s="325" t="s">
        <v>331</v>
      </c>
      <c r="C27" s="538">
        <v>3567</v>
      </c>
      <c r="D27" s="538">
        <v>7946</v>
      </c>
      <c r="E27" s="539">
        <v>5397112</v>
      </c>
      <c r="F27" s="583">
        <v>671.25</v>
      </c>
      <c r="G27" s="597">
        <v>677.58</v>
      </c>
      <c r="H27" s="546" t="s">
        <v>506</v>
      </c>
      <c r="I27" s="580" t="s">
        <v>506</v>
      </c>
      <c r="J27" s="760">
        <v>77.400000000000006</v>
      </c>
      <c r="K27" s="1045" t="s">
        <v>287</v>
      </c>
    </row>
    <row r="28" spans="2:11" ht="10.5" customHeight="1" x14ac:dyDescent="0.2">
      <c r="B28" s="325" t="s">
        <v>287</v>
      </c>
      <c r="C28" s="538">
        <v>4013</v>
      </c>
      <c r="D28" s="538">
        <v>11455</v>
      </c>
      <c r="E28" s="539">
        <v>6289684</v>
      </c>
      <c r="F28" s="583">
        <v>535.1</v>
      </c>
      <c r="G28" s="597">
        <v>560.04999999999995</v>
      </c>
      <c r="H28" s="546" t="s">
        <v>506</v>
      </c>
      <c r="I28" s="580" t="s">
        <v>506</v>
      </c>
      <c r="J28" s="760">
        <v>71.3</v>
      </c>
      <c r="K28" s="1079" t="s">
        <v>332</v>
      </c>
    </row>
    <row r="29" spans="2:11" ht="10.5" customHeight="1" x14ac:dyDescent="0.2">
      <c r="B29" s="325"/>
      <c r="C29" s="538"/>
      <c r="D29" s="538"/>
      <c r="E29" s="539"/>
      <c r="F29" s="583"/>
      <c r="G29" s="597"/>
      <c r="H29" s="546"/>
      <c r="I29" s="580"/>
      <c r="J29" s="760"/>
      <c r="K29" s="1045"/>
    </row>
    <row r="30" spans="2:11" ht="10.5" customHeight="1" x14ac:dyDescent="0.2">
      <c r="B30" s="325" t="s">
        <v>332</v>
      </c>
      <c r="C30" s="538">
        <v>3189</v>
      </c>
      <c r="D30" s="538">
        <v>7772</v>
      </c>
      <c r="E30" s="539">
        <v>6928826</v>
      </c>
      <c r="F30" s="583">
        <v>937.61</v>
      </c>
      <c r="G30" s="597">
        <v>810.27</v>
      </c>
      <c r="H30" s="546" t="s">
        <v>506</v>
      </c>
      <c r="I30" s="580" t="s">
        <v>506</v>
      </c>
      <c r="J30" s="760">
        <v>93.7</v>
      </c>
      <c r="K30" s="1067" t="s">
        <v>333</v>
      </c>
    </row>
    <row r="31" spans="2:11" ht="10.5" customHeight="1" x14ac:dyDescent="0.2">
      <c r="B31" s="325" t="s">
        <v>333</v>
      </c>
      <c r="C31" s="539">
        <v>3533</v>
      </c>
      <c r="D31" s="539">
        <v>10076</v>
      </c>
      <c r="E31" s="539">
        <v>13814457</v>
      </c>
      <c r="F31" s="583">
        <v>1361.32</v>
      </c>
      <c r="G31" s="583">
        <v>1370.5</v>
      </c>
      <c r="H31" s="331" t="s">
        <v>506</v>
      </c>
      <c r="I31" s="331" t="s">
        <v>506</v>
      </c>
      <c r="J31" s="760">
        <v>146.1</v>
      </c>
      <c r="K31" s="1043" t="s">
        <v>286</v>
      </c>
    </row>
    <row r="32" spans="2:11" ht="10.5" customHeight="1" x14ac:dyDescent="0.2">
      <c r="B32" s="325" t="s">
        <v>286</v>
      </c>
      <c r="C32" s="539">
        <v>3651</v>
      </c>
      <c r="D32" s="539">
        <v>9705</v>
      </c>
      <c r="E32" s="539">
        <v>9134479</v>
      </c>
      <c r="F32" s="583">
        <v>947.69</v>
      </c>
      <c r="G32" s="583">
        <v>912.95</v>
      </c>
      <c r="H32" s="331" t="s">
        <v>506</v>
      </c>
      <c r="I32" s="331" t="s">
        <v>506</v>
      </c>
      <c r="J32" s="760">
        <v>130.6</v>
      </c>
      <c r="K32" s="1043" t="s">
        <v>730</v>
      </c>
    </row>
    <row r="33" spans="2:11" ht="10.5" customHeight="1" x14ac:dyDescent="0.2">
      <c r="B33" s="325" t="s">
        <v>730</v>
      </c>
      <c r="C33" s="539">
        <v>3204</v>
      </c>
      <c r="D33" s="539">
        <v>9737</v>
      </c>
      <c r="E33" s="539">
        <v>8217185</v>
      </c>
      <c r="F33" s="583">
        <v>822.28</v>
      </c>
      <c r="G33" s="583">
        <v>875.06</v>
      </c>
      <c r="H33" s="331" t="s">
        <v>506</v>
      </c>
      <c r="I33" s="331" t="s">
        <v>506</v>
      </c>
      <c r="J33" s="760">
        <v>105.3</v>
      </c>
      <c r="K33" s="1043" t="s">
        <v>758</v>
      </c>
    </row>
    <row r="34" spans="2:11" ht="10.5" customHeight="1" x14ac:dyDescent="0.2">
      <c r="B34" s="325" t="s">
        <v>758</v>
      </c>
      <c r="C34" s="539">
        <v>3223</v>
      </c>
      <c r="D34" s="539">
        <v>11749</v>
      </c>
      <c r="E34" s="539">
        <v>7473768</v>
      </c>
      <c r="F34" s="583">
        <v>659.66</v>
      </c>
      <c r="G34" s="583">
        <v>586.67999999999995</v>
      </c>
      <c r="H34" s="331" t="s">
        <v>506</v>
      </c>
      <c r="I34" s="331" t="s">
        <v>506</v>
      </c>
      <c r="J34" s="760">
        <v>58.2</v>
      </c>
      <c r="K34" s="1043" t="s">
        <v>507</v>
      </c>
    </row>
    <row r="35" spans="2:11" ht="10.5" customHeight="1" x14ac:dyDescent="0.2">
      <c r="B35" s="325"/>
      <c r="C35" s="539"/>
      <c r="D35" s="539"/>
      <c r="E35" s="539"/>
      <c r="F35" s="583"/>
      <c r="G35" s="583"/>
      <c r="H35" s="331"/>
      <c r="I35" s="331"/>
      <c r="J35" s="760"/>
      <c r="K35" s="1043"/>
    </row>
    <row r="36" spans="2:11" ht="10.5" customHeight="1" x14ac:dyDescent="0.2">
      <c r="B36" s="351" t="s">
        <v>507</v>
      </c>
      <c r="C36" s="539">
        <v>2032</v>
      </c>
      <c r="D36" s="539">
        <v>6947</v>
      </c>
      <c r="E36" s="539">
        <v>7418730</v>
      </c>
      <c r="F36" s="583">
        <v>996.4</v>
      </c>
      <c r="G36" s="583">
        <v>960.33</v>
      </c>
      <c r="H36" s="331" t="s">
        <v>506</v>
      </c>
      <c r="I36" s="331" t="s">
        <v>506</v>
      </c>
      <c r="J36" s="760">
        <v>88.3</v>
      </c>
      <c r="K36" s="1043" t="s">
        <v>392</v>
      </c>
    </row>
    <row r="37" spans="2:11" ht="10.5" customHeight="1" x14ac:dyDescent="0.2">
      <c r="B37" s="536" t="s">
        <v>392</v>
      </c>
      <c r="C37" s="539">
        <v>2897</v>
      </c>
      <c r="D37" s="539">
        <v>7339</v>
      </c>
      <c r="E37" s="539">
        <v>10641551</v>
      </c>
      <c r="F37" s="583">
        <v>1513.18</v>
      </c>
      <c r="G37" s="583">
        <v>1484.87</v>
      </c>
      <c r="H37" s="331" t="s">
        <v>506</v>
      </c>
      <c r="I37" s="331" t="s">
        <v>506</v>
      </c>
      <c r="J37" s="760">
        <v>135.1</v>
      </c>
      <c r="K37" s="1043" t="s">
        <v>810</v>
      </c>
    </row>
    <row r="38" spans="2:11" ht="10.5" customHeight="1" x14ac:dyDescent="0.2">
      <c r="B38" s="536" t="s">
        <v>810</v>
      </c>
      <c r="C38" s="539">
        <v>3297</v>
      </c>
      <c r="D38" s="539">
        <v>13164</v>
      </c>
      <c r="E38" s="539">
        <v>21926055</v>
      </c>
      <c r="F38" s="583">
        <v>1606.66</v>
      </c>
      <c r="G38" s="583">
        <v>1580.93</v>
      </c>
      <c r="H38" s="331" t="s">
        <v>506</v>
      </c>
      <c r="I38" s="331" t="s">
        <v>506</v>
      </c>
      <c r="J38" s="760">
        <v>143.6</v>
      </c>
      <c r="K38" s="1043" t="s">
        <v>501</v>
      </c>
    </row>
    <row r="39" spans="2:11" ht="10.5" customHeight="1" x14ac:dyDescent="0.2">
      <c r="B39" s="536" t="s">
        <v>501</v>
      </c>
      <c r="C39" s="539">
        <v>2896</v>
      </c>
      <c r="D39" s="539">
        <v>12567</v>
      </c>
      <c r="E39" s="539">
        <v>16339129</v>
      </c>
      <c r="F39" s="583">
        <v>1440.96</v>
      </c>
      <c r="G39" s="583">
        <v>1301.75</v>
      </c>
      <c r="H39" s="331" t="s">
        <v>506</v>
      </c>
      <c r="I39" s="331" t="s">
        <v>506</v>
      </c>
      <c r="J39" s="760">
        <v>124.7</v>
      </c>
      <c r="K39" s="1043" t="s">
        <v>724</v>
      </c>
    </row>
    <row r="40" spans="2:11" ht="10.5" customHeight="1" x14ac:dyDescent="0.2">
      <c r="B40" s="536" t="s">
        <v>724</v>
      </c>
      <c r="C40" s="539">
        <v>3263</v>
      </c>
      <c r="D40" s="539">
        <v>13421</v>
      </c>
      <c r="E40" s="539">
        <v>13485988</v>
      </c>
      <c r="F40" s="583">
        <v>1097.9100000000001</v>
      </c>
      <c r="G40" s="583">
        <v>1131.5</v>
      </c>
      <c r="H40" s="331" t="s">
        <v>506</v>
      </c>
      <c r="I40" s="331" t="s">
        <v>506</v>
      </c>
      <c r="J40" s="760">
        <v>100</v>
      </c>
      <c r="K40" s="1043" t="s">
        <v>340</v>
      </c>
    </row>
    <row r="41" spans="2:11" ht="10.5" customHeight="1" x14ac:dyDescent="0.2">
      <c r="B41" s="536"/>
      <c r="C41" s="539"/>
      <c r="D41" s="539"/>
      <c r="E41" s="539"/>
      <c r="F41" s="583"/>
      <c r="G41" s="583"/>
      <c r="H41" s="331"/>
      <c r="I41" s="331"/>
      <c r="J41" s="760"/>
      <c r="K41" s="1043"/>
    </row>
    <row r="42" spans="2:11" ht="10.5" customHeight="1" x14ac:dyDescent="0.2">
      <c r="B42" s="351" t="s">
        <v>340</v>
      </c>
      <c r="C42" s="539">
        <v>2859</v>
      </c>
      <c r="D42" s="539">
        <v>10924</v>
      </c>
      <c r="E42" s="539">
        <v>16725290</v>
      </c>
      <c r="F42" s="583">
        <v>1691.66</v>
      </c>
      <c r="G42" s="583">
        <v>1636.14</v>
      </c>
      <c r="H42" s="331" t="s">
        <v>506</v>
      </c>
      <c r="I42" s="331" t="s">
        <v>506</v>
      </c>
      <c r="J42" s="760">
        <v>149.5</v>
      </c>
      <c r="K42" s="1043" t="s">
        <v>343</v>
      </c>
    </row>
    <row r="43" spans="2:11" ht="10.5" customHeight="1" x14ac:dyDescent="0.2">
      <c r="B43" s="351" t="s">
        <v>343</v>
      </c>
      <c r="C43" s="539">
        <v>3141</v>
      </c>
      <c r="D43" s="539">
        <v>12759</v>
      </c>
      <c r="E43" s="539">
        <v>24138668</v>
      </c>
      <c r="F43" s="583">
        <v>2200.12</v>
      </c>
      <c r="G43" s="583">
        <v>2162.5100000000002</v>
      </c>
      <c r="H43" s="331" t="s">
        <v>506</v>
      </c>
      <c r="I43" s="331" t="s">
        <v>506</v>
      </c>
      <c r="J43" s="760">
        <v>196.8</v>
      </c>
      <c r="K43" s="1043" t="s">
        <v>1418</v>
      </c>
    </row>
    <row r="44" spans="2:11" ht="10.5" customHeight="1" x14ac:dyDescent="0.2">
      <c r="B44" s="351" t="s">
        <v>1418</v>
      </c>
      <c r="C44" s="539">
        <v>3238</v>
      </c>
      <c r="D44" s="539">
        <v>12486</v>
      </c>
      <c r="E44" s="539">
        <v>24148122</v>
      </c>
      <c r="F44" s="583">
        <v>2026.56</v>
      </c>
      <c r="G44" s="583">
        <v>2123.98</v>
      </c>
      <c r="H44" s="331" t="s">
        <v>506</v>
      </c>
      <c r="I44" s="331" t="s">
        <v>506</v>
      </c>
      <c r="J44" s="760">
        <v>186.6</v>
      </c>
      <c r="K44" s="1043" t="s">
        <v>1460</v>
      </c>
    </row>
    <row r="45" spans="2:11" ht="10.5" customHeight="1" x14ac:dyDescent="0.2">
      <c r="B45" s="352" t="s">
        <v>1461</v>
      </c>
      <c r="C45" s="542">
        <v>3096</v>
      </c>
      <c r="D45" s="542">
        <v>14925</v>
      </c>
      <c r="E45" s="542">
        <v>27224432</v>
      </c>
      <c r="F45" s="584">
        <v>2122.15</v>
      </c>
      <c r="G45" s="584">
        <v>2160.3200000000002</v>
      </c>
      <c r="H45" s="332" t="s">
        <v>506</v>
      </c>
      <c r="I45" s="332" t="s">
        <v>506</v>
      </c>
      <c r="J45" s="761">
        <v>191.5</v>
      </c>
      <c r="K45" s="1049" t="s">
        <v>1462</v>
      </c>
    </row>
    <row r="46" spans="2:11" ht="10.5" customHeight="1" x14ac:dyDescent="0.2">
      <c r="B46" s="236" t="s">
        <v>1288</v>
      </c>
      <c r="C46" s="233"/>
      <c r="D46" s="233"/>
      <c r="E46" s="233"/>
      <c r="F46" s="233"/>
      <c r="G46" s="233"/>
    </row>
    <row r="47" spans="2:11" ht="10.5" customHeight="1" x14ac:dyDescent="0.2">
      <c r="B47" s="236" t="s">
        <v>1289</v>
      </c>
      <c r="C47" s="233"/>
      <c r="D47" s="233"/>
      <c r="E47" s="233"/>
      <c r="F47" s="233"/>
      <c r="G47" s="233"/>
    </row>
    <row r="48" spans="2:11" ht="10.5" customHeight="1" x14ac:dyDescent="0.2">
      <c r="B48" s="1477" t="s">
        <v>1520</v>
      </c>
      <c r="C48" s="1478"/>
      <c r="D48" s="1478"/>
      <c r="E48" s="1478"/>
      <c r="F48" s="1478"/>
      <c r="G48" s="1478"/>
    </row>
    <row r="49" spans="2:10" ht="10.5" customHeight="1" x14ac:dyDescent="0.2">
      <c r="B49" s="1477" t="s">
        <v>1473</v>
      </c>
      <c r="C49" s="1477"/>
      <c r="D49" s="233"/>
      <c r="E49" s="233"/>
      <c r="F49" s="233"/>
      <c r="G49" s="233"/>
    </row>
    <row r="50" spans="2:10" ht="10.5" customHeight="1" x14ac:dyDescent="0.2">
      <c r="B50" s="49"/>
      <c r="C50" s="51"/>
      <c r="D50" s="51"/>
      <c r="E50" s="51"/>
      <c r="F50" s="51"/>
      <c r="G50" s="51"/>
      <c r="H50" s="51"/>
      <c r="I50" s="51"/>
      <c r="J50" s="51"/>
    </row>
    <row r="51" spans="2:10" ht="10.5" customHeight="1" x14ac:dyDescent="0.2">
      <c r="B51" s="49"/>
    </row>
    <row r="52" spans="2:10" ht="10.5" customHeight="1" x14ac:dyDescent="0.2">
      <c r="B52" s="49"/>
    </row>
    <row r="53" spans="2:10" ht="10.5" customHeight="1" x14ac:dyDescent="0.2">
      <c r="B53" s="49"/>
    </row>
    <row r="54" spans="2:10" ht="10.5" customHeight="1" x14ac:dyDescent="0.2">
      <c r="B54" s="49"/>
    </row>
    <row r="55" spans="2:10" ht="10.5" customHeight="1" x14ac:dyDescent="0.2">
      <c r="B55" s="49"/>
    </row>
    <row r="56" spans="2:10" ht="10.5" customHeight="1" x14ac:dyDescent="0.2">
      <c r="B56" s="49"/>
    </row>
    <row r="57" spans="2:10" ht="10.5" customHeight="1" x14ac:dyDescent="0.2">
      <c r="B57" s="49"/>
    </row>
    <row r="58" spans="2:10" ht="10.5" customHeight="1" x14ac:dyDescent="0.2">
      <c r="B58" s="49"/>
    </row>
    <row r="59" spans="2:10" ht="10.5" customHeight="1" x14ac:dyDescent="0.2">
      <c r="B59" s="466"/>
    </row>
    <row r="60" spans="2:10" ht="10.5" customHeight="1" x14ac:dyDescent="0.2">
      <c r="B60" s="466"/>
    </row>
    <row r="61" spans="2:10" ht="10.5" customHeight="1" x14ac:dyDescent="0.2">
      <c r="B61" s="49"/>
    </row>
    <row r="62" spans="2:10" ht="10.5" customHeight="1" x14ac:dyDescent="0.2">
      <c r="B62" s="49"/>
    </row>
    <row r="63" spans="2:10" ht="10.5" customHeight="1" x14ac:dyDescent="0.2">
      <c r="B63" s="49"/>
    </row>
    <row r="64" spans="2:10" ht="10.5" customHeight="1" x14ac:dyDescent="0.2">
      <c r="B64" s="49"/>
    </row>
    <row r="65" spans="2:12" ht="10.5" customHeight="1" x14ac:dyDescent="0.2">
      <c r="B65" s="49"/>
    </row>
    <row r="66" spans="2:12" ht="10.5" customHeight="1" x14ac:dyDescent="0.2">
      <c r="B66" s="49"/>
    </row>
    <row r="67" spans="2:12" ht="10.5" customHeight="1" x14ac:dyDescent="0.2">
      <c r="B67" s="49"/>
    </row>
    <row r="68" spans="2:12" ht="10.5" customHeight="1" x14ac:dyDescent="0.2">
      <c r="B68" s="49"/>
    </row>
    <row r="69" spans="2:12" ht="10.5" customHeight="1" x14ac:dyDescent="0.2">
      <c r="B69" s="49"/>
    </row>
    <row r="70" spans="2:12" ht="10.5" customHeight="1" x14ac:dyDescent="0.2">
      <c r="B70" s="49"/>
    </row>
    <row r="71" spans="2:12" ht="10.5" customHeight="1" x14ac:dyDescent="0.2">
      <c r="B71" s="49"/>
    </row>
    <row r="72" spans="2:12" ht="10.5" customHeight="1" x14ac:dyDescent="0.2">
      <c r="B72" s="49"/>
    </row>
    <row r="73" spans="2:12" ht="10.5" customHeight="1" x14ac:dyDescent="0.2">
      <c r="B73" s="49"/>
    </row>
    <row r="74" spans="2:12" ht="10.5" customHeight="1" x14ac:dyDescent="0.2">
      <c r="B74" s="49"/>
      <c r="G74" s="153">
        <v>7</v>
      </c>
    </row>
    <row r="75" spans="2:12" ht="10.5" customHeight="1" x14ac:dyDescent="0.2">
      <c r="G75" s="76"/>
    </row>
    <row r="76" spans="2:12" ht="11.45" customHeight="1" x14ac:dyDescent="0.2">
      <c r="B76" s="62" t="s">
        <v>823</v>
      </c>
    </row>
    <row r="77" spans="2:12" ht="10.5" customHeight="1" x14ac:dyDescent="0.2">
      <c r="B77" s="1420" t="s">
        <v>79</v>
      </c>
      <c r="C77" s="1408" t="s">
        <v>46</v>
      </c>
      <c r="D77" s="1481" t="s">
        <v>1054</v>
      </c>
      <c r="E77" s="1489"/>
      <c r="F77" s="1489"/>
      <c r="G77" s="1482"/>
      <c r="H77" s="1481" t="s">
        <v>1055</v>
      </c>
      <c r="I77" s="1482"/>
      <c r="J77" s="1481" t="s">
        <v>147</v>
      </c>
      <c r="K77" s="1489"/>
      <c r="L77" s="1482"/>
    </row>
    <row r="78" spans="2:12" ht="23.25" customHeight="1" x14ac:dyDescent="0.2">
      <c r="B78" s="1490"/>
      <c r="C78" s="1496"/>
      <c r="D78" s="1481" t="s">
        <v>47</v>
      </c>
      <c r="E78" s="1482"/>
      <c r="F78" s="1481" t="s">
        <v>48</v>
      </c>
      <c r="G78" s="1482"/>
      <c r="H78" s="1408" t="s">
        <v>148</v>
      </c>
      <c r="I78" s="1408" t="s">
        <v>166</v>
      </c>
      <c r="J78" s="1408" t="s">
        <v>1056</v>
      </c>
      <c r="K78" s="1481" t="s">
        <v>49</v>
      </c>
      <c r="L78" s="1482"/>
    </row>
    <row r="79" spans="2:12" ht="10.5" customHeight="1" x14ac:dyDescent="0.2">
      <c r="B79" s="1490"/>
      <c r="C79" s="1409"/>
      <c r="D79" s="296" t="s">
        <v>337</v>
      </c>
      <c r="E79" s="296" t="s">
        <v>264</v>
      </c>
      <c r="F79" s="296" t="s">
        <v>337</v>
      </c>
      <c r="G79" s="296" t="s">
        <v>264</v>
      </c>
      <c r="H79" s="1409"/>
      <c r="I79" s="1409"/>
      <c r="J79" s="1409"/>
      <c r="K79" s="296" t="s">
        <v>337</v>
      </c>
      <c r="L79" s="296" t="s">
        <v>264</v>
      </c>
    </row>
    <row r="80" spans="2:12" ht="10.5" customHeight="1" x14ac:dyDescent="0.2">
      <c r="B80" s="1421"/>
      <c r="C80" s="65" t="s">
        <v>284</v>
      </c>
      <c r="D80" s="1396" t="s">
        <v>936</v>
      </c>
      <c r="E80" s="1404"/>
      <c r="F80" s="1404"/>
      <c r="G80" s="1397"/>
      <c r="H80" s="1396" t="s">
        <v>284</v>
      </c>
      <c r="I80" s="1549"/>
      <c r="J80" s="1471"/>
      <c r="K80" s="1396" t="s">
        <v>936</v>
      </c>
      <c r="L80" s="1397"/>
    </row>
    <row r="81" spans="2:14" ht="10.5" customHeight="1" x14ac:dyDescent="0.2">
      <c r="B81" s="325" t="s">
        <v>149</v>
      </c>
      <c r="C81" s="545">
        <v>4988</v>
      </c>
      <c r="D81" s="597">
        <v>39.61</v>
      </c>
      <c r="E81" s="597">
        <v>35.42</v>
      </c>
      <c r="F81" s="597">
        <v>37.68</v>
      </c>
      <c r="G81" s="597">
        <v>33.49</v>
      </c>
      <c r="H81" s="545">
        <v>5104</v>
      </c>
      <c r="I81" s="545">
        <v>2658</v>
      </c>
      <c r="J81" s="545">
        <v>1302</v>
      </c>
      <c r="K81" s="597">
        <v>46.36</v>
      </c>
      <c r="L81" s="597">
        <v>44.64</v>
      </c>
    </row>
    <row r="82" spans="2:14" ht="10.5" customHeight="1" x14ac:dyDescent="0.2">
      <c r="B82" s="325" t="s">
        <v>150</v>
      </c>
      <c r="C82" s="545">
        <v>7212</v>
      </c>
      <c r="D82" s="597">
        <v>39.869999999999997</v>
      </c>
      <c r="E82" s="597">
        <v>37.22</v>
      </c>
      <c r="F82" s="597">
        <v>37.92</v>
      </c>
      <c r="G82" s="597">
        <v>35.270000000000003</v>
      </c>
      <c r="H82" s="545">
        <v>4824</v>
      </c>
      <c r="I82" s="545">
        <v>2722</v>
      </c>
      <c r="J82" s="545">
        <v>2835</v>
      </c>
      <c r="K82" s="597">
        <v>41.92</v>
      </c>
      <c r="L82" s="597">
        <v>40.950000000000003</v>
      </c>
    </row>
    <row r="83" spans="2:14" ht="10.5" customHeight="1" x14ac:dyDescent="0.2">
      <c r="B83" s="325" t="s">
        <v>151</v>
      </c>
      <c r="C83" s="545">
        <v>8174</v>
      </c>
      <c r="D83" s="597">
        <v>40.950000000000003</v>
      </c>
      <c r="E83" s="597">
        <v>39.6</v>
      </c>
      <c r="F83" s="597">
        <v>39</v>
      </c>
      <c r="G83" s="597">
        <v>37.65</v>
      </c>
      <c r="H83" s="545">
        <v>5164</v>
      </c>
      <c r="I83" s="545">
        <v>2759</v>
      </c>
      <c r="J83" s="545">
        <v>3917</v>
      </c>
      <c r="K83" s="597">
        <v>47.96</v>
      </c>
      <c r="L83" s="597">
        <v>49.41</v>
      </c>
    </row>
    <row r="84" spans="2:14" ht="10.5" customHeight="1" x14ac:dyDescent="0.2">
      <c r="B84" s="325" t="s">
        <v>152</v>
      </c>
      <c r="C84" s="545">
        <v>3337</v>
      </c>
      <c r="D84" s="597">
        <v>45.45</v>
      </c>
      <c r="E84" s="597">
        <v>45.45</v>
      </c>
      <c r="F84" s="597">
        <v>43.5</v>
      </c>
      <c r="G84" s="597">
        <v>43.5</v>
      </c>
      <c r="H84" s="545">
        <v>5157</v>
      </c>
      <c r="I84" s="545">
        <v>2573</v>
      </c>
      <c r="J84" s="545">
        <v>607</v>
      </c>
      <c r="K84" s="597">
        <v>84.25</v>
      </c>
      <c r="L84" s="597">
        <v>58.36</v>
      </c>
    </row>
    <row r="85" spans="2:14" ht="10.5" customHeight="1" x14ac:dyDescent="0.2">
      <c r="B85" s="325" t="s">
        <v>153</v>
      </c>
      <c r="C85" s="545">
        <v>9829</v>
      </c>
      <c r="D85" s="597">
        <v>48.95</v>
      </c>
      <c r="E85" s="597">
        <v>48.95</v>
      </c>
      <c r="F85" s="597">
        <v>47</v>
      </c>
      <c r="G85" s="597">
        <v>47</v>
      </c>
      <c r="H85" s="545">
        <v>5741</v>
      </c>
      <c r="I85" s="545">
        <v>2878</v>
      </c>
      <c r="J85" s="545">
        <v>3698</v>
      </c>
      <c r="K85" s="597">
        <v>91.2</v>
      </c>
      <c r="L85" s="597">
        <v>92.19</v>
      </c>
    </row>
    <row r="86" spans="2:14" ht="10.5" customHeight="1" x14ac:dyDescent="0.2">
      <c r="B86" s="325"/>
      <c r="C86" s="545"/>
      <c r="D86" s="597"/>
      <c r="E86" s="597"/>
      <c r="F86" s="597"/>
      <c r="G86" s="597"/>
      <c r="H86" s="545"/>
      <c r="I86" s="545"/>
      <c r="J86" s="545"/>
      <c r="K86" s="597"/>
      <c r="L86" s="597"/>
    </row>
    <row r="87" spans="2:14" ht="10.5" customHeight="1" x14ac:dyDescent="0.2">
      <c r="B87" s="325" t="s">
        <v>154</v>
      </c>
      <c r="C87" s="545">
        <v>8161</v>
      </c>
      <c r="D87" s="597">
        <v>52.3</v>
      </c>
      <c r="E87" s="597">
        <v>52.3</v>
      </c>
      <c r="F87" s="597">
        <v>50</v>
      </c>
      <c r="G87" s="597">
        <v>50</v>
      </c>
      <c r="H87" s="545">
        <v>5844</v>
      </c>
      <c r="I87" s="545">
        <v>2897</v>
      </c>
      <c r="J87" s="545">
        <v>3769</v>
      </c>
      <c r="K87" s="597">
        <v>95.6</v>
      </c>
      <c r="L87" s="597">
        <v>92.93</v>
      </c>
    </row>
    <row r="88" spans="2:14" ht="10.5" customHeight="1" x14ac:dyDescent="0.2">
      <c r="B88" s="325" t="s">
        <v>155</v>
      </c>
      <c r="C88" s="545">
        <v>6602</v>
      </c>
      <c r="D88" s="597">
        <v>61.3</v>
      </c>
      <c r="E88" s="597">
        <v>61.3</v>
      </c>
      <c r="F88" s="597">
        <v>59</v>
      </c>
      <c r="G88" s="597">
        <v>59</v>
      </c>
      <c r="H88" s="545">
        <v>5884</v>
      </c>
      <c r="I88" s="545">
        <v>2988</v>
      </c>
      <c r="J88" s="545">
        <v>2087</v>
      </c>
      <c r="K88" s="597">
        <v>117.09</v>
      </c>
      <c r="L88" s="597">
        <v>105.14</v>
      </c>
    </row>
    <row r="89" spans="2:14" ht="10.5" customHeight="1" x14ac:dyDescent="0.2">
      <c r="B89" s="325" t="s">
        <v>156</v>
      </c>
      <c r="C89" s="545">
        <v>8879</v>
      </c>
      <c r="D89" s="597">
        <v>74.95</v>
      </c>
      <c r="E89" s="597">
        <v>74.95</v>
      </c>
      <c r="F89" s="597">
        <v>71.5</v>
      </c>
      <c r="G89" s="597">
        <v>71.5</v>
      </c>
      <c r="H89" s="545">
        <v>5683</v>
      </c>
      <c r="I89" s="545">
        <v>2844</v>
      </c>
      <c r="J89" s="545">
        <v>3170</v>
      </c>
      <c r="K89" s="597">
        <v>94.62</v>
      </c>
      <c r="L89" s="597">
        <v>87.43</v>
      </c>
    </row>
    <row r="90" spans="2:14" ht="10.5" customHeight="1" x14ac:dyDescent="0.2">
      <c r="B90" s="325" t="s">
        <v>763</v>
      </c>
      <c r="C90" s="545">
        <v>9216</v>
      </c>
      <c r="D90" s="597">
        <v>86.55</v>
      </c>
      <c r="E90" s="597">
        <v>86.55</v>
      </c>
      <c r="F90" s="597">
        <v>83.1</v>
      </c>
      <c r="G90" s="597">
        <v>83.1</v>
      </c>
      <c r="H90" s="545">
        <v>5480</v>
      </c>
      <c r="I90" s="545">
        <v>2850</v>
      </c>
      <c r="J90" s="545">
        <v>3843</v>
      </c>
      <c r="K90" s="597">
        <v>97.4</v>
      </c>
      <c r="L90" s="597">
        <v>96.1</v>
      </c>
    </row>
    <row r="91" spans="2:14" ht="10.5" customHeight="1" x14ac:dyDescent="0.2">
      <c r="B91" s="325" t="s">
        <v>764</v>
      </c>
      <c r="C91" s="545">
        <v>7558</v>
      </c>
      <c r="D91" s="597">
        <v>106.55</v>
      </c>
      <c r="E91" s="597">
        <v>106.55</v>
      </c>
      <c r="F91" s="597">
        <v>102.15</v>
      </c>
      <c r="G91" s="597">
        <v>102</v>
      </c>
      <c r="H91" s="545">
        <v>5869</v>
      </c>
      <c r="I91" s="545">
        <v>2973</v>
      </c>
      <c r="J91" s="545">
        <v>3141</v>
      </c>
      <c r="K91" s="597">
        <v>141.21</v>
      </c>
      <c r="L91" s="597">
        <v>109.02</v>
      </c>
    </row>
    <row r="92" spans="2:14" ht="10.5" customHeight="1" x14ac:dyDescent="0.2">
      <c r="B92" s="325"/>
      <c r="C92" s="545"/>
      <c r="D92" s="597"/>
      <c r="E92" s="597"/>
      <c r="F92" s="597"/>
      <c r="G92" s="597"/>
      <c r="H92" s="545"/>
      <c r="I92" s="545"/>
      <c r="J92" s="545"/>
      <c r="K92" s="597"/>
      <c r="L92" s="597"/>
    </row>
    <row r="93" spans="2:14" ht="10.5" customHeight="1" x14ac:dyDescent="0.2">
      <c r="B93" s="325" t="s">
        <v>765</v>
      </c>
      <c r="C93" s="545">
        <v>9994</v>
      </c>
      <c r="D93" s="597">
        <v>130</v>
      </c>
      <c r="E93" s="597">
        <v>129.75</v>
      </c>
      <c r="F93" s="597">
        <v>122.65</v>
      </c>
      <c r="G93" s="597">
        <v>122.4</v>
      </c>
      <c r="H93" s="545">
        <v>5879</v>
      </c>
      <c r="I93" s="545">
        <v>2912</v>
      </c>
      <c r="J93" s="545">
        <v>4256</v>
      </c>
      <c r="K93" s="597">
        <v>138.21</v>
      </c>
      <c r="L93" s="597">
        <v>118.07</v>
      </c>
      <c r="M93" s="84"/>
    </row>
    <row r="94" spans="2:14" ht="10.5" customHeight="1" x14ac:dyDescent="0.2">
      <c r="B94" s="325" t="s">
        <v>766</v>
      </c>
      <c r="C94" s="545">
        <v>13574</v>
      </c>
      <c r="D94" s="597">
        <v>142.19999999999999</v>
      </c>
      <c r="E94" s="597">
        <v>142.05000000000001</v>
      </c>
      <c r="F94" s="597">
        <v>134.15</v>
      </c>
      <c r="G94" s="597">
        <v>134</v>
      </c>
      <c r="H94" s="545">
        <v>6328</v>
      </c>
      <c r="I94" s="545">
        <v>3136</v>
      </c>
      <c r="J94" s="545">
        <v>5924</v>
      </c>
      <c r="K94" s="597">
        <v>121.54</v>
      </c>
      <c r="L94" s="597">
        <v>121.16</v>
      </c>
      <c r="N94" s="79"/>
    </row>
    <row r="95" spans="2:14" ht="10.5" customHeight="1" x14ac:dyDescent="0.2">
      <c r="B95" s="325" t="s">
        <v>767</v>
      </c>
      <c r="C95" s="545">
        <v>7511</v>
      </c>
      <c r="D95" s="597">
        <v>164.6</v>
      </c>
      <c r="E95" s="597">
        <v>164.6</v>
      </c>
      <c r="F95" s="597">
        <v>155.30000000000001</v>
      </c>
      <c r="G95" s="597">
        <v>155.30000000000001</v>
      </c>
      <c r="H95" s="545">
        <v>6960</v>
      </c>
      <c r="I95" s="545">
        <v>3394</v>
      </c>
      <c r="J95" s="545">
        <v>5096</v>
      </c>
      <c r="K95" s="597">
        <v>133.99</v>
      </c>
      <c r="L95" s="597">
        <v>134.72999999999999</v>
      </c>
      <c r="N95" s="79"/>
    </row>
    <row r="96" spans="2:14" ht="10.5" customHeight="1" x14ac:dyDescent="0.2">
      <c r="B96" s="325" t="s">
        <v>768</v>
      </c>
      <c r="C96" s="545">
        <v>3704</v>
      </c>
      <c r="D96" s="891">
        <v>180.25</v>
      </c>
      <c r="E96" s="891">
        <v>180.25</v>
      </c>
      <c r="F96" s="891">
        <v>170.05</v>
      </c>
      <c r="G96" s="891">
        <v>170.05</v>
      </c>
      <c r="H96" s="545">
        <v>6786</v>
      </c>
      <c r="I96" s="545">
        <v>3251</v>
      </c>
      <c r="J96" s="545">
        <v>833</v>
      </c>
      <c r="K96" s="597" t="s">
        <v>377</v>
      </c>
      <c r="L96" s="597" t="s">
        <v>377</v>
      </c>
      <c r="M96" s="79"/>
      <c r="N96" s="79"/>
    </row>
    <row r="97" spans="2:12" ht="10.5" customHeight="1" x14ac:dyDescent="0.2">
      <c r="B97" s="325" t="s">
        <v>769</v>
      </c>
      <c r="C97" s="545">
        <v>3647</v>
      </c>
      <c r="D97" s="891">
        <v>237.95</v>
      </c>
      <c r="E97" s="891">
        <v>233.8</v>
      </c>
      <c r="F97" s="891">
        <v>224.5</v>
      </c>
      <c r="G97" s="891">
        <v>220.5</v>
      </c>
      <c r="H97" s="545">
        <v>5715</v>
      </c>
      <c r="I97" s="545">
        <v>2958</v>
      </c>
      <c r="J97" s="545">
        <v>712</v>
      </c>
      <c r="K97" s="597" t="s">
        <v>377</v>
      </c>
      <c r="L97" s="597" t="s">
        <v>377</v>
      </c>
    </row>
    <row r="98" spans="2:12" ht="10.5" customHeight="1" x14ac:dyDescent="0.2">
      <c r="B98" s="325"/>
      <c r="C98" s="545"/>
      <c r="D98" s="891"/>
      <c r="E98" s="891"/>
      <c r="F98" s="891"/>
      <c r="G98" s="891"/>
      <c r="H98" s="545"/>
      <c r="I98" s="545"/>
      <c r="J98" s="545"/>
      <c r="K98" s="597"/>
      <c r="L98" s="597"/>
    </row>
    <row r="99" spans="2:12" ht="10.5" customHeight="1" x14ac:dyDescent="0.2">
      <c r="B99" s="325" t="s">
        <v>770</v>
      </c>
      <c r="C99" s="545">
        <v>7111</v>
      </c>
      <c r="D99" s="891">
        <v>261.39999999999998</v>
      </c>
      <c r="E99" s="891">
        <v>257.2</v>
      </c>
      <c r="F99" s="891">
        <v>246.6</v>
      </c>
      <c r="G99" s="891">
        <v>242.65</v>
      </c>
      <c r="H99" s="545">
        <v>5471</v>
      </c>
      <c r="I99" s="545">
        <v>2590</v>
      </c>
      <c r="J99" s="545">
        <v>1204</v>
      </c>
      <c r="K99" s="597" t="s">
        <v>377</v>
      </c>
      <c r="L99" s="597">
        <v>246.69</v>
      </c>
    </row>
    <row r="100" spans="2:12" ht="10.5" customHeight="1" x14ac:dyDescent="0.2">
      <c r="B100" s="325" t="s">
        <v>771</v>
      </c>
      <c r="C100" s="545">
        <v>7272</v>
      </c>
      <c r="D100" s="891">
        <v>315.68</v>
      </c>
      <c r="E100" s="891">
        <v>286.76</v>
      </c>
      <c r="F100" s="891">
        <v>308.89</v>
      </c>
      <c r="G100" s="891">
        <v>285.27</v>
      </c>
      <c r="H100" s="545">
        <v>5236</v>
      </c>
      <c r="I100" s="545">
        <v>2457</v>
      </c>
      <c r="J100" s="545">
        <v>3538</v>
      </c>
      <c r="K100" s="597" t="s">
        <v>377</v>
      </c>
      <c r="L100" s="597">
        <v>187.78</v>
      </c>
    </row>
    <row r="101" spans="2:12" ht="10.5" customHeight="1" x14ac:dyDescent="0.2">
      <c r="B101" s="325" t="s">
        <v>772</v>
      </c>
      <c r="C101" s="545">
        <v>6440</v>
      </c>
      <c r="D101" s="597">
        <v>328.6</v>
      </c>
      <c r="E101" s="597">
        <v>305.3</v>
      </c>
      <c r="F101" s="597">
        <v>310</v>
      </c>
      <c r="G101" s="597">
        <v>288</v>
      </c>
      <c r="H101" s="545">
        <v>5647</v>
      </c>
      <c r="I101" s="545">
        <v>2446</v>
      </c>
      <c r="J101" s="545">
        <v>2357</v>
      </c>
      <c r="K101" s="597">
        <v>185</v>
      </c>
      <c r="L101" s="597">
        <v>168.33</v>
      </c>
    </row>
    <row r="102" spans="2:12" ht="10.5" customHeight="1" x14ac:dyDescent="0.2">
      <c r="B102" s="325" t="s">
        <v>773</v>
      </c>
      <c r="C102" s="545">
        <v>6178</v>
      </c>
      <c r="D102" s="597">
        <v>341.3</v>
      </c>
      <c r="E102" s="597">
        <v>312.7</v>
      </c>
      <c r="F102" s="597">
        <v>322</v>
      </c>
      <c r="G102" s="597">
        <v>295</v>
      </c>
      <c r="H102" s="545">
        <v>5801</v>
      </c>
      <c r="I102" s="545">
        <v>2376</v>
      </c>
      <c r="J102" s="545">
        <v>1390</v>
      </c>
      <c r="K102" s="597">
        <v>323.47000000000003</v>
      </c>
      <c r="L102" s="597">
        <v>326.75</v>
      </c>
    </row>
    <row r="103" spans="2:12" ht="10.5" customHeight="1" x14ac:dyDescent="0.2">
      <c r="B103" s="325" t="s">
        <v>774</v>
      </c>
      <c r="C103" s="545">
        <v>10649</v>
      </c>
      <c r="D103" s="597">
        <v>375.25</v>
      </c>
      <c r="E103" s="597">
        <v>353</v>
      </c>
      <c r="F103" s="597">
        <v>354</v>
      </c>
      <c r="G103" s="597">
        <v>333</v>
      </c>
      <c r="H103" s="545">
        <v>6425</v>
      </c>
      <c r="I103" s="545">
        <v>2353</v>
      </c>
      <c r="J103" s="545">
        <v>4909</v>
      </c>
      <c r="K103" s="597">
        <v>286.68</v>
      </c>
      <c r="L103" s="597">
        <v>327.58</v>
      </c>
    </row>
    <row r="104" spans="2:12" ht="10.5" customHeight="1" x14ac:dyDescent="0.2">
      <c r="B104" s="325"/>
      <c r="C104" s="545"/>
      <c r="D104" s="597"/>
      <c r="E104" s="597"/>
      <c r="F104" s="597"/>
      <c r="G104" s="597"/>
      <c r="H104" s="545"/>
      <c r="I104" s="545"/>
      <c r="J104" s="545"/>
      <c r="K104" s="597"/>
      <c r="L104" s="597"/>
    </row>
    <row r="105" spans="2:12" ht="10.5" customHeight="1" x14ac:dyDescent="0.2">
      <c r="B105" s="325" t="s">
        <v>775</v>
      </c>
      <c r="C105" s="545">
        <v>7457</v>
      </c>
      <c r="D105" s="597">
        <v>416.6</v>
      </c>
      <c r="E105" s="597">
        <v>381.6</v>
      </c>
      <c r="F105" s="597">
        <v>393</v>
      </c>
      <c r="G105" s="597">
        <v>360</v>
      </c>
      <c r="H105" s="545">
        <v>6769</v>
      </c>
      <c r="I105" s="545">
        <v>2534</v>
      </c>
      <c r="J105" s="545">
        <v>1784</v>
      </c>
      <c r="K105" s="597">
        <v>320.3</v>
      </c>
      <c r="L105" s="597">
        <v>317</v>
      </c>
    </row>
    <row r="106" spans="2:12" ht="10.5" customHeight="1" x14ac:dyDescent="0.2">
      <c r="B106" s="325" t="s">
        <v>776</v>
      </c>
      <c r="C106" s="545">
        <v>6923</v>
      </c>
      <c r="D106" s="597">
        <v>491.85</v>
      </c>
      <c r="E106" s="597">
        <v>444.15</v>
      </c>
      <c r="F106" s="597">
        <v>464</v>
      </c>
      <c r="G106" s="597">
        <v>419</v>
      </c>
      <c r="H106" s="545">
        <v>7022</v>
      </c>
      <c r="I106" s="545">
        <v>2567</v>
      </c>
      <c r="J106" s="545">
        <v>1370</v>
      </c>
      <c r="K106" s="597">
        <v>490.28</v>
      </c>
      <c r="L106" s="597">
        <v>356.23</v>
      </c>
    </row>
    <row r="107" spans="2:12" ht="10.5" customHeight="1" x14ac:dyDescent="0.2">
      <c r="B107" s="325" t="s">
        <v>460</v>
      </c>
      <c r="C107" s="545">
        <v>2321</v>
      </c>
      <c r="D107" s="597">
        <v>561.79999999999995</v>
      </c>
      <c r="E107" s="597">
        <v>523.5</v>
      </c>
      <c r="F107" s="597">
        <v>530</v>
      </c>
      <c r="G107" s="597">
        <v>495</v>
      </c>
      <c r="H107" s="545">
        <v>6828</v>
      </c>
      <c r="I107" s="545">
        <v>2743</v>
      </c>
      <c r="J107" s="545">
        <v>408</v>
      </c>
      <c r="K107" s="597" t="s">
        <v>377</v>
      </c>
      <c r="L107" s="597" t="s">
        <v>377</v>
      </c>
    </row>
    <row r="108" spans="2:12" ht="10.5" customHeight="1" x14ac:dyDescent="0.2">
      <c r="B108" s="325" t="s">
        <v>461</v>
      </c>
      <c r="C108" s="545">
        <v>8188</v>
      </c>
      <c r="D108" s="597">
        <v>577.70000000000005</v>
      </c>
      <c r="E108" s="597">
        <v>535.29999999999995</v>
      </c>
      <c r="F108" s="597">
        <v>545</v>
      </c>
      <c r="G108" s="597">
        <v>505</v>
      </c>
      <c r="H108" s="545">
        <v>6773</v>
      </c>
      <c r="I108" s="545">
        <v>2918</v>
      </c>
      <c r="J108" s="545">
        <v>1447</v>
      </c>
      <c r="K108" s="597">
        <v>442.3</v>
      </c>
      <c r="L108" s="597">
        <v>426.03</v>
      </c>
    </row>
    <row r="109" spans="2:12" ht="10.5" customHeight="1" x14ac:dyDescent="0.2">
      <c r="B109" s="325" t="s">
        <v>462</v>
      </c>
      <c r="C109" s="545">
        <v>10718</v>
      </c>
      <c r="D109" s="597">
        <v>545.9</v>
      </c>
      <c r="E109" s="597">
        <v>542.70000000000005</v>
      </c>
      <c r="F109" s="597">
        <v>515</v>
      </c>
      <c r="G109" s="597">
        <v>495</v>
      </c>
      <c r="H109" s="545">
        <v>6417</v>
      </c>
      <c r="I109" s="545">
        <v>2540</v>
      </c>
      <c r="J109" s="545">
        <v>4719</v>
      </c>
      <c r="K109" s="597">
        <v>380.79</v>
      </c>
      <c r="L109" s="597">
        <v>411.44</v>
      </c>
    </row>
    <row r="110" spans="2:12" ht="10.5" customHeight="1" x14ac:dyDescent="0.2">
      <c r="B110" s="325"/>
      <c r="C110" s="545"/>
      <c r="D110" s="597"/>
      <c r="E110" s="597"/>
      <c r="F110" s="597"/>
      <c r="G110" s="597"/>
      <c r="H110" s="545"/>
      <c r="I110" s="545"/>
      <c r="J110" s="545"/>
      <c r="K110" s="597"/>
      <c r="L110" s="597"/>
    </row>
    <row r="111" spans="2:12" ht="10.5" customHeight="1" x14ac:dyDescent="0.2">
      <c r="B111" s="325" t="s">
        <v>328</v>
      </c>
      <c r="C111" s="545">
        <v>3307</v>
      </c>
      <c r="D111" s="597" t="s">
        <v>506</v>
      </c>
      <c r="E111" s="597" t="s">
        <v>506</v>
      </c>
      <c r="F111" s="597" t="s">
        <v>506</v>
      </c>
      <c r="G111" s="597" t="s">
        <v>506</v>
      </c>
      <c r="H111" s="545">
        <v>6842</v>
      </c>
      <c r="I111" s="545">
        <v>2807</v>
      </c>
      <c r="J111" s="545">
        <v>887</v>
      </c>
      <c r="K111" s="597" t="s">
        <v>377</v>
      </c>
      <c r="L111" s="597" t="s">
        <v>377</v>
      </c>
    </row>
    <row r="112" spans="2:12" ht="10.5" customHeight="1" x14ac:dyDescent="0.2">
      <c r="B112" s="325" t="s">
        <v>329</v>
      </c>
      <c r="C112" s="545">
        <v>8560</v>
      </c>
      <c r="D112" s="597" t="s">
        <v>506</v>
      </c>
      <c r="E112" s="597" t="s">
        <v>506</v>
      </c>
      <c r="F112" s="597" t="s">
        <v>506</v>
      </c>
      <c r="G112" s="597" t="s">
        <v>506</v>
      </c>
      <c r="H112" s="545">
        <v>6738</v>
      </c>
      <c r="I112" s="545">
        <v>2912</v>
      </c>
      <c r="J112" s="545">
        <v>2656</v>
      </c>
      <c r="K112" s="597">
        <v>796.57</v>
      </c>
      <c r="L112" s="597" t="s">
        <v>377</v>
      </c>
    </row>
    <row r="113" spans="1:12" ht="10.5" customHeight="1" x14ac:dyDescent="0.2">
      <c r="B113" s="325" t="s">
        <v>330</v>
      </c>
      <c r="C113" s="545">
        <v>9732</v>
      </c>
      <c r="D113" s="597" t="s">
        <v>506</v>
      </c>
      <c r="E113" s="597" t="s">
        <v>506</v>
      </c>
      <c r="F113" s="597" t="s">
        <v>506</v>
      </c>
      <c r="G113" s="597" t="s">
        <v>506</v>
      </c>
      <c r="H113" s="545">
        <v>6383</v>
      </c>
      <c r="I113" s="545">
        <v>3382</v>
      </c>
      <c r="J113" s="545">
        <v>1921</v>
      </c>
      <c r="K113" s="597" t="s">
        <v>463</v>
      </c>
      <c r="L113" s="597" t="s">
        <v>463</v>
      </c>
    </row>
    <row r="114" spans="1:12" ht="10.5" customHeight="1" x14ac:dyDescent="0.2">
      <c r="B114" s="325" t="s">
        <v>331</v>
      </c>
      <c r="C114" s="545">
        <v>6627</v>
      </c>
      <c r="D114" s="597" t="s">
        <v>506</v>
      </c>
      <c r="E114" s="597" t="s">
        <v>506</v>
      </c>
      <c r="F114" s="597" t="s">
        <v>506</v>
      </c>
      <c r="G114" s="597" t="s">
        <v>506</v>
      </c>
      <c r="H114" s="545">
        <v>6341</v>
      </c>
      <c r="I114" s="545">
        <v>3381</v>
      </c>
      <c r="J114" s="545">
        <v>1388</v>
      </c>
      <c r="K114" s="597" t="s">
        <v>463</v>
      </c>
      <c r="L114" s="597" t="s">
        <v>463</v>
      </c>
    </row>
    <row r="115" spans="1:12" ht="10.5" customHeight="1" x14ac:dyDescent="0.2">
      <c r="B115" s="325" t="s">
        <v>287</v>
      </c>
      <c r="C115" s="545">
        <v>6887</v>
      </c>
      <c r="D115" s="597" t="s">
        <v>506</v>
      </c>
      <c r="E115" s="597" t="s">
        <v>506</v>
      </c>
      <c r="F115" s="597" t="s">
        <v>506</v>
      </c>
      <c r="G115" s="597" t="s">
        <v>506</v>
      </c>
      <c r="H115" s="545">
        <v>6362</v>
      </c>
      <c r="I115" s="545">
        <v>3426</v>
      </c>
      <c r="J115" s="545">
        <v>652</v>
      </c>
      <c r="K115" s="597" t="s">
        <v>463</v>
      </c>
      <c r="L115" s="597" t="s">
        <v>463</v>
      </c>
    </row>
    <row r="116" spans="1:12" ht="10.5" customHeight="1" x14ac:dyDescent="0.2">
      <c r="B116" s="325"/>
      <c r="C116" s="545"/>
      <c r="D116" s="597"/>
      <c r="E116" s="597"/>
      <c r="F116" s="597"/>
      <c r="G116" s="597"/>
      <c r="H116" s="545"/>
      <c r="I116" s="545"/>
      <c r="J116" s="545"/>
      <c r="K116" s="597"/>
      <c r="L116" s="597"/>
    </row>
    <row r="117" spans="1:12" ht="10.5" customHeight="1" x14ac:dyDescent="0.2">
      <c r="B117" s="325" t="s">
        <v>332</v>
      </c>
      <c r="C117" s="545">
        <v>10409</v>
      </c>
      <c r="D117" s="597" t="s">
        <v>506</v>
      </c>
      <c r="E117" s="597" t="s">
        <v>506</v>
      </c>
      <c r="F117" s="597" t="s">
        <v>506</v>
      </c>
      <c r="G117" s="597" t="s">
        <v>506</v>
      </c>
      <c r="H117" s="545">
        <v>6852</v>
      </c>
      <c r="I117" s="545">
        <v>3589</v>
      </c>
      <c r="J117" s="545">
        <v>1488</v>
      </c>
      <c r="K117" s="597" t="s">
        <v>463</v>
      </c>
      <c r="L117" s="597" t="s">
        <v>463</v>
      </c>
    </row>
    <row r="118" spans="1:12" ht="10.5" customHeight="1" x14ac:dyDescent="0.2">
      <c r="B118" s="325" t="s">
        <v>333</v>
      </c>
      <c r="C118" s="545">
        <v>7936</v>
      </c>
      <c r="D118" s="597" t="s">
        <v>506</v>
      </c>
      <c r="E118" s="597" t="s">
        <v>506</v>
      </c>
      <c r="F118" s="597" t="s">
        <v>506</v>
      </c>
      <c r="G118" s="597" t="s">
        <v>506</v>
      </c>
      <c r="H118" s="545">
        <v>7151</v>
      </c>
      <c r="I118" s="545">
        <v>3877</v>
      </c>
      <c r="J118" s="545">
        <v>1335</v>
      </c>
      <c r="K118" s="597" t="s">
        <v>463</v>
      </c>
      <c r="L118" s="583" t="s">
        <v>463</v>
      </c>
    </row>
    <row r="119" spans="1:12" ht="10.5" customHeight="1" x14ac:dyDescent="0.2">
      <c r="B119" s="543" t="s">
        <v>286</v>
      </c>
      <c r="C119" s="547">
        <v>9310</v>
      </c>
      <c r="D119" s="583" t="s">
        <v>506</v>
      </c>
      <c r="E119" s="583" t="s">
        <v>506</v>
      </c>
      <c r="F119" s="583" t="s">
        <v>506</v>
      </c>
      <c r="G119" s="583" t="s">
        <v>506</v>
      </c>
      <c r="H119" s="547">
        <v>6983</v>
      </c>
      <c r="I119" s="547">
        <v>3708</v>
      </c>
      <c r="J119" s="547">
        <v>1188</v>
      </c>
      <c r="K119" s="583" t="s">
        <v>463</v>
      </c>
      <c r="L119" s="583" t="s">
        <v>463</v>
      </c>
    </row>
    <row r="120" spans="1:12" ht="10.5" customHeight="1" x14ac:dyDescent="0.2">
      <c r="B120" s="351" t="s">
        <v>730</v>
      </c>
      <c r="C120" s="547">
        <v>8409</v>
      </c>
      <c r="D120" s="583" t="s">
        <v>506</v>
      </c>
      <c r="E120" s="583" t="s">
        <v>506</v>
      </c>
      <c r="F120" s="583" t="s">
        <v>506</v>
      </c>
      <c r="G120" s="583" t="s">
        <v>506</v>
      </c>
      <c r="H120" s="547">
        <v>7243</v>
      </c>
      <c r="I120" s="547">
        <v>3712</v>
      </c>
      <c r="J120" s="547">
        <v>1185</v>
      </c>
      <c r="K120" s="583" t="s">
        <v>463</v>
      </c>
      <c r="L120" s="583" t="s">
        <v>463</v>
      </c>
    </row>
    <row r="121" spans="1:12" ht="10.5" customHeight="1" x14ac:dyDescent="0.2">
      <c r="B121" s="351" t="s">
        <v>758</v>
      </c>
      <c r="C121" s="547">
        <v>9093</v>
      </c>
      <c r="D121" s="583" t="s">
        <v>506</v>
      </c>
      <c r="E121" s="583" t="s">
        <v>506</v>
      </c>
      <c r="F121" s="583" t="s">
        <v>506</v>
      </c>
      <c r="G121" s="583" t="s">
        <v>506</v>
      </c>
      <c r="H121" s="547">
        <v>7283</v>
      </c>
      <c r="I121" s="311">
        <v>3740</v>
      </c>
      <c r="J121" s="547">
        <v>832</v>
      </c>
      <c r="K121" s="583" t="s">
        <v>463</v>
      </c>
      <c r="L121" s="583" t="s">
        <v>463</v>
      </c>
    </row>
    <row r="122" spans="1:12" ht="10.5" customHeight="1" x14ac:dyDescent="0.2">
      <c r="B122" s="351"/>
      <c r="C122" s="547"/>
      <c r="D122" s="583"/>
      <c r="E122" s="583"/>
      <c r="F122" s="583"/>
      <c r="G122" s="583"/>
      <c r="H122" s="547"/>
      <c r="I122" s="312"/>
      <c r="J122" s="545"/>
      <c r="K122" s="583"/>
      <c r="L122" s="583"/>
    </row>
    <row r="123" spans="1:12" ht="10.5" customHeight="1" x14ac:dyDescent="0.2">
      <c r="B123" s="673" t="s">
        <v>507</v>
      </c>
      <c r="C123" s="630">
        <v>10055</v>
      </c>
      <c r="D123" s="583" t="s">
        <v>506</v>
      </c>
      <c r="E123" s="583" t="s">
        <v>506</v>
      </c>
      <c r="F123" s="583" t="s">
        <v>506</v>
      </c>
      <c r="G123" s="583" t="s">
        <v>506</v>
      </c>
      <c r="H123" s="632">
        <v>7462</v>
      </c>
      <c r="I123" s="630">
        <v>3825</v>
      </c>
      <c r="J123" s="931">
        <v>2237</v>
      </c>
      <c r="K123" s="583" t="s">
        <v>463</v>
      </c>
      <c r="L123" s="583" t="s">
        <v>463</v>
      </c>
    </row>
    <row r="124" spans="1:12" ht="10.5" customHeight="1" x14ac:dyDescent="0.2">
      <c r="A124" s="58"/>
      <c r="B124" s="673" t="s">
        <v>392</v>
      </c>
      <c r="C124" s="632">
        <v>6707</v>
      </c>
      <c r="D124" s="583" t="s">
        <v>506</v>
      </c>
      <c r="E124" s="583" t="s">
        <v>506</v>
      </c>
      <c r="F124" s="583" t="s">
        <v>506</v>
      </c>
      <c r="G124" s="583" t="s">
        <v>506</v>
      </c>
      <c r="H124" s="632">
        <v>7660</v>
      </c>
      <c r="I124" s="632">
        <v>3816</v>
      </c>
      <c r="J124" s="632">
        <v>597</v>
      </c>
      <c r="K124" s="583" t="s">
        <v>463</v>
      </c>
      <c r="L124" s="583" t="s">
        <v>463</v>
      </c>
    </row>
    <row r="125" spans="1:12" ht="10.5" customHeight="1" x14ac:dyDescent="0.2">
      <c r="A125" s="61"/>
      <c r="B125" s="673" t="s">
        <v>810</v>
      </c>
      <c r="C125" s="632">
        <v>6882</v>
      </c>
      <c r="D125" s="583" t="s">
        <v>506</v>
      </c>
      <c r="E125" s="583" t="s">
        <v>506</v>
      </c>
      <c r="F125" s="583" t="s">
        <v>506</v>
      </c>
      <c r="G125" s="583" t="s">
        <v>506</v>
      </c>
      <c r="H125" s="632">
        <v>8029</v>
      </c>
      <c r="I125" s="632">
        <v>3809</v>
      </c>
      <c r="J125" s="632">
        <v>534</v>
      </c>
      <c r="K125" s="583" t="s">
        <v>463</v>
      </c>
      <c r="L125" s="583" t="s">
        <v>463</v>
      </c>
    </row>
    <row r="126" spans="1:12" ht="10.5" customHeight="1" x14ac:dyDescent="0.2">
      <c r="A126" s="61"/>
      <c r="B126" s="673" t="s">
        <v>501</v>
      </c>
      <c r="C126" s="632">
        <v>11899</v>
      </c>
      <c r="D126" s="583" t="s">
        <v>506</v>
      </c>
      <c r="E126" s="583" t="s">
        <v>506</v>
      </c>
      <c r="F126" s="583" t="s">
        <v>506</v>
      </c>
      <c r="G126" s="583" t="s">
        <v>506</v>
      </c>
      <c r="H126" s="632">
        <v>8613</v>
      </c>
      <c r="I126" s="632">
        <v>4524</v>
      </c>
      <c r="J126" s="632">
        <v>2269</v>
      </c>
      <c r="K126" s="583" t="s">
        <v>463</v>
      </c>
      <c r="L126" s="583" t="s">
        <v>463</v>
      </c>
    </row>
    <row r="127" spans="1:12" ht="10.5" customHeight="1" x14ac:dyDescent="0.2">
      <c r="A127" s="61"/>
      <c r="B127" s="673" t="s">
        <v>724</v>
      </c>
      <c r="C127" s="632">
        <v>11629</v>
      </c>
      <c r="D127" s="583" t="s">
        <v>506</v>
      </c>
      <c r="E127" s="583" t="s">
        <v>506</v>
      </c>
      <c r="F127" s="583" t="s">
        <v>506</v>
      </c>
      <c r="G127" s="583" t="s">
        <v>506</v>
      </c>
      <c r="H127" s="632">
        <v>8658</v>
      </c>
      <c r="I127" s="632">
        <v>4471</v>
      </c>
      <c r="J127" s="632">
        <v>1796</v>
      </c>
      <c r="K127" s="583" t="s">
        <v>463</v>
      </c>
      <c r="L127" s="583" t="s">
        <v>463</v>
      </c>
    </row>
    <row r="128" spans="1:12" ht="10.5" customHeight="1" x14ac:dyDescent="0.2">
      <c r="A128" s="61"/>
      <c r="B128" s="344"/>
      <c r="C128" s="632"/>
      <c r="D128" s="583"/>
      <c r="E128" s="583"/>
      <c r="F128" s="583"/>
      <c r="G128" s="583"/>
      <c r="H128" s="632"/>
      <c r="I128" s="632"/>
      <c r="J128" s="632"/>
      <c r="K128" s="583"/>
      <c r="L128" s="583"/>
    </row>
    <row r="129" spans="1:12" ht="10.5" customHeight="1" x14ac:dyDescent="0.2">
      <c r="A129" s="61"/>
      <c r="B129" s="673" t="s">
        <v>340</v>
      </c>
      <c r="C129" s="632">
        <v>12016</v>
      </c>
      <c r="D129" s="583" t="s">
        <v>506</v>
      </c>
      <c r="E129" s="583" t="s">
        <v>506</v>
      </c>
      <c r="F129" s="583" t="s">
        <v>506</v>
      </c>
      <c r="G129" s="583" t="s">
        <v>506</v>
      </c>
      <c r="H129" s="632">
        <v>8857</v>
      </c>
      <c r="I129" s="632">
        <v>4513</v>
      </c>
      <c r="J129" s="632">
        <v>2194</v>
      </c>
      <c r="K129" s="583" t="s">
        <v>463</v>
      </c>
      <c r="L129" s="583" t="s">
        <v>463</v>
      </c>
    </row>
    <row r="130" spans="1:12" ht="10.5" customHeight="1" x14ac:dyDescent="0.2">
      <c r="A130" s="61"/>
      <c r="B130" s="673" t="s">
        <v>343</v>
      </c>
      <c r="C130" s="632">
        <v>10341</v>
      </c>
      <c r="D130" s="583" t="s">
        <v>506</v>
      </c>
      <c r="E130" s="583" t="s">
        <v>506</v>
      </c>
      <c r="F130" s="583" t="s">
        <v>506</v>
      </c>
      <c r="G130" s="583" t="s">
        <v>506</v>
      </c>
      <c r="H130" s="632">
        <v>8941</v>
      </c>
      <c r="I130" s="632">
        <v>4512</v>
      </c>
      <c r="J130" s="632">
        <v>2575</v>
      </c>
      <c r="K130" s="583" t="s">
        <v>463</v>
      </c>
      <c r="L130" s="583" t="s">
        <v>463</v>
      </c>
    </row>
    <row r="131" spans="1:12" ht="10.5" customHeight="1" x14ac:dyDescent="0.2">
      <c r="A131" s="61"/>
      <c r="B131" s="673" t="s">
        <v>1418</v>
      </c>
      <c r="C131" s="632">
        <v>11929</v>
      </c>
      <c r="D131" s="583" t="s">
        <v>506</v>
      </c>
      <c r="E131" s="583" t="s">
        <v>506</v>
      </c>
      <c r="F131" s="583" t="s">
        <v>506</v>
      </c>
      <c r="G131" s="583" t="s">
        <v>506</v>
      </c>
      <c r="H131" s="632">
        <v>8935</v>
      </c>
      <c r="I131" s="632">
        <v>4499</v>
      </c>
      <c r="J131" s="632">
        <v>1946</v>
      </c>
      <c r="K131" s="583" t="s">
        <v>463</v>
      </c>
      <c r="L131" s="583" t="s">
        <v>463</v>
      </c>
    </row>
    <row r="132" spans="1:12" ht="11.25" customHeight="1" x14ac:dyDescent="0.2">
      <c r="A132" s="61"/>
      <c r="B132" s="673" t="s">
        <v>1460</v>
      </c>
      <c r="C132" s="632">
        <v>11009</v>
      </c>
      <c r="D132" s="583" t="s">
        <v>506</v>
      </c>
      <c r="E132" s="583" t="s">
        <v>506</v>
      </c>
      <c r="F132" s="583" t="s">
        <v>506</v>
      </c>
      <c r="G132" s="583" t="s">
        <v>506</v>
      </c>
      <c r="H132" s="632">
        <v>9349</v>
      </c>
      <c r="I132" s="632">
        <v>4582</v>
      </c>
      <c r="J132" s="632">
        <v>2233</v>
      </c>
      <c r="K132" s="583" t="s">
        <v>463</v>
      </c>
      <c r="L132" s="583" t="s">
        <v>463</v>
      </c>
    </row>
    <row r="133" spans="1:12" ht="13.5" customHeight="1" x14ac:dyDescent="0.2">
      <c r="B133" s="589" t="s">
        <v>1521</v>
      </c>
      <c r="C133" s="633">
        <v>13600</v>
      </c>
      <c r="D133" s="584" t="s">
        <v>506</v>
      </c>
      <c r="E133" s="584" t="s">
        <v>506</v>
      </c>
      <c r="F133" s="584" t="s">
        <v>506</v>
      </c>
      <c r="G133" s="584" t="s">
        <v>506</v>
      </c>
      <c r="H133" s="633">
        <v>9659</v>
      </c>
      <c r="I133" s="633">
        <v>4840</v>
      </c>
      <c r="J133" s="633">
        <v>2152</v>
      </c>
      <c r="K133" s="584" t="s">
        <v>463</v>
      </c>
      <c r="L133" s="584" t="s">
        <v>463</v>
      </c>
    </row>
    <row r="134" spans="1:12" ht="10.5" customHeight="1" x14ac:dyDescent="0.2">
      <c r="B134" s="236" t="s">
        <v>635</v>
      </c>
      <c r="C134" s="233" t="s">
        <v>367</v>
      </c>
      <c r="D134" s="233"/>
      <c r="E134" s="233"/>
      <c r="F134" s="233"/>
    </row>
    <row r="135" spans="1:12" ht="10.5" customHeight="1" x14ac:dyDescent="0.2">
      <c r="B135" s="236"/>
      <c r="C135" s="233" t="s">
        <v>289</v>
      </c>
      <c r="D135" s="233"/>
      <c r="E135" s="233"/>
      <c r="F135" s="233"/>
      <c r="I135" s="48" t="s">
        <v>486</v>
      </c>
    </row>
    <row r="136" spans="1:12" ht="10.5" customHeight="1" x14ac:dyDescent="0.2">
      <c r="B136" s="236"/>
      <c r="C136" s="233" t="s">
        <v>1539</v>
      </c>
      <c r="D136" s="233"/>
      <c r="E136" s="233"/>
      <c r="F136" s="233"/>
    </row>
    <row r="137" spans="1:12" ht="10.5" customHeight="1" x14ac:dyDescent="0.2">
      <c r="B137" s="236" t="s">
        <v>1277</v>
      </c>
      <c r="C137" s="233"/>
      <c r="D137" s="233"/>
      <c r="E137" s="233"/>
      <c r="F137" s="236" t="s">
        <v>1057</v>
      </c>
      <c r="K137" s="61"/>
    </row>
    <row r="138" spans="1:12" ht="10.5" customHeight="1" x14ac:dyDescent="0.2">
      <c r="B138" s="236" t="s">
        <v>1279</v>
      </c>
      <c r="C138" s="233"/>
      <c r="D138" s="233"/>
      <c r="E138" s="233"/>
      <c r="F138" s="236" t="s">
        <v>777</v>
      </c>
    </row>
    <row r="139" spans="1:12" ht="10.5" customHeight="1" x14ac:dyDescent="0.2">
      <c r="B139" s="236" t="s">
        <v>1280</v>
      </c>
      <c r="C139" s="233"/>
      <c r="D139" s="233"/>
      <c r="E139" s="233"/>
      <c r="F139" s="236" t="s">
        <v>778</v>
      </c>
    </row>
    <row r="140" spans="1:12" ht="10.5" customHeight="1" x14ac:dyDescent="0.2">
      <c r="B140" s="236" t="s">
        <v>1281</v>
      </c>
      <c r="C140" s="233"/>
      <c r="D140" s="233"/>
      <c r="E140" s="233"/>
      <c r="F140" s="236" t="s">
        <v>779</v>
      </c>
    </row>
    <row r="141" spans="1:12" ht="10.5" customHeight="1" x14ac:dyDescent="0.2">
      <c r="B141" s="236" t="s">
        <v>1278</v>
      </c>
      <c r="C141" s="233"/>
      <c r="D141" s="233"/>
      <c r="E141" s="233"/>
      <c r="F141" s="233"/>
    </row>
    <row r="142" spans="1:12" ht="10.5" customHeight="1" x14ac:dyDescent="0.2">
      <c r="B142" s="236" t="s">
        <v>1282</v>
      </c>
      <c r="C142" s="233"/>
      <c r="D142" s="233"/>
      <c r="E142" s="233"/>
      <c r="F142" s="233"/>
    </row>
    <row r="143" spans="1:12" ht="10.5" customHeight="1" x14ac:dyDescent="0.2">
      <c r="B143" s="236" t="s">
        <v>1283</v>
      </c>
      <c r="C143" s="233"/>
      <c r="D143" s="233"/>
      <c r="E143" s="233"/>
      <c r="F143" s="233"/>
    </row>
    <row r="144" spans="1:12" ht="10.5" customHeight="1" x14ac:dyDescent="0.2">
      <c r="B144" s="236" t="s">
        <v>1284</v>
      </c>
      <c r="C144" s="233"/>
      <c r="D144" s="233"/>
      <c r="E144" s="233"/>
      <c r="F144" s="233"/>
    </row>
    <row r="145" spans="2:12" ht="10.5" customHeight="1" x14ac:dyDescent="0.2">
      <c r="B145" s="236" t="s">
        <v>1285</v>
      </c>
      <c r="C145" s="233"/>
      <c r="D145" s="233"/>
      <c r="E145" s="233"/>
      <c r="F145" s="233"/>
    </row>
    <row r="146" spans="2:12" ht="10.5" customHeight="1" x14ac:dyDescent="0.2">
      <c r="B146" s="236" t="s">
        <v>1286</v>
      </c>
      <c r="C146" s="233"/>
      <c r="D146" s="233"/>
      <c r="E146" s="233"/>
      <c r="F146" s="233"/>
    </row>
    <row r="147" spans="2:12" ht="10.5" customHeight="1" x14ac:dyDescent="0.2">
      <c r="B147" s="236" t="s">
        <v>1287</v>
      </c>
      <c r="C147" s="233"/>
      <c r="D147" s="233"/>
      <c r="E147" s="233"/>
      <c r="F147" s="233"/>
    </row>
    <row r="148" spans="2:12" ht="10.5" customHeight="1" x14ac:dyDescent="0.2">
      <c r="B148" s="226"/>
      <c r="C148" s="235"/>
      <c r="D148" s="235"/>
      <c r="E148" s="51"/>
      <c r="F148" s="51"/>
      <c r="G148" s="51"/>
      <c r="H148" s="51"/>
      <c r="I148" s="51"/>
      <c r="J148" s="51"/>
      <c r="K148" s="51"/>
      <c r="L148" s="51"/>
    </row>
    <row r="149" spans="2:12" ht="10.5" customHeight="1" x14ac:dyDescent="0.2">
      <c r="B149" s="252"/>
      <c r="C149" s="235"/>
      <c r="D149" s="235"/>
      <c r="E149" s="51"/>
      <c r="F149" s="51"/>
      <c r="G149" s="51"/>
      <c r="H149" s="51"/>
      <c r="I149" s="51"/>
      <c r="J149" s="51"/>
      <c r="K149" s="51"/>
      <c r="L149" s="51"/>
    </row>
    <row r="150" spans="2:12" ht="10.5" customHeight="1" x14ac:dyDescent="0.2">
      <c r="B150" s="252"/>
      <c r="C150" s="235"/>
      <c r="D150" s="235"/>
      <c r="E150" s="51"/>
      <c r="F150" s="51"/>
      <c r="G150" s="51"/>
      <c r="H150" s="51"/>
      <c r="I150" s="51"/>
      <c r="J150" s="51"/>
      <c r="K150" s="51"/>
      <c r="L150" s="51"/>
    </row>
    <row r="151" spans="2:12" ht="10.5" customHeight="1" x14ac:dyDescent="0.2">
      <c r="B151" s="252"/>
      <c r="C151" s="235"/>
      <c r="D151" s="235"/>
      <c r="E151" s="51"/>
      <c r="F151" s="51"/>
      <c r="G151" s="51"/>
      <c r="H151" s="51"/>
      <c r="I151" s="51"/>
      <c r="J151" s="51"/>
      <c r="K151" s="51"/>
      <c r="L151" s="51"/>
    </row>
    <row r="152" spans="2:12" ht="10.5" customHeight="1" x14ac:dyDescent="0.2">
      <c r="B152" s="252"/>
      <c r="C152" s="235"/>
      <c r="D152" s="235"/>
      <c r="E152" s="51"/>
      <c r="F152" s="51"/>
      <c r="G152" s="51"/>
      <c r="H152" s="51"/>
      <c r="I152" s="51"/>
      <c r="J152" s="51"/>
      <c r="K152" s="51"/>
      <c r="L152" s="51"/>
    </row>
    <row r="153" spans="2:12" ht="10.5" customHeight="1" x14ac:dyDescent="0.2">
      <c r="B153" s="49"/>
    </row>
    <row r="154" spans="2:12" ht="10.5" customHeight="1" x14ac:dyDescent="0.2">
      <c r="B154" s="49"/>
    </row>
    <row r="155" spans="2:12" ht="10.5" customHeight="1" x14ac:dyDescent="0.2">
      <c r="B155" s="49"/>
    </row>
    <row r="156" spans="2:12" ht="10.5" customHeight="1" x14ac:dyDescent="0.2">
      <c r="B156" s="49"/>
    </row>
    <row r="157" spans="2:12" ht="10.5" customHeight="1" x14ac:dyDescent="0.2">
      <c r="B157" s="49"/>
    </row>
    <row r="158" spans="2:12" ht="10.5" customHeight="1" x14ac:dyDescent="0.2">
      <c r="B158" s="49"/>
      <c r="G158" s="153">
        <v>8</v>
      </c>
    </row>
    <row r="159" spans="2:12" ht="10.5" customHeight="1" x14ac:dyDescent="0.2">
      <c r="G159" s="76"/>
    </row>
    <row r="160" spans="2:12" ht="11.45" customHeight="1" x14ac:dyDescent="0.2">
      <c r="B160" s="62" t="s">
        <v>930</v>
      </c>
    </row>
    <row r="161" spans="2:12" ht="10.5" customHeight="1" x14ac:dyDescent="0.2">
      <c r="B161" s="1506" t="s">
        <v>279</v>
      </c>
      <c r="C161" s="1481" t="s">
        <v>952</v>
      </c>
      <c r="D161" s="1489"/>
      <c r="E161" s="1489"/>
      <c r="F161" s="1489"/>
      <c r="G161" s="1482"/>
      <c r="H161" s="85"/>
      <c r="I161" s="86"/>
      <c r="J161" s="86"/>
      <c r="K161" s="86"/>
      <c r="L161" s="62"/>
    </row>
    <row r="162" spans="2:12" ht="10.5" customHeight="1" x14ac:dyDescent="0.2">
      <c r="B162" s="1507"/>
      <c r="C162" s="484" t="s">
        <v>290</v>
      </c>
      <c r="D162" s="484" t="s">
        <v>291</v>
      </c>
      <c r="E162" s="484" t="s">
        <v>712</v>
      </c>
      <c r="F162" s="484" t="s">
        <v>292</v>
      </c>
      <c r="G162" s="484" t="s">
        <v>148</v>
      </c>
      <c r="H162" s="85"/>
      <c r="I162" s="86"/>
      <c r="J162" s="86"/>
      <c r="K162" s="86"/>
      <c r="L162" s="62"/>
    </row>
    <row r="163" spans="2:12" ht="10.5" customHeight="1" x14ac:dyDescent="0.2">
      <c r="B163" s="1508"/>
      <c r="C163" s="1481" t="s">
        <v>284</v>
      </c>
      <c r="D163" s="1489"/>
      <c r="E163" s="1489"/>
      <c r="F163" s="1489"/>
      <c r="G163" s="1482"/>
      <c r="H163" s="85"/>
      <c r="I163" s="86"/>
      <c r="J163" s="86"/>
      <c r="K163" s="86"/>
      <c r="L163" s="62"/>
    </row>
    <row r="164" spans="2:12" ht="10.5" customHeight="1" x14ac:dyDescent="0.2">
      <c r="B164" s="325" t="s">
        <v>149</v>
      </c>
      <c r="C164" s="592">
        <v>278</v>
      </c>
      <c r="D164" s="592">
        <v>325</v>
      </c>
      <c r="E164" s="592">
        <v>3447</v>
      </c>
      <c r="F164" s="592">
        <v>4180</v>
      </c>
      <c r="G164" s="592">
        <f>SUM(C164:F164)</f>
        <v>8230</v>
      </c>
      <c r="H164" s="85"/>
      <c r="I164" s="86"/>
      <c r="J164" s="86"/>
      <c r="K164" s="86"/>
      <c r="L164" s="62"/>
    </row>
    <row r="165" spans="2:12" ht="10.5" customHeight="1" x14ac:dyDescent="0.2">
      <c r="B165" s="325" t="s">
        <v>150</v>
      </c>
      <c r="C165" s="592">
        <v>434</v>
      </c>
      <c r="D165" s="592">
        <v>311</v>
      </c>
      <c r="E165" s="592">
        <v>3220</v>
      </c>
      <c r="F165" s="592">
        <v>5138</v>
      </c>
      <c r="G165" s="592">
        <f>SUM(C165:F165)</f>
        <v>9103</v>
      </c>
      <c r="H165" s="85"/>
      <c r="I165" s="86"/>
      <c r="J165" s="86"/>
      <c r="K165" s="86"/>
      <c r="L165" s="62"/>
    </row>
    <row r="166" spans="2:12" ht="10.5" customHeight="1" x14ac:dyDescent="0.2">
      <c r="B166" s="325" t="s">
        <v>151</v>
      </c>
      <c r="C166" s="592">
        <v>95</v>
      </c>
      <c r="D166" s="592">
        <v>224</v>
      </c>
      <c r="E166" s="592">
        <v>1286</v>
      </c>
      <c r="F166" s="592">
        <v>2355</v>
      </c>
      <c r="G166" s="592">
        <f>SUM(C166:F166)</f>
        <v>3960</v>
      </c>
      <c r="H166" s="85"/>
      <c r="I166" s="86"/>
      <c r="J166" s="86"/>
      <c r="K166" s="86"/>
      <c r="L166" s="62"/>
    </row>
    <row r="167" spans="2:12" ht="10.5" customHeight="1" x14ac:dyDescent="0.2">
      <c r="B167" s="325" t="s">
        <v>152</v>
      </c>
      <c r="C167" s="592">
        <v>551</v>
      </c>
      <c r="D167" s="592">
        <v>378</v>
      </c>
      <c r="E167" s="592">
        <v>3936</v>
      </c>
      <c r="F167" s="592">
        <v>5745</v>
      </c>
      <c r="G167" s="592">
        <f>SUM(C167:F167)</f>
        <v>10610</v>
      </c>
      <c r="H167" s="85"/>
      <c r="I167" s="86"/>
      <c r="J167" s="86"/>
      <c r="K167" s="86"/>
      <c r="L167" s="62"/>
    </row>
    <row r="168" spans="2:12" ht="10.5" customHeight="1" x14ac:dyDescent="0.2">
      <c r="B168" s="325" t="s">
        <v>153</v>
      </c>
      <c r="C168" s="592">
        <v>494</v>
      </c>
      <c r="D168" s="592">
        <v>299</v>
      </c>
      <c r="E168" s="592">
        <v>3299</v>
      </c>
      <c r="F168" s="592">
        <v>4708</v>
      </c>
      <c r="G168" s="592">
        <f>SUM(C168:F168)</f>
        <v>8800</v>
      </c>
      <c r="H168" s="85"/>
      <c r="I168" s="86"/>
      <c r="J168" s="86"/>
      <c r="K168" s="86"/>
      <c r="L168" s="62"/>
    </row>
    <row r="169" spans="2:12" ht="10.5" customHeight="1" x14ac:dyDescent="0.2">
      <c r="B169" s="325"/>
      <c r="C169" s="592"/>
      <c r="D169" s="592"/>
      <c r="E169" s="592"/>
      <c r="F169" s="592"/>
      <c r="G169" s="592"/>
      <c r="H169" s="85"/>
      <c r="I169" s="86"/>
      <c r="J169" s="86"/>
      <c r="K169" s="86"/>
      <c r="L169" s="62"/>
    </row>
    <row r="170" spans="2:12" ht="10.5" customHeight="1" x14ac:dyDescent="0.2">
      <c r="B170" s="325" t="s">
        <v>154</v>
      </c>
      <c r="C170" s="592">
        <v>397</v>
      </c>
      <c r="D170" s="592">
        <v>254</v>
      </c>
      <c r="E170" s="592">
        <v>2545</v>
      </c>
      <c r="F170" s="592">
        <v>3928</v>
      </c>
      <c r="G170" s="592">
        <f>SUM(C170:F170)</f>
        <v>7124</v>
      </c>
      <c r="H170" s="85"/>
      <c r="I170" s="86"/>
      <c r="J170" s="86"/>
      <c r="K170" s="86"/>
      <c r="L170" s="62"/>
    </row>
    <row r="171" spans="2:12" ht="10.5" customHeight="1" x14ac:dyDescent="0.2">
      <c r="B171" s="325" t="s">
        <v>155</v>
      </c>
      <c r="C171" s="592">
        <v>458</v>
      </c>
      <c r="D171" s="592">
        <v>391</v>
      </c>
      <c r="E171" s="592">
        <v>3553</v>
      </c>
      <c r="F171" s="592">
        <v>5083</v>
      </c>
      <c r="G171" s="592">
        <f>SUM(C171:F171)</f>
        <v>9485</v>
      </c>
      <c r="H171" s="85"/>
      <c r="I171" s="86"/>
      <c r="J171" s="86"/>
      <c r="K171" s="86"/>
      <c r="L171" s="62"/>
    </row>
    <row r="172" spans="2:12" ht="10.5" customHeight="1" x14ac:dyDescent="0.2">
      <c r="B172" s="325" t="s">
        <v>156</v>
      </c>
      <c r="C172" s="592">
        <v>481</v>
      </c>
      <c r="D172" s="592">
        <v>490</v>
      </c>
      <c r="E172" s="592">
        <v>3474</v>
      </c>
      <c r="F172" s="592">
        <v>5456</v>
      </c>
      <c r="G172" s="592">
        <f>SUM(C172:F172)</f>
        <v>9901</v>
      </c>
      <c r="H172" s="85"/>
      <c r="I172" s="86"/>
      <c r="J172" s="86"/>
      <c r="K172" s="86"/>
      <c r="L172" s="62"/>
    </row>
    <row r="173" spans="2:12" ht="10.5" customHeight="1" x14ac:dyDescent="0.2">
      <c r="B173" s="325" t="s">
        <v>763</v>
      </c>
      <c r="C173" s="592">
        <v>369</v>
      </c>
      <c r="D173" s="592">
        <v>464</v>
      </c>
      <c r="E173" s="592">
        <v>3021</v>
      </c>
      <c r="F173" s="592">
        <v>4315</v>
      </c>
      <c r="G173" s="592">
        <f>SUM(C173:F173)</f>
        <v>8169</v>
      </c>
      <c r="H173" s="85"/>
      <c r="I173" s="86"/>
      <c r="J173" s="86"/>
      <c r="K173" s="86"/>
      <c r="L173" s="62"/>
    </row>
    <row r="174" spans="2:12" ht="10.5" customHeight="1" x14ac:dyDescent="0.2">
      <c r="B174" s="325" t="s">
        <v>764</v>
      </c>
      <c r="C174" s="592">
        <v>371</v>
      </c>
      <c r="D174" s="592">
        <v>533</v>
      </c>
      <c r="E174" s="592">
        <v>3414</v>
      </c>
      <c r="F174" s="592">
        <v>6356</v>
      </c>
      <c r="G174" s="592">
        <f>SUM(C174:F174)</f>
        <v>10674</v>
      </c>
      <c r="H174" s="85"/>
      <c r="I174" s="86"/>
      <c r="J174" s="86"/>
      <c r="K174" s="86"/>
      <c r="L174" s="62"/>
    </row>
    <row r="175" spans="2:12" ht="10.5" customHeight="1" x14ac:dyDescent="0.2">
      <c r="B175" s="325"/>
      <c r="C175" s="592"/>
      <c r="D175" s="592"/>
      <c r="E175" s="592"/>
      <c r="F175" s="592"/>
      <c r="G175" s="592"/>
      <c r="H175" s="85"/>
      <c r="I175" s="86"/>
      <c r="J175" s="86"/>
      <c r="K175" s="86"/>
      <c r="L175" s="62"/>
    </row>
    <row r="176" spans="2:12" ht="10.5" customHeight="1" x14ac:dyDescent="0.2">
      <c r="B176" s="325" t="s">
        <v>765</v>
      </c>
      <c r="C176" s="592">
        <v>814</v>
      </c>
      <c r="D176" s="592">
        <v>667</v>
      </c>
      <c r="E176" s="592">
        <v>5015</v>
      </c>
      <c r="F176" s="592">
        <v>7927</v>
      </c>
      <c r="G176" s="592">
        <f>SUM(C176:F176)</f>
        <v>14423</v>
      </c>
      <c r="H176" s="85"/>
      <c r="I176" s="86"/>
      <c r="J176" s="86"/>
      <c r="K176" s="86"/>
      <c r="L176" s="62"/>
    </row>
    <row r="177" spans="2:12" ht="10.5" customHeight="1" x14ac:dyDescent="0.2">
      <c r="B177" s="325" t="s">
        <v>766</v>
      </c>
      <c r="C177" s="592">
        <v>303</v>
      </c>
      <c r="D177" s="592">
        <v>443</v>
      </c>
      <c r="E177" s="592">
        <v>2766</v>
      </c>
      <c r="F177" s="592">
        <v>4749</v>
      </c>
      <c r="G177" s="592">
        <f>SUM(C177:F177)</f>
        <v>8261</v>
      </c>
      <c r="H177" s="85"/>
      <c r="I177" s="86"/>
      <c r="J177" s="86"/>
      <c r="K177" s="86"/>
      <c r="L177" s="62"/>
    </row>
    <row r="178" spans="2:12" ht="10.5" customHeight="1" x14ac:dyDescent="0.2">
      <c r="B178" s="325" t="s">
        <v>767</v>
      </c>
      <c r="C178" s="592">
        <v>128</v>
      </c>
      <c r="D178" s="592">
        <v>272</v>
      </c>
      <c r="E178" s="592">
        <v>1342</v>
      </c>
      <c r="F178" s="592">
        <v>2262</v>
      </c>
      <c r="G178" s="592">
        <f>SUM(C178:F178)</f>
        <v>4004</v>
      </c>
      <c r="H178" s="85"/>
      <c r="I178" s="86"/>
      <c r="J178" s="86"/>
      <c r="K178" s="86"/>
      <c r="L178" s="62"/>
    </row>
    <row r="179" spans="2:12" ht="10.5" customHeight="1" x14ac:dyDescent="0.2">
      <c r="B179" s="325" t="s">
        <v>768</v>
      </c>
      <c r="C179" s="592">
        <v>51</v>
      </c>
      <c r="D179" s="592">
        <v>576</v>
      </c>
      <c r="E179" s="592">
        <v>1295</v>
      </c>
      <c r="F179" s="592">
        <v>2387</v>
      </c>
      <c r="G179" s="592">
        <f>SUM(C179:F179)</f>
        <v>4309</v>
      </c>
      <c r="H179" s="85"/>
      <c r="I179" s="86"/>
      <c r="J179" s="86"/>
      <c r="K179" s="86"/>
      <c r="L179" s="62"/>
    </row>
    <row r="180" spans="2:12" ht="10.5" customHeight="1" x14ac:dyDescent="0.2">
      <c r="B180" s="325" t="s">
        <v>769</v>
      </c>
      <c r="C180" s="592">
        <v>541</v>
      </c>
      <c r="D180" s="592">
        <v>360</v>
      </c>
      <c r="E180" s="592">
        <v>3105</v>
      </c>
      <c r="F180" s="592">
        <v>3903</v>
      </c>
      <c r="G180" s="592">
        <f>SUM(C180:F180)</f>
        <v>7909</v>
      </c>
      <c r="H180" s="85"/>
      <c r="I180" s="86"/>
      <c r="J180" s="86"/>
      <c r="K180" s="86"/>
      <c r="L180" s="62"/>
    </row>
    <row r="181" spans="2:12" ht="10.5" customHeight="1" x14ac:dyDescent="0.2">
      <c r="B181" s="325"/>
      <c r="C181" s="592"/>
      <c r="D181" s="592"/>
      <c r="E181" s="592"/>
      <c r="F181" s="592"/>
      <c r="G181" s="592"/>
      <c r="H181" s="85"/>
      <c r="I181" s="86"/>
      <c r="J181" s="86"/>
      <c r="K181" s="86"/>
      <c r="L181" s="62"/>
    </row>
    <row r="182" spans="2:12" ht="10.5" customHeight="1" x14ac:dyDescent="0.2">
      <c r="B182" s="325" t="s">
        <v>770</v>
      </c>
      <c r="C182" s="592">
        <v>436</v>
      </c>
      <c r="D182" s="592">
        <v>447</v>
      </c>
      <c r="E182" s="592">
        <v>3027</v>
      </c>
      <c r="F182" s="592">
        <v>4016</v>
      </c>
      <c r="G182" s="592">
        <f>SUM(C182:F182)</f>
        <v>7926</v>
      </c>
      <c r="H182" s="85"/>
      <c r="I182" s="86"/>
      <c r="J182" s="86"/>
      <c r="K182" s="86"/>
      <c r="L182" s="62"/>
    </row>
    <row r="183" spans="2:12" ht="10.5" customHeight="1" x14ac:dyDescent="0.2">
      <c r="B183" s="1420" t="s">
        <v>279</v>
      </c>
      <c r="C183" s="1481" t="s">
        <v>1058</v>
      </c>
      <c r="D183" s="1489"/>
      <c r="E183" s="1489"/>
      <c r="F183" s="1489"/>
      <c r="G183" s="1489"/>
      <c r="H183" s="1489"/>
      <c r="I183" s="1489"/>
      <c r="J183" s="1489"/>
      <c r="K183" s="1489"/>
      <c r="L183" s="1482"/>
    </row>
    <row r="184" spans="2:12" ht="10.5" customHeight="1" x14ac:dyDescent="0.2">
      <c r="B184" s="1490"/>
      <c r="C184" s="275" t="s">
        <v>130</v>
      </c>
      <c r="D184" s="330" t="s">
        <v>135</v>
      </c>
      <c r="E184" s="330" t="s">
        <v>131</v>
      </c>
      <c r="F184" s="330" t="s">
        <v>133</v>
      </c>
      <c r="G184" s="275" t="s">
        <v>132</v>
      </c>
      <c r="H184" s="330" t="s">
        <v>617</v>
      </c>
      <c r="I184" s="330" t="s">
        <v>293</v>
      </c>
      <c r="J184" s="275" t="s">
        <v>590</v>
      </c>
      <c r="K184" s="275" t="s">
        <v>136</v>
      </c>
      <c r="L184" s="275" t="s">
        <v>148</v>
      </c>
    </row>
    <row r="185" spans="2:12" ht="10.5" customHeight="1" x14ac:dyDescent="0.2">
      <c r="B185" s="1490"/>
      <c r="C185" s="276" t="s">
        <v>290</v>
      </c>
      <c r="D185" s="295" t="s">
        <v>290</v>
      </c>
      <c r="E185" s="295" t="s">
        <v>290</v>
      </c>
      <c r="F185" s="295" t="s">
        <v>134</v>
      </c>
      <c r="G185" s="276" t="s">
        <v>291</v>
      </c>
      <c r="H185" s="295"/>
      <c r="I185" s="295" t="s">
        <v>294</v>
      </c>
      <c r="J185" s="276"/>
      <c r="K185" s="276" t="s">
        <v>137</v>
      </c>
      <c r="L185" s="276"/>
    </row>
    <row r="186" spans="2:12" ht="10.5" customHeight="1" x14ac:dyDescent="0.2">
      <c r="B186" s="1421"/>
      <c r="C186" s="1396" t="s">
        <v>284</v>
      </c>
      <c r="D186" s="1404"/>
      <c r="E186" s="1404"/>
      <c r="F186" s="1404"/>
      <c r="G186" s="1404"/>
      <c r="H186" s="1404"/>
      <c r="I186" s="1404"/>
      <c r="J186" s="1404"/>
      <c r="K186" s="1404"/>
      <c r="L186" s="1397"/>
    </row>
    <row r="187" spans="2:12" ht="10.5" customHeight="1" x14ac:dyDescent="0.2">
      <c r="B187" s="325" t="s">
        <v>771</v>
      </c>
      <c r="C187" s="551">
        <v>4</v>
      </c>
      <c r="D187" s="552">
        <v>86</v>
      </c>
      <c r="E187" s="552">
        <v>112</v>
      </c>
      <c r="F187" s="607">
        <v>2262</v>
      </c>
      <c r="G187" s="552">
        <v>328</v>
      </c>
      <c r="H187" s="552">
        <v>162</v>
      </c>
      <c r="I187" s="607">
        <v>1813</v>
      </c>
      <c r="J187" s="552">
        <v>424</v>
      </c>
      <c r="K187" s="612">
        <v>1878</v>
      </c>
      <c r="L187" s="605">
        <f t="shared" ref="L187:L197" si="0">SUM(C187:K187)</f>
        <v>7069</v>
      </c>
    </row>
    <row r="188" spans="2:12" ht="10.5" customHeight="1" x14ac:dyDescent="0.2">
      <c r="B188" s="325" t="s">
        <v>772</v>
      </c>
      <c r="C188" s="551">
        <v>4</v>
      </c>
      <c r="D188" s="552">
        <v>70</v>
      </c>
      <c r="E188" s="552">
        <v>110</v>
      </c>
      <c r="F188" s="607">
        <v>2262</v>
      </c>
      <c r="G188" s="552">
        <v>300</v>
      </c>
      <c r="H188" s="552">
        <v>95</v>
      </c>
      <c r="I188" s="607">
        <v>1480</v>
      </c>
      <c r="J188" s="552">
        <v>359</v>
      </c>
      <c r="K188" s="612">
        <v>2050</v>
      </c>
      <c r="L188" s="605">
        <f t="shared" si="0"/>
        <v>6730</v>
      </c>
    </row>
    <row r="189" spans="2:12" ht="10.5" customHeight="1" x14ac:dyDescent="0.2">
      <c r="B189" s="325" t="s">
        <v>773</v>
      </c>
      <c r="C189" s="551">
        <v>4</v>
      </c>
      <c r="D189" s="552">
        <v>70</v>
      </c>
      <c r="E189" s="552">
        <v>162</v>
      </c>
      <c r="F189" s="607">
        <v>3640</v>
      </c>
      <c r="G189" s="552">
        <v>362</v>
      </c>
      <c r="H189" s="552">
        <v>137</v>
      </c>
      <c r="I189" s="607">
        <v>2194</v>
      </c>
      <c r="J189" s="552">
        <v>534</v>
      </c>
      <c r="K189" s="612">
        <v>4449</v>
      </c>
      <c r="L189" s="605">
        <f t="shared" si="0"/>
        <v>11552</v>
      </c>
    </row>
    <row r="190" spans="2:12" ht="10.5" customHeight="1" x14ac:dyDescent="0.2">
      <c r="B190" s="325" t="s">
        <v>774</v>
      </c>
      <c r="C190" s="551">
        <v>4</v>
      </c>
      <c r="D190" s="552">
        <v>62</v>
      </c>
      <c r="E190" s="552">
        <v>104</v>
      </c>
      <c r="F190" s="607">
        <v>2779</v>
      </c>
      <c r="G190" s="552">
        <v>319</v>
      </c>
      <c r="H190" s="552">
        <v>74</v>
      </c>
      <c r="I190" s="607">
        <v>1832</v>
      </c>
      <c r="J190" s="552">
        <v>394</v>
      </c>
      <c r="K190" s="612">
        <v>2773</v>
      </c>
      <c r="L190" s="605">
        <f t="shared" si="0"/>
        <v>8341</v>
      </c>
    </row>
    <row r="191" spans="2:12" ht="10.5" customHeight="1" x14ac:dyDescent="0.2">
      <c r="B191" s="325" t="s">
        <v>775</v>
      </c>
      <c r="C191" s="551">
        <v>3</v>
      </c>
      <c r="D191" s="552">
        <v>62</v>
      </c>
      <c r="E191" s="552">
        <v>110</v>
      </c>
      <c r="F191" s="607">
        <v>2121</v>
      </c>
      <c r="G191" s="552">
        <v>340</v>
      </c>
      <c r="H191" s="552">
        <v>107</v>
      </c>
      <c r="I191" s="607">
        <v>2074</v>
      </c>
      <c r="J191" s="552">
        <v>435</v>
      </c>
      <c r="K191" s="612">
        <v>2573</v>
      </c>
      <c r="L191" s="605">
        <f t="shared" si="0"/>
        <v>7825</v>
      </c>
    </row>
    <row r="192" spans="2:12" ht="10.5" customHeight="1" x14ac:dyDescent="0.2">
      <c r="B192" s="325"/>
      <c r="C192" s="551"/>
      <c r="D192" s="552"/>
      <c r="E192" s="552"/>
      <c r="F192" s="607"/>
      <c r="G192" s="552"/>
      <c r="H192" s="552"/>
      <c r="I192" s="607"/>
      <c r="J192" s="552"/>
      <c r="K192" s="612"/>
      <c r="L192" s="605"/>
    </row>
    <row r="193" spans="2:13" ht="10.5" customHeight="1" x14ac:dyDescent="0.2">
      <c r="B193" s="325" t="s">
        <v>776</v>
      </c>
      <c r="C193" s="551">
        <v>2</v>
      </c>
      <c r="D193" s="552">
        <v>34</v>
      </c>
      <c r="E193" s="552">
        <v>125</v>
      </c>
      <c r="F193" s="607">
        <v>850</v>
      </c>
      <c r="G193" s="552">
        <v>237</v>
      </c>
      <c r="H193" s="552">
        <v>49</v>
      </c>
      <c r="I193" s="607">
        <v>1092</v>
      </c>
      <c r="J193" s="552">
        <v>163</v>
      </c>
      <c r="K193" s="612">
        <v>404</v>
      </c>
      <c r="L193" s="605">
        <f t="shared" si="0"/>
        <v>2956</v>
      </c>
    </row>
    <row r="194" spans="2:13" ht="10.5" customHeight="1" x14ac:dyDescent="0.2">
      <c r="B194" s="325" t="s">
        <v>460</v>
      </c>
      <c r="C194" s="551">
        <v>5</v>
      </c>
      <c r="D194" s="552">
        <v>65</v>
      </c>
      <c r="E194" s="552">
        <v>157</v>
      </c>
      <c r="F194" s="607">
        <v>3316</v>
      </c>
      <c r="G194" s="552">
        <v>295</v>
      </c>
      <c r="H194" s="552">
        <v>69</v>
      </c>
      <c r="I194" s="607">
        <v>2254</v>
      </c>
      <c r="J194" s="552">
        <v>450</v>
      </c>
      <c r="K194" s="612">
        <v>2466</v>
      </c>
      <c r="L194" s="605">
        <f t="shared" si="0"/>
        <v>9077</v>
      </c>
    </row>
    <row r="195" spans="2:13" ht="10.5" customHeight="1" x14ac:dyDescent="0.2">
      <c r="B195" s="325" t="s">
        <v>461</v>
      </c>
      <c r="C195" s="553">
        <v>6</v>
      </c>
      <c r="D195" s="554">
        <v>76</v>
      </c>
      <c r="E195" s="554">
        <v>178</v>
      </c>
      <c r="F195" s="607">
        <v>4336</v>
      </c>
      <c r="G195" s="552">
        <v>359</v>
      </c>
      <c r="H195" s="552">
        <v>89</v>
      </c>
      <c r="I195" s="607">
        <v>2672</v>
      </c>
      <c r="J195" s="552">
        <v>716</v>
      </c>
      <c r="K195" s="612">
        <v>3635</v>
      </c>
      <c r="L195" s="605">
        <f t="shared" si="0"/>
        <v>12067</v>
      </c>
      <c r="M195" s="176"/>
    </row>
    <row r="196" spans="2:13" ht="10.5" customHeight="1" x14ac:dyDescent="0.2">
      <c r="B196" s="325" t="s">
        <v>462</v>
      </c>
      <c r="C196" s="553">
        <v>20</v>
      </c>
      <c r="D196" s="554">
        <v>90</v>
      </c>
      <c r="E196" s="554">
        <v>160</v>
      </c>
      <c r="F196" s="607">
        <v>1257</v>
      </c>
      <c r="G196" s="552">
        <v>266</v>
      </c>
      <c r="H196" s="552">
        <v>30</v>
      </c>
      <c r="I196" s="607">
        <v>1135</v>
      </c>
      <c r="J196" s="552">
        <v>281</v>
      </c>
      <c r="K196" s="612">
        <v>1167</v>
      </c>
      <c r="L196" s="605">
        <f t="shared" si="0"/>
        <v>4406</v>
      </c>
      <c r="M196" s="176"/>
    </row>
    <row r="197" spans="2:13" ht="10.5" customHeight="1" x14ac:dyDescent="0.2">
      <c r="B197" s="325" t="s">
        <v>328</v>
      </c>
      <c r="C197" s="553">
        <v>25</v>
      </c>
      <c r="D197" s="554">
        <v>117</v>
      </c>
      <c r="E197" s="554">
        <v>180</v>
      </c>
      <c r="F197" s="607">
        <v>3292</v>
      </c>
      <c r="G197" s="552">
        <v>328</v>
      </c>
      <c r="H197" s="552">
        <v>64</v>
      </c>
      <c r="I197" s="607">
        <v>1948</v>
      </c>
      <c r="J197" s="552">
        <v>465</v>
      </c>
      <c r="K197" s="612">
        <v>3275</v>
      </c>
      <c r="L197" s="605">
        <f t="shared" si="0"/>
        <v>9694</v>
      </c>
    </row>
    <row r="198" spans="2:13" ht="10.5" customHeight="1" x14ac:dyDescent="0.2">
      <c r="B198" s="325"/>
      <c r="C198" s="553"/>
      <c r="D198" s="554"/>
      <c r="E198" s="554"/>
      <c r="F198" s="607"/>
      <c r="G198" s="552"/>
      <c r="H198" s="552"/>
      <c r="I198" s="607"/>
      <c r="J198" s="552"/>
      <c r="K198" s="612"/>
      <c r="L198" s="605"/>
    </row>
    <row r="199" spans="2:13" ht="10.5" customHeight="1" x14ac:dyDescent="0.2">
      <c r="B199" s="325" t="s">
        <v>329</v>
      </c>
      <c r="C199" s="553">
        <v>25</v>
      </c>
      <c r="D199" s="554">
        <v>45</v>
      </c>
      <c r="E199" s="554">
        <v>192</v>
      </c>
      <c r="F199" s="607">
        <v>3410</v>
      </c>
      <c r="G199" s="552">
        <v>339</v>
      </c>
      <c r="H199" s="552">
        <v>65</v>
      </c>
      <c r="I199" s="607">
        <v>1732</v>
      </c>
      <c r="J199" s="552">
        <v>389</v>
      </c>
      <c r="K199" s="612">
        <v>3385</v>
      </c>
      <c r="L199" s="605">
        <f>SUM(C199:K199)</f>
        <v>9582</v>
      </c>
      <c r="M199" s="176"/>
    </row>
    <row r="200" spans="2:13" ht="10.5" customHeight="1" x14ac:dyDescent="0.2">
      <c r="B200" s="325" t="s">
        <v>330</v>
      </c>
      <c r="C200" s="553">
        <v>5</v>
      </c>
      <c r="D200" s="554">
        <v>34</v>
      </c>
      <c r="E200" s="554">
        <v>176</v>
      </c>
      <c r="F200" s="607">
        <v>2540</v>
      </c>
      <c r="G200" s="552">
        <v>269</v>
      </c>
      <c r="H200" s="552">
        <v>49</v>
      </c>
      <c r="I200" s="607">
        <v>1486</v>
      </c>
      <c r="J200" s="552">
        <v>370</v>
      </c>
      <c r="K200" s="612">
        <v>2275</v>
      </c>
      <c r="L200" s="605">
        <f>SUM(C200:K200)</f>
        <v>7204</v>
      </c>
      <c r="M200" s="176"/>
    </row>
    <row r="201" spans="2:13" ht="10.5" customHeight="1" x14ac:dyDescent="0.2">
      <c r="B201" s="325" t="s">
        <v>331</v>
      </c>
      <c r="C201" s="553">
        <v>8</v>
      </c>
      <c r="D201" s="554">
        <v>31</v>
      </c>
      <c r="E201" s="554">
        <v>201</v>
      </c>
      <c r="F201" s="607">
        <v>2759</v>
      </c>
      <c r="G201" s="552">
        <v>247</v>
      </c>
      <c r="H201" s="552">
        <v>57</v>
      </c>
      <c r="I201" s="607">
        <v>1870</v>
      </c>
      <c r="J201" s="552">
        <v>366</v>
      </c>
      <c r="K201" s="612">
        <v>1922</v>
      </c>
      <c r="L201" s="605">
        <f>SUM(C201:K201)</f>
        <v>7461</v>
      </c>
      <c r="M201" s="176"/>
    </row>
    <row r="202" spans="2:13" ht="10.5" customHeight="1" x14ac:dyDescent="0.2">
      <c r="B202" s="325" t="s">
        <v>287</v>
      </c>
      <c r="C202" s="553">
        <v>9</v>
      </c>
      <c r="D202" s="554">
        <v>47</v>
      </c>
      <c r="E202" s="554">
        <v>258</v>
      </c>
      <c r="F202" s="607">
        <v>4194</v>
      </c>
      <c r="G202" s="552">
        <v>289</v>
      </c>
      <c r="H202" s="552">
        <v>134</v>
      </c>
      <c r="I202" s="607">
        <v>2360</v>
      </c>
      <c r="J202" s="552">
        <v>455</v>
      </c>
      <c r="K202" s="612">
        <v>3255</v>
      </c>
      <c r="L202" s="605">
        <f>SUM(C202:K202)</f>
        <v>11001</v>
      </c>
    </row>
    <row r="203" spans="2:13" ht="10.5" customHeight="1" x14ac:dyDescent="0.2">
      <c r="B203" s="549" t="s">
        <v>332</v>
      </c>
      <c r="C203" s="553">
        <v>9</v>
      </c>
      <c r="D203" s="554">
        <v>46</v>
      </c>
      <c r="E203" s="554">
        <v>320</v>
      </c>
      <c r="F203" s="607">
        <v>2695</v>
      </c>
      <c r="G203" s="552">
        <v>256</v>
      </c>
      <c r="H203" s="552">
        <v>92</v>
      </c>
      <c r="I203" s="607">
        <v>1520</v>
      </c>
      <c r="J203" s="552">
        <v>334</v>
      </c>
      <c r="K203" s="612">
        <v>2215</v>
      </c>
      <c r="L203" s="605">
        <f>SUM(C203:K203)</f>
        <v>7487</v>
      </c>
    </row>
    <row r="204" spans="2:13" ht="10.5" customHeight="1" x14ac:dyDescent="0.2">
      <c r="B204" s="549"/>
      <c r="C204" s="553"/>
      <c r="D204" s="554"/>
      <c r="E204" s="554"/>
      <c r="F204" s="607"/>
      <c r="G204" s="552"/>
      <c r="H204" s="552"/>
      <c r="I204" s="607"/>
      <c r="J204" s="552"/>
      <c r="K204" s="612"/>
      <c r="L204" s="605"/>
    </row>
    <row r="205" spans="2:13" ht="10.5" customHeight="1" x14ac:dyDescent="0.2">
      <c r="B205" s="674" t="s">
        <v>333</v>
      </c>
      <c r="C205" s="552">
        <v>14</v>
      </c>
      <c r="D205" s="552">
        <v>45</v>
      </c>
      <c r="E205" s="552">
        <v>511</v>
      </c>
      <c r="F205" s="607">
        <v>3217</v>
      </c>
      <c r="G205" s="552">
        <v>402</v>
      </c>
      <c r="H205" s="552">
        <v>106</v>
      </c>
      <c r="I205" s="607">
        <v>2068</v>
      </c>
      <c r="J205" s="552">
        <v>484</v>
      </c>
      <c r="K205" s="612">
        <v>2885</v>
      </c>
      <c r="L205" s="605">
        <f>SUM(C205:K205)</f>
        <v>9732</v>
      </c>
    </row>
    <row r="206" spans="2:13" ht="10.5" customHeight="1" x14ac:dyDescent="0.2">
      <c r="B206" s="674" t="s">
        <v>286</v>
      </c>
      <c r="C206" s="552">
        <v>21</v>
      </c>
      <c r="D206" s="552">
        <v>51</v>
      </c>
      <c r="E206" s="552">
        <v>534</v>
      </c>
      <c r="F206" s="607">
        <v>3337</v>
      </c>
      <c r="G206" s="552">
        <v>385</v>
      </c>
      <c r="H206" s="552">
        <v>162</v>
      </c>
      <c r="I206" s="607">
        <v>1882</v>
      </c>
      <c r="J206" s="552">
        <v>418</v>
      </c>
      <c r="K206" s="612">
        <v>2601</v>
      </c>
      <c r="L206" s="605">
        <f>SUM(C206:K206)</f>
        <v>9391</v>
      </c>
    </row>
    <row r="207" spans="2:13" ht="10.5" customHeight="1" x14ac:dyDescent="0.2">
      <c r="B207" s="674" t="s">
        <v>730</v>
      </c>
      <c r="C207" s="552">
        <v>15</v>
      </c>
      <c r="D207" s="552">
        <v>82</v>
      </c>
      <c r="E207" s="552">
        <v>511</v>
      </c>
      <c r="F207" s="607">
        <v>3100</v>
      </c>
      <c r="G207" s="552">
        <v>390</v>
      </c>
      <c r="H207" s="552">
        <v>115</v>
      </c>
      <c r="I207" s="607">
        <v>2219</v>
      </c>
      <c r="J207" s="552">
        <v>482</v>
      </c>
      <c r="K207" s="612">
        <v>2568</v>
      </c>
      <c r="L207" s="605">
        <f>SUM(C207:K207)</f>
        <v>9482</v>
      </c>
    </row>
    <row r="208" spans="2:13" ht="10.5" customHeight="1" x14ac:dyDescent="0.2">
      <c r="B208" s="351" t="s">
        <v>758</v>
      </c>
      <c r="C208" s="552">
        <v>20</v>
      </c>
      <c r="D208" s="552">
        <v>88</v>
      </c>
      <c r="E208" s="552">
        <v>557</v>
      </c>
      <c r="F208" s="607">
        <v>4113</v>
      </c>
      <c r="G208" s="552">
        <v>400</v>
      </c>
      <c r="H208" s="552">
        <v>120</v>
      </c>
      <c r="I208" s="607">
        <v>2807</v>
      </c>
      <c r="J208" s="552">
        <v>483</v>
      </c>
      <c r="K208" s="612">
        <v>2862</v>
      </c>
      <c r="L208" s="605">
        <f>SUM(C208:K208)</f>
        <v>11450</v>
      </c>
    </row>
    <row r="209" spans="2:12" ht="10.5" customHeight="1" x14ac:dyDescent="0.2">
      <c r="B209" s="351" t="s">
        <v>507</v>
      </c>
      <c r="C209" s="552">
        <v>27</v>
      </c>
      <c r="D209" s="552">
        <v>70</v>
      </c>
      <c r="E209" s="552">
        <v>443</v>
      </c>
      <c r="F209" s="607">
        <v>2080</v>
      </c>
      <c r="G209" s="552">
        <v>310</v>
      </c>
      <c r="H209" s="552">
        <v>58</v>
      </c>
      <c r="I209" s="607">
        <v>1615</v>
      </c>
      <c r="J209" s="552">
        <v>325</v>
      </c>
      <c r="K209" s="612">
        <v>1690</v>
      </c>
      <c r="L209" s="605">
        <f>SUM(C209:K209)</f>
        <v>6618</v>
      </c>
    </row>
    <row r="210" spans="2:12" ht="10.5" customHeight="1" x14ac:dyDescent="0.2">
      <c r="B210" s="351"/>
      <c r="C210" s="552"/>
      <c r="D210" s="553"/>
      <c r="E210" s="552"/>
      <c r="F210" s="614"/>
      <c r="G210" s="552"/>
      <c r="H210" s="552"/>
      <c r="I210" s="607"/>
      <c r="J210" s="552"/>
      <c r="K210" s="605"/>
      <c r="L210" s="605"/>
    </row>
    <row r="211" spans="2:12" ht="10.5" customHeight="1" x14ac:dyDescent="0.2">
      <c r="B211" s="351" t="s">
        <v>392</v>
      </c>
      <c r="C211" s="552">
        <v>20</v>
      </c>
      <c r="D211" s="553">
        <v>83</v>
      </c>
      <c r="E211" s="552">
        <v>541</v>
      </c>
      <c r="F211" s="614">
        <v>2855</v>
      </c>
      <c r="G211" s="552">
        <v>359</v>
      </c>
      <c r="H211" s="552">
        <v>131</v>
      </c>
      <c r="I211" s="607">
        <v>1490</v>
      </c>
      <c r="J211" s="552">
        <v>254</v>
      </c>
      <c r="K211" s="605">
        <v>1392</v>
      </c>
      <c r="L211" s="605">
        <f>SUM(C211:K211)</f>
        <v>7125</v>
      </c>
    </row>
    <row r="212" spans="2:12" ht="10.5" customHeight="1" x14ac:dyDescent="0.2">
      <c r="B212" s="351" t="s">
        <v>810</v>
      </c>
      <c r="C212" s="552">
        <v>40</v>
      </c>
      <c r="D212" s="553">
        <v>85</v>
      </c>
      <c r="E212" s="552">
        <v>662</v>
      </c>
      <c r="F212" s="614">
        <v>4928</v>
      </c>
      <c r="G212" s="552">
        <v>489</v>
      </c>
      <c r="H212" s="552">
        <v>224</v>
      </c>
      <c r="I212" s="607">
        <v>2875</v>
      </c>
      <c r="J212" s="552">
        <v>568</v>
      </c>
      <c r="K212" s="605">
        <v>2829</v>
      </c>
      <c r="L212" s="605">
        <f>SUM(C212:K212)</f>
        <v>12700</v>
      </c>
    </row>
    <row r="213" spans="2:12" ht="10.5" customHeight="1" x14ac:dyDescent="0.2">
      <c r="B213" s="536" t="s">
        <v>501</v>
      </c>
      <c r="C213" s="552">
        <v>50</v>
      </c>
      <c r="D213" s="552">
        <v>92</v>
      </c>
      <c r="E213" s="552">
        <v>634</v>
      </c>
      <c r="F213" s="607">
        <v>4527</v>
      </c>
      <c r="G213" s="552">
        <v>521</v>
      </c>
      <c r="H213" s="552">
        <v>247</v>
      </c>
      <c r="I213" s="607">
        <v>2870</v>
      </c>
      <c r="J213" s="552">
        <v>534</v>
      </c>
      <c r="K213" s="612">
        <v>2575</v>
      </c>
      <c r="L213" s="605">
        <f>SUM(C213:K213)</f>
        <v>12050</v>
      </c>
    </row>
    <row r="214" spans="2:12" ht="10.5" customHeight="1" x14ac:dyDescent="0.2">
      <c r="B214" s="536" t="s">
        <v>724</v>
      </c>
      <c r="C214" s="552">
        <v>18</v>
      </c>
      <c r="D214" s="552">
        <v>80</v>
      </c>
      <c r="E214" s="552">
        <v>609</v>
      </c>
      <c r="F214" s="607">
        <v>5076</v>
      </c>
      <c r="G214" s="552">
        <v>524</v>
      </c>
      <c r="H214" s="552">
        <v>210</v>
      </c>
      <c r="I214" s="607">
        <v>2745</v>
      </c>
      <c r="J214" s="552">
        <v>685</v>
      </c>
      <c r="K214" s="612">
        <v>2868</v>
      </c>
      <c r="L214" s="605">
        <f>SUM(C214:K214)</f>
        <v>12815</v>
      </c>
    </row>
    <row r="215" spans="2:12" ht="10.5" customHeight="1" x14ac:dyDescent="0.2">
      <c r="B215" s="536" t="s">
        <v>340</v>
      </c>
      <c r="C215" s="552">
        <v>14</v>
      </c>
      <c r="D215" s="552">
        <v>68</v>
      </c>
      <c r="E215" s="552">
        <v>538</v>
      </c>
      <c r="F215" s="607">
        <v>4052</v>
      </c>
      <c r="G215" s="552">
        <v>450</v>
      </c>
      <c r="H215" s="552">
        <v>173</v>
      </c>
      <c r="I215" s="607">
        <v>2190</v>
      </c>
      <c r="J215" s="552">
        <v>543</v>
      </c>
      <c r="K215" s="612">
        <v>2332</v>
      </c>
      <c r="L215" s="605">
        <f>SUM(C215:K215)</f>
        <v>10360</v>
      </c>
    </row>
    <row r="216" spans="2:12" ht="10.5" customHeight="1" x14ac:dyDescent="0.2">
      <c r="B216" s="536"/>
      <c r="C216" s="552"/>
      <c r="D216" s="552"/>
      <c r="E216" s="552"/>
      <c r="F216" s="607"/>
      <c r="G216" s="552"/>
      <c r="H216" s="552"/>
      <c r="I216" s="607"/>
      <c r="J216" s="552"/>
      <c r="K216" s="612"/>
      <c r="L216" s="605"/>
    </row>
    <row r="217" spans="2:12" ht="10.5" customHeight="1" x14ac:dyDescent="0.2">
      <c r="B217" s="536" t="s">
        <v>343</v>
      </c>
      <c r="C217" s="552">
        <v>30</v>
      </c>
      <c r="D217" s="552">
        <v>93</v>
      </c>
      <c r="E217" s="552">
        <v>617</v>
      </c>
      <c r="F217" s="607">
        <v>4823</v>
      </c>
      <c r="G217" s="552">
        <v>512</v>
      </c>
      <c r="H217" s="552">
        <v>274</v>
      </c>
      <c r="I217" s="607">
        <v>2529</v>
      </c>
      <c r="J217" s="552">
        <v>578</v>
      </c>
      <c r="K217" s="612">
        <v>2664</v>
      </c>
      <c r="L217" s="605">
        <f>SUM(C217:K217)</f>
        <v>12120</v>
      </c>
    </row>
    <row r="218" spans="2:12" ht="10.5" customHeight="1" x14ac:dyDescent="0.2">
      <c r="B218" s="536" t="s">
        <v>1418</v>
      </c>
      <c r="C218" s="552">
        <v>33</v>
      </c>
      <c r="D218" s="552">
        <v>108</v>
      </c>
      <c r="E218" s="552">
        <v>675</v>
      </c>
      <c r="F218" s="607">
        <v>4885</v>
      </c>
      <c r="G218" s="552">
        <v>599</v>
      </c>
      <c r="H218" s="552">
        <v>292</v>
      </c>
      <c r="I218" s="607">
        <v>3005</v>
      </c>
      <c r="J218" s="552">
        <v>600</v>
      </c>
      <c r="K218" s="612">
        <v>1613</v>
      </c>
      <c r="L218" s="1309">
        <f>SUM(C218:K218)</f>
        <v>11810</v>
      </c>
    </row>
    <row r="219" spans="2:12" ht="10.5" customHeight="1" x14ac:dyDescent="0.2">
      <c r="B219" s="536" t="s">
        <v>1460</v>
      </c>
      <c r="C219" s="552">
        <v>33</v>
      </c>
      <c r="D219" s="552">
        <v>111</v>
      </c>
      <c r="E219" s="552">
        <v>664</v>
      </c>
      <c r="F219" s="607">
        <v>6247</v>
      </c>
      <c r="G219" s="552">
        <v>559</v>
      </c>
      <c r="H219" s="552">
        <v>307</v>
      </c>
      <c r="I219" s="607">
        <v>2783</v>
      </c>
      <c r="J219" s="552">
        <v>648</v>
      </c>
      <c r="K219" s="612">
        <v>2898</v>
      </c>
      <c r="L219" s="1309">
        <f>SUM(C219:K219)</f>
        <v>14250</v>
      </c>
    </row>
    <row r="220" spans="2:12" ht="10.5" customHeight="1" x14ac:dyDescent="0.2">
      <c r="B220" s="537" t="s">
        <v>1504</v>
      </c>
      <c r="C220" s="892">
        <v>38</v>
      </c>
      <c r="D220" s="892">
        <v>100</v>
      </c>
      <c r="E220" s="892">
        <v>625</v>
      </c>
      <c r="F220" s="608">
        <v>3910</v>
      </c>
      <c r="G220" s="892">
        <v>481</v>
      </c>
      <c r="H220" s="892">
        <v>301</v>
      </c>
      <c r="I220" s="608">
        <v>2157</v>
      </c>
      <c r="J220" s="892">
        <v>498</v>
      </c>
      <c r="K220" s="613">
        <v>1555</v>
      </c>
      <c r="L220" s="613">
        <f>SUM(C220:K220)</f>
        <v>9665</v>
      </c>
    </row>
    <row r="221" spans="2:12" ht="10.5" customHeight="1" x14ac:dyDescent="0.2">
      <c r="B221" s="467" t="s">
        <v>1322</v>
      </c>
    </row>
    <row r="222" spans="2:12" ht="10.5" customHeight="1" x14ac:dyDescent="0.2">
      <c r="B222" s="467" t="s">
        <v>1323</v>
      </c>
    </row>
    <row r="223" spans="2:12" ht="10.5" customHeight="1" x14ac:dyDescent="0.2">
      <c r="B223" s="467" t="s">
        <v>1324</v>
      </c>
    </row>
    <row r="224" spans="2:12" ht="10.5" customHeight="1" x14ac:dyDescent="0.2">
      <c r="B224" s="1157" t="s">
        <v>1464</v>
      </c>
      <c r="E224" s="176"/>
      <c r="F224" s="176"/>
      <c r="G224" s="176"/>
      <c r="H224" s="176"/>
      <c r="I224" s="176"/>
      <c r="J224" s="176"/>
      <c r="K224" s="176"/>
      <c r="L224" s="176"/>
    </row>
    <row r="225" spans="2:11" ht="10.5" customHeight="1" x14ac:dyDescent="0.2">
      <c r="B225" s="49"/>
    </row>
    <row r="226" spans="2:11" ht="10.5" customHeight="1" x14ac:dyDescent="0.2">
      <c r="B226" s="49"/>
      <c r="K226" s="61"/>
    </row>
    <row r="227" spans="2:11" ht="10.5" customHeight="1" x14ac:dyDescent="0.2">
      <c r="B227" s="49"/>
    </row>
    <row r="228" spans="2:11" ht="10.5" customHeight="1" x14ac:dyDescent="0.2">
      <c r="B228" s="49"/>
    </row>
    <row r="229" spans="2:11" ht="10.5" customHeight="1" x14ac:dyDescent="0.2">
      <c r="B229" s="49"/>
    </row>
    <row r="230" spans="2:11" ht="10.5" customHeight="1" x14ac:dyDescent="0.2">
      <c r="B230" s="49"/>
      <c r="H230" s="61"/>
    </row>
    <row r="231" spans="2:11" ht="10.5" customHeight="1" x14ac:dyDescent="0.2">
      <c r="B231" s="49"/>
    </row>
    <row r="232" spans="2:11" ht="10.5" customHeight="1" x14ac:dyDescent="0.2">
      <c r="B232" s="49"/>
    </row>
    <row r="233" spans="2:11" ht="10.5" customHeight="1" x14ac:dyDescent="0.2">
      <c r="B233" s="49"/>
    </row>
    <row r="234" spans="2:11" ht="10.5" customHeight="1" x14ac:dyDescent="0.2">
      <c r="B234" s="49"/>
    </row>
    <row r="235" spans="2:11" ht="10.5" customHeight="1" x14ac:dyDescent="0.2">
      <c r="B235" s="49"/>
    </row>
    <row r="236" spans="2:11" ht="10.5" customHeight="1" x14ac:dyDescent="0.2">
      <c r="B236" s="49"/>
    </row>
    <row r="237" spans="2:11" ht="10.5" customHeight="1" x14ac:dyDescent="0.2">
      <c r="B237" s="49"/>
    </row>
    <row r="238" spans="2:11" ht="10.5" customHeight="1" x14ac:dyDescent="0.2">
      <c r="B238" s="49"/>
    </row>
    <row r="239" spans="2:11" ht="10.5" customHeight="1" x14ac:dyDescent="0.2">
      <c r="B239" s="49"/>
    </row>
    <row r="240" spans="2:11" ht="10.5" customHeight="1" x14ac:dyDescent="0.2">
      <c r="B240" s="49"/>
    </row>
    <row r="241" spans="2:14" ht="10.5" customHeight="1" x14ac:dyDescent="0.2">
      <c r="B241" s="49"/>
    </row>
    <row r="242" spans="2:14" ht="10.5" customHeight="1" x14ac:dyDescent="0.2">
      <c r="B242" s="49"/>
    </row>
    <row r="243" spans="2:14" ht="10.5" customHeight="1" x14ac:dyDescent="0.2">
      <c r="B243" s="49"/>
    </row>
    <row r="244" spans="2:14" ht="10.5" customHeight="1" x14ac:dyDescent="0.2">
      <c r="B244" s="49"/>
      <c r="G244" s="153">
        <v>9</v>
      </c>
    </row>
    <row r="245" spans="2:14" ht="10.5" customHeight="1" x14ac:dyDescent="0.2">
      <c r="G245" s="76"/>
    </row>
    <row r="246" spans="2:14" ht="11.45" customHeight="1" x14ac:dyDescent="0.2">
      <c r="B246" s="49" t="s">
        <v>833</v>
      </c>
    </row>
    <row r="247" spans="2:14" ht="10.5" customHeight="1" x14ac:dyDescent="0.2">
      <c r="B247" s="1506" t="s">
        <v>279</v>
      </c>
      <c r="C247" s="1408" t="s">
        <v>929</v>
      </c>
      <c r="D247" s="1408" t="s">
        <v>1059</v>
      </c>
      <c r="E247" s="1408" t="s">
        <v>1060</v>
      </c>
      <c r="F247" s="1481" t="s">
        <v>1061</v>
      </c>
      <c r="G247" s="1489"/>
      <c r="H247" s="1489"/>
      <c r="I247" s="1482"/>
      <c r="J247" s="1408" t="s">
        <v>1062</v>
      </c>
      <c r="K247" s="1420" t="s">
        <v>910</v>
      </c>
      <c r="N247" s="67"/>
    </row>
    <row r="248" spans="2:14" ht="10.5" customHeight="1" x14ac:dyDescent="0.2">
      <c r="B248" s="1507"/>
      <c r="C248" s="1496"/>
      <c r="D248" s="1496"/>
      <c r="E248" s="1496"/>
      <c r="F248" s="1481" t="s">
        <v>1063</v>
      </c>
      <c r="G248" s="1482"/>
      <c r="H248" s="1481" t="s">
        <v>1064</v>
      </c>
      <c r="I248" s="1482"/>
      <c r="J248" s="1496"/>
      <c r="K248" s="1490"/>
    </row>
    <row r="249" spans="2:14" ht="10.5" customHeight="1" x14ac:dyDescent="0.2">
      <c r="B249" s="1507"/>
      <c r="C249" s="1409"/>
      <c r="D249" s="1409"/>
      <c r="E249" s="1409"/>
      <c r="F249" s="296" t="s">
        <v>281</v>
      </c>
      <c r="G249" s="296" t="s">
        <v>282</v>
      </c>
      <c r="H249" s="296" t="s">
        <v>281</v>
      </c>
      <c r="I249" s="296" t="s">
        <v>282</v>
      </c>
      <c r="J249" s="1409"/>
      <c r="K249" s="1490"/>
    </row>
    <row r="250" spans="2:14" ht="10.5" customHeight="1" x14ac:dyDescent="0.2">
      <c r="B250" s="1508"/>
      <c r="C250" s="65" t="s">
        <v>283</v>
      </c>
      <c r="D250" s="65" t="s">
        <v>284</v>
      </c>
      <c r="E250" s="65" t="s">
        <v>504</v>
      </c>
      <c r="F250" s="1396" t="s">
        <v>936</v>
      </c>
      <c r="G250" s="1404"/>
      <c r="H250" s="1404"/>
      <c r="I250" s="1397"/>
      <c r="J250" s="65" t="s">
        <v>1503</v>
      </c>
      <c r="K250" s="1421"/>
    </row>
    <row r="251" spans="2:14" ht="10.5" customHeight="1" x14ac:dyDescent="0.2">
      <c r="B251" s="438"/>
      <c r="C251" s="545"/>
      <c r="D251" s="545"/>
      <c r="E251" s="545"/>
      <c r="F251" s="558"/>
      <c r="G251" s="558"/>
      <c r="H251" s="558"/>
      <c r="I251" s="558"/>
      <c r="J251" s="762"/>
      <c r="K251" s="1045"/>
    </row>
    <row r="252" spans="2:14" ht="10.5" customHeight="1" x14ac:dyDescent="0.2">
      <c r="B252" s="438">
        <v>1980</v>
      </c>
      <c r="C252" s="545">
        <v>1627</v>
      </c>
      <c r="D252" s="545">
        <v>1490</v>
      </c>
      <c r="E252" s="545">
        <v>313765</v>
      </c>
      <c r="F252" s="558">
        <v>215.2</v>
      </c>
      <c r="G252" s="558">
        <v>215</v>
      </c>
      <c r="H252" s="558">
        <v>208.74</v>
      </c>
      <c r="I252" s="558">
        <v>208.54</v>
      </c>
      <c r="J252" s="762">
        <v>11.1</v>
      </c>
      <c r="K252" s="1045" t="s">
        <v>765</v>
      </c>
    </row>
    <row r="253" spans="2:14" ht="10.5" customHeight="1" x14ac:dyDescent="0.2">
      <c r="B253" s="438">
        <v>1981</v>
      </c>
      <c r="C253" s="545">
        <v>1812</v>
      </c>
      <c r="D253" s="545">
        <v>2356</v>
      </c>
      <c r="E253" s="545">
        <v>556089</v>
      </c>
      <c r="F253" s="558">
        <v>241.4</v>
      </c>
      <c r="G253" s="558">
        <v>240.4</v>
      </c>
      <c r="H253" s="558">
        <v>234.16</v>
      </c>
      <c r="I253" s="558">
        <v>233.16</v>
      </c>
      <c r="J253" s="762">
        <v>12.4</v>
      </c>
      <c r="K253" s="1045" t="s">
        <v>766</v>
      </c>
    </row>
    <row r="254" spans="2:14" ht="10.5" customHeight="1" x14ac:dyDescent="0.2">
      <c r="B254" s="438">
        <v>1982</v>
      </c>
      <c r="C254" s="545">
        <v>2013</v>
      </c>
      <c r="D254" s="545">
        <v>2448</v>
      </c>
      <c r="E254" s="545">
        <v>705031</v>
      </c>
      <c r="F254" s="558">
        <v>295</v>
      </c>
      <c r="G254" s="558">
        <v>294</v>
      </c>
      <c r="H254" s="558">
        <v>286.75</v>
      </c>
      <c r="I254" s="558">
        <v>285.75</v>
      </c>
      <c r="J254" s="762">
        <v>15.2</v>
      </c>
      <c r="K254" s="1045" t="s">
        <v>767</v>
      </c>
    </row>
    <row r="255" spans="2:14" ht="10.5" customHeight="1" x14ac:dyDescent="0.2">
      <c r="B255" s="438">
        <v>1983</v>
      </c>
      <c r="C255" s="545">
        <v>1819</v>
      </c>
      <c r="D255" s="545">
        <v>1786</v>
      </c>
      <c r="E255" s="545">
        <v>480935</v>
      </c>
      <c r="F255" s="558">
        <v>275</v>
      </c>
      <c r="G255" s="558">
        <v>274</v>
      </c>
      <c r="H255" s="558">
        <v>266.75</v>
      </c>
      <c r="I255" s="558">
        <v>265.75</v>
      </c>
      <c r="J255" s="762">
        <v>14.18</v>
      </c>
      <c r="K255" s="1045" t="s">
        <v>768</v>
      </c>
    </row>
    <row r="256" spans="2:14" ht="10.5" customHeight="1" x14ac:dyDescent="0.2">
      <c r="B256" s="438">
        <v>1984</v>
      </c>
      <c r="C256" s="545">
        <v>1942</v>
      </c>
      <c r="D256" s="545">
        <v>2346</v>
      </c>
      <c r="E256" s="545">
        <v>690202</v>
      </c>
      <c r="F256" s="558">
        <v>299</v>
      </c>
      <c r="G256" s="558">
        <v>298</v>
      </c>
      <c r="H256" s="558">
        <v>290.02999999999997</v>
      </c>
      <c r="I256" s="558">
        <v>289.02999999999997</v>
      </c>
      <c r="J256" s="762">
        <v>15.38</v>
      </c>
      <c r="K256" s="1045" t="s">
        <v>769</v>
      </c>
    </row>
    <row r="257" spans="2:13" ht="10.5" customHeight="1" x14ac:dyDescent="0.2">
      <c r="B257" s="438"/>
      <c r="C257" s="545"/>
      <c r="D257" s="545"/>
      <c r="E257" s="545"/>
      <c r="F257" s="558"/>
      <c r="G257" s="558"/>
      <c r="H257" s="558"/>
      <c r="I257" s="558"/>
      <c r="J257" s="762"/>
      <c r="K257" s="1045"/>
      <c r="L257" s="52"/>
    </row>
    <row r="258" spans="2:13" ht="10.5" customHeight="1" x14ac:dyDescent="0.2">
      <c r="B258" s="438">
        <v>1985</v>
      </c>
      <c r="C258" s="545">
        <v>1983</v>
      </c>
      <c r="D258" s="545">
        <v>1691</v>
      </c>
      <c r="E258" s="545">
        <v>534916</v>
      </c>
      <c r="F258" s="558">
        <v>325</v>
      </c>
      <c r="G258" s="558">
        <v>322</v>
      </c>
      <c r="H258" s="558">
        <v>315.25</v>
      </c>
      <c r="I258" s="558">
        <v>312.25</v>
      </c>
      <c r="J258" s="762">
        <v>16.600000000000001</v>
      </c>
      <c r="K258" s="1045" t="s">
        <v>770</v>
      </c>
    </row>
    <row r="259" spans="2:13" ht="10.5" customHeight="1" x14ac:dyDescent="0.2">
      <c r="B259" s="438">
        <v>1986</v>
      </c>
      <c r="C259" s="545">
        <v>1946</v>
      </c>
      <c r="D259" s="545">
        <v>2333</v>
      </c>
      <c r="E259" s="545">
        <v>864521</v>
      </c>
      <c r="F259" s="558">
        <v>376.8</v>
      </c>
      <c r="G259" s="558">
        <v>375.3</v>
      </c>
      <c r="H259" s="558">
        <v>366</v>
      </c>
      <c r="I259" s="558">
        <v>364.5</v>
      </c>
      <c r="J259" s="762">
        <v>19.38</v>
      </c>
      <c r="K259" s="1045" t="s">
        <v>771</v>
      </c>
    </row>
    <row r="260" spans="2:13" ht="10.5" customHeight="1" x14ac:dyDescent="0.2">
      <c r="B260" s="438">
        <v>1987</v>
      </c>
      <c r="C260" s="545">
        <v>1749</v>
      </c>
      <c r="D260" s="545">
        <v>3154</v>
      </c>
      <c r="E260" s="545">
        <v>1257265</v>
      </c>
      <c r="F260" s="558">
        <v>405</v>
      </c>
      <c r="G260" s="558">
        <v>403.5</v>
      </c>
      <c r="H260" s="558">
        <v>393.07</v>
      </c>
      <c r="I260" s="558">
        <v>391.57</v>
      </c>
      <c r="J260" s="762">
        <v>20.86</v>
      </c>
      <c r="K260" s="1045" t="s">
        <v>772</v>
      </c>
    </row>
    <row r="261" spans="2:13" ht="10.5" customHeight="1" x14ac:dyDescent="0.2">
      <c r="B261" s="438">
        <v>1988</v>
      </c>
      <c r="C261" s="545">
        <v>2009</v>
      </c>
      <c r="D261" s="545">
        <v>3557</v>
      </c>
      <c r="E261" s="545">
        <v>1220682</v>
      </c>
      <c r="F261" s="558">
        <v>353.75</v>
      </c>
      <c r="G261" s="558">
        <v>351.75</v>
      </c>
      <c r="H261" s="558">
        <v>343.25</v>
      </c>
      <c r="I261" s="558">
        <v>341.25</v>
      </c>
      <c r="J261" s="762">
        <v>18.170000000000002</v>
      </c>
      <c r="K261" s="1045" t="s">
        <v>773</v>
      </c>
    </row>
    <row r="262" spans="2:13" ht="10.5" customHeight="1" x14ac:dyDescent="0.2">
      <c r="B262" s="438">
        <v>1989</v>
      </c>
      <c r="C262" s="545">
        <v>1843</v>
      </c>
      <c r="D262" s="545">
        <v>2033</v>
      </c>
      <c r="E262" s="545">
        <v>929947</v>
      </c>
      <c r="F262" s="558">
        <v>458.25</v>
      </c>
      <c r="G262" s="558">
        <v>452.5</v>
      </c>
      <c r="H262" s="558">
        <v>446.68</v>
      </c>
      <c r="I262" s="558">
        <v>440.93</v>
      </c>
      <c r="J262" s="762">
        <v>23.04</v>
      </c>
      <c r="K262" s="1045" t="s">
        <v>774</v>
      </c>
    </row>
    <row r="263" spans="2:13" ht="10.5" customHeight="1" x14ac:dyDescent="0.2">
      <c r="B263" s="438"/>
      <c r="C263" s="545"/>
      <c r="D263" s="545"/>
      <c r="E263" s="545"/>
      <c r="F263" s="558"/>
      <c r="G263" s="558"/>
      <c r="H263" s="558"/>
      <c r="I263" s="558"/>
      <c r="J263" s="762"/>
      <c r="K263" s="1045"/>
    </row>
    <row r="264" spans="2:13" ht="10.5" customHeight="1" x14ac:dyDescent="0.2">
      <c r="B264" s="438">
        <v>1990</v>
      </c>
      <c r="C264" s="545">
        <v>1563</v>
      </c>
      <c r="D264" s="545">
        <v>1709</v>
      </c>
      <c r="E264" s="545">
        <v>879422</v>
      </c>
      <c r="F264" s="558">
        <v>521.42999999999995</v>
      </c>
      <c r="G264" s="558">
        <v>515.14</v>
      </c>
      <c r="H264" s="558">
        <v>505.79</v>
      </c>
      <c r="I264" s="558">
        <v>499.5</v>
      </c>
      <c r="J264" s="762">
        <v>26.22</v>
      </c>
      <c r="K264" s="1045" t="s">
        <v>775</v>
      </c>
    </row>
    <row r="265" spans="2:13" ht="10.5" customHeight="1" x14ac:dyDescent="0.2">
      <c r="B265" s="438">
        <v>1991</v>
      </c>
      <c r="C265" s="545">
        <v>1436</v>
      </c>
      <c r="D265" s="545">
        <v>2142</v>
      </c>
      <c r="E265" s="545">
        <v>1321345</v>
      </c>
      <c r="F265" s="558">
        <v>653.32000000000005</v>
      </c>
      <c r="G265" s="558">
        <v>620.76</v>
      </c>
      <c r="H265" s="558">
        <v>643.95000000000005</v>
      </c>
      <c r="I265" s="558">
        <v>611.39</v>
      </c>
      <c r="J265" s="762">
        <v>31.58</v>
      </c>
      <c r="K265" s="1045" t="s">
        <v>776</v>
      </c>
    </row>
    <row r="266" spans="2:13" ht="10.5" customHeight="1" x14ac:dyDescent="0.2">
      <c r="B266" s="438">
        <v>1992</v>
      </c>
      <c r="C266" s="545">
        <v>750</v>
      </c>
      <c r="D266" s="545">
        <v>1324</v>
      </c>
      <c r="E266" s="545">
        <v>923083</v>
      </c>
      <c r="F266" s="558">
        <v>748.24</v>
      </c>
      <c r="G266" s="558">
        <v>713.09</v>
      </c>
      <c r="H266" s="558">
        <v>737.09</v>
      </c>
      <c r="I266" s="558">
        <v>701.94</v>
      </c>
      <c r="J266" s="762">
        <v>36.29</v>
      </c>
      <c r="K266" s="1045" t="s">
        <v>460</v>
      </c>
    </row>
    <row r="267" spans="2:13" ht="10.5" customHeight="1" x14ac:dyDescent="0.2">
      <c r="B267" s="438">
        <v>1993</v>
      </c>
      <c r="C267" s="545">
        <v>1075</v>
      </c>
      <c r="D267" s="545">
        <v>1984</v>
      </c>
      <c r="E267" s="545">
        <v>1492808</v>
      </c>
      <c r="F267" s="558">
        <v>801.48</v>
      </c>
      <c r="G267" s="558">
        <v>750.69</v>
      </c>
      <c r="H267" s="558">
        <v>789.44</v>
      </c>
      <c r="I267" s="558">
        <v>738.65</v>
      </c>
      <c r="J267" s="762">
        <v>38.26</v>
      </c>
      <c r="K267" s="1045" t="s">
        <v>461</v>
      </c>
    </row>
    <row r="268" spans="2:13" ht="10.5" customHeight="1" x14ac:dyDescent="0.2">
      <c r="B268" s="438">
        <v>1994</v>
      </c>
      <c r="C268" s="545">
        <v>1048</v>
      </c>
      <c r="D268" s="545">
        <v>1840</v>
      </c>
      <c r="E268" s="545">
        <v>1389553</v>
      </c>
      <c r="F268" s="558">
        <v>770.5</v>
      </c>
      <c r="G268" s="558">
        <v>754.9</v>
      </c>
      <c r="H268" s="558">
        <v>747.38</v>
      </c>
      <c r="I268" s="558">
        <v>728.14</v>
      </c>
      <c r="J268" s="762">
        <v>38.43</v>
      </c>
      <c r="K268" s="1045" t="s">
        <v>462</v>
      </c>
    </row>
    <row r="269" spans="2:13" ht="10.5" customHeight="1" x14ac:dyDescent="0.2">
      <c r="B269" s="438"/>
      <c r="C269" s="545"/>
      <c r="D269" s="545"/>
      <c r="E269" s="545"/>
      <c r="F269" s="558"/>
      <c r="G269" s="558"/>
      <c r="H269" s="558"/>
      <c r="I269" s="558"/>
      <c r="J269" s="762"/>
      <c r="K269" s="1045"/>
      <c r="L269" s="79"/>
    </row>
    <row r="270" spans="2:13" ht="10.5" customHeight="1" x14ac:dyDescent="0.2">
      <c r="B270" s="438">
        <v>1995</v>
      </c>
      <c r="C270" s="545">
        <v>1363</v>
      </c>
      <c r="D270" s="545">
        <v>1977</v>
      </c>
      <c r="E270" s="545">
        <v>1568773</v>
      </c>
      <c r="F270" s="558">
        <v>846.78</v>
      </c>
      <c r="G270" s="559">
        <v>802.58</v>
      </c>
      <c r="H270" s="558">
        <v>821.38</v>
      </c>
      <c r="I270" s="559">
        <v>777.18</v>
      </c>
      <c r="J270" s="762">
        <v>40.119999999999997</v>
      </c>
      <c r="K270" s="1045" t="s">
        <v>328</v>
      </c>
      <c r="L270" s="84"/>
    </row>
    <row r="271" spans="2:13" ht="10.5" customHeight="1" x14ac:dyDescent="0.2">
      <c r="B271" s="438">
        <v>1996</v>
      </c>
      <c r="C271" s="545">
        <v>1294</v>
      </c>
      <c r="D271" s="545">
        <v>2712</v>
      </c>
      <c r="E271" s="545">
        <v>2454054</v>
      </c>
      <c r="F271" s="558">
        <v>966.02</v>
      </c>
      <c r="G271" s="559">
        <v>909.44</v>
      </c>
      <c r="H271" s="558">
        <v>937.04</v>
      </c>
      <c r="I271" s="559">
        <v>880.46</v>
      </c>
      <c r="J271" s="762">
        <v>46.31</v>
      </c>
      <c r="K271" s="1045" t="s">
        <v>329</v>
      </c>
      <c r="M271" s="79"/>
    </row>
    <row r="272" spans="2:13" ht="10.5" customHeight="1" x14ac:dyDescent="0.2">
      <c r="B272" s="438">
        <v>1997</v>
      </c>
      <c r="C272" s="545">
        <v>1382</v>
      </c>
      <c r="D272" s="545">
        <v>2429</v>
      </c>
      <c r="E272" s="545">
        <v>1986183</v>
      </c>
      <c r="F272" s="558">
        <v>817.75</v>
      </c>
      <c r="G272" s="558" t="s">
        <v>506</v>
      </c>
      <c r="H272" s="558">
        <v>876</v>
      </c>
      <c r="I272" s="558" t="s">
        <v>506</v>
      </c>
      <c r="J272" s="762">
        <v>41.66</v>
      </c>
      <c r="K272" s="1045" t="s">
        <v>330</v>
      </c>
      <c r="M272" s="79"/>
    </row>
    <row r="273" spans="2:13" ht="10.5" customHeight="1" x14ac:dyDescent="0.2">
      <c r="B273" s="438">
        <v>1998</v>
      </c>
      <c r="C273" s="545">
        <v>745</v>
      </c>
      <c r="D273" s="545">
        <v>1892</v>
      </c>
      <c r="E273" s="545">
        <v>1529163</v>
      </c>
      <c r="F273" s="558">
        <v>808.19</v>
      </c>
      <c r="G273" s="558" t="s">
        <v>506</v>
      </c>
      <c r="H273" s="558" t="s">
        <v>506</v>
      </c>
      <c r="I273" s="558" t="s">
        <v>506</v>
      </c>
      <c r="J273" s="762">
        <v>41.11</v>
      </c>
      <c r="K273" s="1045" t="s">
        <v>331</v>
      </c>
      <c r="L273" s="79"/>
      <c r="M273" s="79"/>
    </row>
    <row r="274" spans="2:13" ht="10.5" customHeight="1" x14ac:dyDescent="0.2">
      <c r="B274" s="438">
        <v>1999</v>
      </c>
      <c r="C274" s="545">
        <v>718</v>
      </c>
      <c r="D274" s="545">
        <v>1733</v>
      </c>
      <c r="E274" s="545">
        <v>1664750</v>
      </c>
      <c r="F274" s="558">
        <v>960.6</v>
      </c>
      <c r="G274" s="558" t="s">
        <v>506</v>
      </c>
      <c r="H274" s="558" t="s">
        <v>506</v>
      </c>
      <c r="I274" s="558" t="s">
        <v>506</v>
      </c>
      <c r="J274" s="762">
        <v>46.36</v>
      </c>
      <c r="K274" s="1045" t="s">
        <v>287</v>
      </c>
    </row>
    <row r="275" spans="2:13" ht="10.5" customHeight="1" x14ac:dyDescent="0.2">
      <c r="B275" s="438"/>
      <c r="C275" s="545"/>
      <c r="D275" s="545"/>
      <c r="E275" s="545"/>
      <c r="F275" s="558"/>
      <c r="G275" s="558"/>
      <c r="H275" s="558"/>
      <c r="I275" s="558"/>
      <c r="J275" s="762"/>
      <c r="K275" s="1045"/>
      <c r="L275" s="79"/>
    </row>
    <row r="276" spans="2:13" ht="10.5" customHeight="1" x14ac:dyDescent="0.2">
      <c r="B276" s="536">
        <v>2000</v>
      </c>
      <c r="C276" s="545">
        <v>934</v>
      </c>
      <c r="D276" s="545">
        <v>2428</v>
      </c>
      <c r="E276" s="545">
        <v>2829568</v>
      </c>
      <c r="F276" s="558">
        <v>1165.3499999999999</v>
      </c>
      <c r="G276" s="558" t="s">
        <v>506</v>
      </c>
      <c r="H276" s="558" t="s">
        <v>506</v>
      </c>
      <c r="I276" s="558" t="s">
        <v>506</v>
      </c>
      <c r="J276" s="762">
        <v>55.89</v>
      </c>
      <c r="K276" s="1045" t="s">
        <v>332</v>
      </c>
      <c r="L276" s="79"/>
    </row>
    <row r="277" spans="2:13" ht="10.5" customHeight="1" x14ac:dyDescent="0.2">
      <c r="B277" s="536">
        <v>2001</v>
      </c>
      <c r="C277" s="545">
        <v>974</v>
      </c>
      <c r="D277" s="545">
        <v>2504</v>
      </c>
      <c r="E277" s="545">
        <v>3559642</v>
      </c>
      <c r="F277" s="558">
        <v>1421.61</v>
      </c>
      <c r="G277" s="558" t="s">
        <v>506</v>
      </c>
      <c r="H277" s="558" t="s">
        <v>506</v>
      </c>
      <c r="I277" s="558" t="s">
        <v>506</v>
      </c>
      <c r="J277" s="762">
        <v>69.13</v>
      </c>
      <c r="K277" s="1045" t="s">
        <v>333</v>
      </c>
      <c r="L277" s="79"/>
    </row>
    <row r="278" spans="2:13" ht="10.5" customHeight="1" x14ac:dyDescent="0.2">
      <c r="B278" s="536">
        <v>2002</v>
      </c>
      <c r="C278" s="547">
        <v>941</v>
      </c>
      <c r="D278" s="547">
        <v>2438</v>
      </c>
      <c r="E278" s="547">
        <v>3832257</v>
      </c>
      <c r="F278" s="560">
        <v>1572.05</v>
      </c>
      <c r="G278" s="560" t="s">
        <v>506</v>
      </c>
      <c r="H278" s="560" t="s">
        <v>506</v>
      </c>
      <c r="I278" s="560" t="s">
        <v>506</v>
      </c>
      <c r="J278" s="760">
        <v>78.17</v>
      </c>
      <c r="K278" s="1044" t="s">
        <v>286</v>
      </c>
      <c r="L278" s="79"/>
    </row>
    <row r="279" spans="2:13" ht="10.5" customHeight="1" x14ac:dyDescent="0.2">
      <c r="B279" s="536">
        <v>2003</v>
      </c>
      <c r="C279" s="547">
        <v>748</v>
      </c>
      <c r="D279" s="547">
        <v>1547</v>
      </c>
      <c r="E279" s="547">
        <v>2209104</v>
      </c>
      <c r="F279" s="560">
        <v>1428.14</v>
      </c>
      <c r="G279" s="560" t="s">
        <v>506</v>
      </c>
      <c r="H279" s="560" t="s">
        <v>506</v>
      </c>
      <c r="I279" s="560" t="s">
        <v>506</v>
      </c>
      <c r="J279" s="760">
        <v>74.55</v>
      </c>
      <c r="K279" s="1047" t="s">
        <v>730</v>
      </c>
      <c r="L279" s="79"/>
    </row>
    <row r="280" spans="2:13" ht="10.5" customHeight="1" x14ac:dyDescent="0.2">
      <c r="B280" s="536">
        <v>2004</v>
      </c>
      <c r="C280" s="547">
        <v>830</v>
      </c>
      <c r="D280" s="547">
        <v>1687</v>
      </c>
      <c r="E280" s="547">
        <v>1841644</v>
      </c>
      <c r="F280" s="562">
        <v>1091.43</v>
      </c>
      <c r="G280" s="560" t="s">
        <v>506</v>
      </c>
      <c r="H280" s="560" t="s">
        <v>506</v>
      </c>
      <c r="I280" s="560" t="s">
        <v>506</v>
      </c>
      <c r="J280" s="760">
        <v>59.88</v>
      </c>
      <c r="K280" s="1047" t="s">
        <v>758</v>
      </c>
    </row>
    <row r="281" spans="2:13" ht="10.5" customHeight="1" x14ac:dyDescent="0.2">
      <c r="B281" s="536"/>
      <c r="C281" s="547"/>
      <c r="D281" s="547"/>
      <c r="E281" s="547"/>
      <c r="F281" s="562"/>
      <c r="G281" s="560"/>
      <c r="H281" s="560"/>
      <c r="I281" s="560"/>
      <c r="J281" s="760"/>
      <c r="K281" s="1047"/>
    </row>
    <row r="282" spans="2:13" ht="10.5" customHeight="1" x14ac:dyDescent="0.2">
      <c r="B282" s="536">
        <v>2005</v>
      </c>
      <c r="C282" s="547">
        <v>805</v>
      </c>
      <c r="D282" s="547">
        <v>1913</v>
      </c>
      <c r="E282" s="547">
        <v>1978498</v>
      </c>
      <c r="F282" s="562">
        <v>1033.99</v>
      </c>
      <c r="G282" s="560" t="s">
        <v>506</v>
      </c>
      <c r="H282" s="560" t="s">
        <v>506</v>
      </c>
      <c r="I282" s="560" t="s">
        <v>506</v>
      </c>
      <c r="J282" s="760">
        <v>55.01</v>
      </c>
      <c r="K282" s="1043" t="s">
        <v>507</v>
      </c>
    </row>
    <row r="283" spans="2:13" ht="10.5" customHeight="1" x14ac:dyDescent="0.2">
      <c r="B283" s="536">
        <v>2006</v>
      </c>
      <c r="C283" s="547">
        <v>765</v>
      </c>
      <c r="D283" s="547">
        <v>2114</v>
      </c>
      <c r="E283" s="563">
        <v>3222667</v>
      </c>
      <c r="F283" s="564">
        <v>1524.19</v>
      </c>
      <c r="G283" s="560" t="s">
        <v>506</v>
      </c>
      <c r="H283" s="560" t="s">
        <v>506</v>
      </c>
      <c r="I283" s="560" t="s">
        <v>506</v>
      </c>
      <c r="J283" s="760">
        <v>83.59</v>
      </c>
      <c r="K283" s="1043" t="s">
        <v>392</v>
      </c>
    </row>
    <row r="284" spans="2:13" ht="10.5" customHeight="1" x14ac:dyDescent="0.2">
      <c r="B284" s="536">
        <v>2007</v>
      </c>
      <c r="C284" s="547">
        <v>632</v>
      </c>
      <c r="D284" s="547">
        <v>1913</v>
      </c>
      <c r="E284" s="563">
        <v>4794331</v>
      </c>
      <c r="F284" s="564">
        <v>2505.58</v>
      </c>
      <c r="G284" s="560" t="s">
        <v>506</v>
      </c>
      <c r="H284" s="560" t="s">
        <v>506</v>
      </c>
      <c r="I284" s="560" t="s">
        <v>506</v>
      </c>
      <c r="J284" s="760">
        <v>149.93</v>
      </c>
      <c r="K284" s="1043" t="s">
        <v>852</v>
      </c>
    </row>
    <row r="285" spans="2:13" ht="10.5" customHeight="1" x14ac:dyDescent="0.2">
      <c r="B285" s="536">
        <v>2008</v>
      </c>
      <c r="C285" s="547">
        <v>748</v>
      </c>
      <c r="D285" s="547">
        <v>2149</v>
      </c>
      <c r="E285" s="563">
        <v>4957581</v>
      </c>
      <c r="F285" s="564">
        <v>2307.46</v>
      </c>
      <c r="G285" s="560" t="s">
        <v>506</v>
      </c>
      <c r="H285" s="560" t="s">
        <v>506</v>
      </c>
      <c r="I285" s="560" t="s">
        <v>506</v>
      </c>
      <c r="J285" s="760">
        <v>124.8</v>
      </c>
      <c r="K285" s="1043" t="s">
        <v>501</v>
      </c>
    </row>
    <row r="286" spans="2:13" ht="10.5" customHeight="1" x14ac:dyDescent="0.2">
      <c r="B286" s="536">
        <v>2009</v>
      </c>
      <c r="C286" s="547">
        <v>642</v>
      </c>
      <c r="D286" s="547">
        <v>1967</v>
      </c>
      <c r="E286" s="563">
        <v>3162491</v>
      </c>
      <c r="F286" s="564">
        <v>1608.02</v>
      </c>
      <c r="G286" s="560" t="s">
        <v>506</v>
      </c>
      <c r="H286" s="560" t="s">
        <v>506</v>
      </c>
      <c r="I286" s="560" t="s">
        <v>506</v>
      </c>
      <c r="J286" s="760">
        <v>93.11</v>
      </c>
      <c r="K286" s="1043" t="s">
        <v>724</v>
      </c>
    </row>
    <row r="287" spans="2:13" ht="10.5" customHeight="1" x14ac:dyDescent="0.2">
      <c r="B287" s="536"/>
      <c r="C287" s="547"/>
      <c r="D287" s="547"/>
      <c r="E287" s="563"/>
      <c r="F287" s="564"/>
      <c r="G287" s="560"/>
      <c r="H287" s="560"/>
      <c r="I287" s="560"/>
      <c r="J287" s="760"/>
      <c r="K287" s="1043"/>
    </row>
    <row r="288" spans="2:13" ht="10.5" customHeight="1" x14ac:dyDescent="0.2">
      <c r="B288" s="536">
        <v>2010</v>
      </c>
      <c r="C288" s="547">
        <v>558</v>
      </c>
      <c r="D288" s="547">
        <v>1436</v>
      </c>
      <c r="E288" s="563">
        <v>3324353</v>
      </c>
      <c r="F288" s="564">
        <v>2314.44</v>
      </c>
      <c r="G288" s="560" t="s">
        <v>506</v>
      </c>
      <c r="H288" s="560" t="s">
        <v>506</v>
      </c>
      <c r="I288" s="560" t="s">
        <v>506</v>
      </c>
      <c r="J288" s="763">
        <v>124.5</v>
      </c>
      <c r="K288" s="1043" t="s">
        <v>340</v>
      </c>
    </row>
    <row r="289" spans="2:11" ht="10.5" customHeight="1" x14ac:dyDescent="0.2">
      <c r="B289" s="536" t="s">
        <v>1419</v>
      </c>
      <c r="C289" s="547">
        <v>605</v>
      </c>
      <c r="D289" s="547">
        <v>2014</v>
      </c>
      <c r="E289" s="563">
        <v>4773681</v>
      </c>
      <c r="F289" s="564">
        <v>2369.08</v>
      </c>
      <c r="G289" s="560" t="s">
        <v>506</v>
      </c>
      <c r="H289" s="560" t="s">
        <v>506</v>
      </c>
      <c r="I289" s="560" t="s">
        <v>506</v>
      </c>
      <c r="J289" s="763">
        <v>125.6</v>
      </c>
      <c r="K289" s="1043" t="s">
        <v>343</v>
      </c>
    </row>
    <row r="290" spans="2:11" ht="10.5" customHeight="1" x14ac:dyDescent="0.2">
      <c r="B290" s="536" t="s">
        <v>1415</v>
      </c>
      <c r="C290" s="547">
        <v>511</v>
      </c>
      <c r="D290" s="547">
        <v>1878</v>
      </c>
      <c r="E290" s="563">
        <v>5474346</v>
      </c>
      <c r="F290" s="564">
        <v>2914.51</v>
      </c>
      <c r="G290" s="560" t="s">
        <v>506</v>
      </c>
      <c r="H290" s="560" t="s">
        <v>506</v>
      </c>
      <c r="I290" s="560" t="s">
        <v>506</v>
      </c>
      <c r="J290" s="763">
        <v>150.6</v>
      </c>
      <c r="K290" s="1043" t="s">
        <v>1418</v>
      </c>
    </row>
    <row r="291" spans="2:11" ht="10.5" customHeight="1" x14ac:dyDescent="0.2">
      <c r="B291" s="536" t="s">
        <v>1457</v>
      </c>
      <c r="C291" s="547">
        <v>506</v>
      </c>
      <c r="D291" s="547">
        <v>1878</v>
      </c>
      <c r="E291" s="563">
        <v>5410103</v>
      </c>
      <c r="F291" s="564">
        <v>2880.31</v>
      </c>
      <c r="G291" s="560" t="s">
        <v>506</v>
      </c>
      <c r="H291" s="560" t="s">
        <v>506</v>
      </c>
      <c r="I291" s="560" t="s">
        <v>506</v>
      </c>
      <c r="J291" s="763">
        <v>163.72</v>
      </c>
      <c r="K291" s="1043" t="s">
        <v>1460</v>
      </c>
    </row>
    <row r="292" spans="2:11" ht="10.5" customHeight="1" x14ac:dyDescent="0.2">
      <c r="B292" s="537" t="s">
        <v>1518</v>
      </c>
      <c r="C292" s="565">
        <v>477</v>
      </c>
      <c r="D292" s="565">
        <v>1783</v>
      </c>
      <c r="E292" s="566">
        <v>5370734</v>
      </c>
      <c r="F292" s="567">
        <v>3011.48</v>
      </c>
      <c r="G292" s="568" t="s">
        <v>506</v>
      </c>
      <c r="H292" s="568" t="s">
        <v>506</v>
      </c>
      <c r="I292" s="568" t="s">
        <v>506</v>
      </c>
      <c r="J292" s="1294" t="s">
        <v>463</v>
      </c>
      <c r="K292" s="1049" t="s">
        <v>1462</v>
      </c>
    </row>
    <row r="293" spans="2:11" ht="10.5" customHeight="1" x14ac:dyDescent="0.2">
      <c r="B293" s="467" t="s">
        <v>1113</v>
      </c>
    </row>
    <row r="294" spans="2:11" ht="10.5" customHeight="1" x14ac:dyDescent="0.2">
      <c r="B294" s="467" t="s">
        <v>1325</v>
      </c>
    </row>
    <row r="295" spans="2:11" ht="10.5" customHeight="1" x14ac:dyDescent="0.2">
      <c r="B295" s="467" t="s">
        <v>1326</v>
      </c>
    </row>
    <row r="296" spans="2:11" ht="10.5" customHeight="1" x14ac:dyDescent="0.2">
      <c r="B296" s="240" t="s">
        <v>1327</v>
      </c>
      <c r="C296" s="61"/>
      <c r="D296" s="61"/>
      <c r="E296" s="61"/>
      <c r="F296" s="61"/>
      <c r="G296" s="61"/>
      <c r="H296" s="61"/>
      <c r="I296" s="61"/>
      <c r="J296" s="61"/>
      <c r="K296" s="61"/>
    </row>
    <row r="297" spans="2:11" ht="10.5" customHeight="1" x14ac:dyDescent="0.2">
      <c r="B297" s="240" t="s">
        <v>1328</v>
      </c>
      <c r="C297" s="61"/>
      <c r="D297" s="61"/>
      <c r="E297" s="61"/>
      <c r="F297" s="61"/>
      <c r="G297" s="61"/>
      <c r="H297" s="61"/>
      <c r="I297" s="61"/>
      <c r="J297" s="61"/>
      <c r="K297" s="61"/>
    </row>
    <row r="298" spans="2:11" ht="10.5" customHeight="1" x14ac:dyDescent="0.2">
      <c r="B298" s="240" t="s">
        <v>1329</v>
      </c>
      <c r="C298" s="61"/>
      <c r="D298" s="61"/>
      <c r="E298" s="61"/>
      <c r="F298" s="98"/>
      <c r="G298" s="61"/>
      <c r="H298" s="61"/>
      <c r="I298" s="61"/>
      <c r="J298" s="61"/>
      <c r="K298" s="61"/>
    </row>
    <row r="299" spans="2:11" ht="10.5" customHeight="1" x14ac:dyDescent="0.2">
      <c r="B299" s="240" t="s">
        <v>1330</v>
      </c>
      <c r="C299" s="61"/>
      <c r="D299" s="61"/>
      <c r="E299" s="61"/>
      <c r="F299" s="61"/>
      <c r="G299" s="61"/>
      <c r="H299" s="61"/>
      <c r="I299" s="61"/>
      <c r="J299" s="61"/>
      <c r="K299" s="61"/>
    </row>
    <row r="300" spans="2:11" ht="10.5" customHeight="1" x14ac:dyDescent="0.2">
      <c r="B300" s="467" t="s">
        <v>1331</v>
      </c>
    </row>
    <row r="301" spans="2:11" ht="10.5" customHeight="1" x14ac:dyDescent="0.2">
      <c r="B301" s="467" t="s">
        <v>1332</v>
      </c>
    </row>
    <row r="302" spans="2:11" ht="10.5" customHeight="1" x14ac:dyDescent="0.2">
      <c r="B302" s="467" t="s">
        <v>1333</v>
      </c>
    </row>
    <row r="303" spans="2:11" ht="10.5" customHeight="1" x14ac:dyDescent="0.2">
      <c r="B303" s="467" t="s">
        <v>1334</v>
      </c>
    </row>
    <row r="304" spans="2:11" ht="10.5" customHeight="1" x14ac:dyDescent="0.2"/>
    <row r="305" spans="2:10" ht="10.5" customHeight="1" x14ac:dyDescent="0.2">
      <c r="B305" s="49"/>
      <c r="C305" s="51"/>
      <c r="D305" s="51"/>
      <c r="E305" s="51"/>
      <c r="F305" s="51"/>
      <c r="G305" s="51"/>
      <c r="H305" s="51"/>
      <c r="I305" s="51"/>
      <c r="J305" s="51"/>
    </row>
    <row r="306" spans="2:10" ht="10.5" customHeight="1" x14ac:dyDescent="0.2">
      <c r="B306" s="49"/>
    </row>
    <row r="307" spans="2:10" ht="10.5" customHeight="1" x14ac:dyDescent="0.2">
      <c r="B307" s="49"/>
    </row>
    <row r="308" spans="2:10" ht="10.5" customHeight="1" x14ac:dyDescent="0.2">
      <c r="B308" s="49"/>
    </row>
    <row r="309" spans="2:10" ht="10.5" customHeight="1" x14ac:dyDescent="0.2">
      <c r="B309" s="49"/>
    </row>
    <row r="310" spans="2:10" ht="10.5" customHeight="1" x14ac:dyDescent="0.2">
      <c r="B310" s="49"/>
    </row>
    <row r="311" spans="2:10" ht="10.5" customHeight="1" x14ac:dyDescent="0.2">
      <c r="B311" s="49"/>
    </row>
    <row r="312" spans="2:10" ht="10.5" customHeight="1" x14ac:dyDescent="0.2">
      <c r="B312" s="49"/>
    </row>
    <row r="313" spans="2:10" ht="10.5" customHeight="1" x14ac:dyDescent="0.2">
      <c r="B313" s="49"/>
    </row>
    <row r="314" spans="2:10" ht="10.5" customHeight="1" x14ac:dyDescent="0.2">
      <c r="B314" s="49"/>
    </row>
    <row r="315" spans="2:10" ht="10.5" customHeight="1" x14ac:dyDescent="0.2">
      <c r="B315" s="49"/>
    </row>
    <row r="316" spans="2:10" ht="10.5" customHeight="1" x14ac:dyDescent="0.2">
      <c r="B316" s="49"/>
    </row>
    <row r="317" spans="2:10" ht="10.5" customHeight="1" x14ac:dyDescent="0.2">
      <c r="B317" s="49"/>
      <c r="G317" s="153">
        <v>10</v>
      </c>
    </row>
    <row r="318" spans="2:10" ht="10.5" customHeight="1" x14ac:dyDescent="0.2">
      <c r="G318" s="76"/>
    </row>
    <row r="319" spans="2:10" ht="11.45" customHeight="1" x14ac:dyDescent="0.2">
      <c r="B319" s="62" t="s">
        <v>932</v>
      </c>
    </row>
    <row r="320" spans="2:10" ht="11.25" customHeight="1" x14ac:dyDescent="0.2">
      <c r="B320" s="1420" t="s">
        <v>910</v>
      </c>
      <c r="C320" s="1408" t="s">
        <v>46</v>
      </c>
      <c r="D320" s="1481" t="s">
        <v>1054</v>
      </c>
      <c r="E320" s="1489"/>
      <c r="F320" s="1489"/>
      <c r="G320" s="1482"/>
      <c r="H320" s="1481" t="s">
        <v>138</v>
      </c>
      <c r="I320" s="1482"/>
      <c r="J320" s="1408" t="s">
        <v>147</v>
      </c>
    </row>
    <row r="321" spans="2:10" ht="11.25" customHeight="1" x14ac:dyDescent="0.2">
      <c r="B321" s="1490"/>
      <c r="C321" s="1409"/>
      <c r="D321" s="296" t="s">
        <v>1065</v>
      </c>
      <c r="E321" s="296" t="s">
        <v>1066</v>
      </c>
      <c r="F321" s="296" t="s">
        <v>1067</v>
      </c>
      <c r="G321" s="296" t="s">
        <v>601</v>
      </c>
      <c r="H321" s="296" t="s">
        <v>148</v>
      </c>
      <c r="I321" s="296" t="s">
        <v>602</v>
      </c>
      <c r="J321" s="1409"/>
    </row>
    <row r="322" spans="2:10" ht="11.25" customHeight="1" x14ac:dyDescent="0.2">
      <c r="B322" s="1421"/>
      <c r="C322" s="65" t="s">
        <v>284</v>
      </c>
      <c r="D322" s="1396" t="s">
        <v>936</v>
      </c>
      <c r="E322" s="1404"/>
      <c r="F322" s="1404"/>
      <c r="G322" s="1397"/>
      <c r="H322" s="1396" t="s">
        <v>284</v>
      </c>
      <c r="I322" s="1404"/>
      <c r="J322" s="1397"/>
    </row>
    <row r="323" spans="2:10" ht="10.5" customHeight="1" x14ac:dyDescent="0.2">
      <c r="B323" s="325" t="s">
        <v>149</v>
      </c>
      <c r="C323" s="545">
        <v>1322</v>
      </c>
      <c r="D323" s="570" t="s">
        <v>463</v>
      </c>
      <c r="E323" s="570">
        <v>6.79</v>
      </c>
      <c r="F323" s="570">
        <v>6.63</v>
      </c>
      <c r="G323" s="570">
        <v>6.48</v>
      </c>
      <c r="H323" s="545">
        <v>1165</v>
      </c>
      <c r="I323" s="545">
        <v>1056</v>
      </c>
      <c r="J323" s="545" t="s">
        <v>377</v>
      </c>
    </row>
    <row r="324" spans="2:10" ht="10.5" customHeight="1" x14ac:dyDescent="0.2">
      <c r="B324" s="325" t="s">
        <v>150</v>
      </c>
      <c r="C324" s="545">
        <v>1606</v>
      </c>
      <c r="D324" s="570">
        <v>74.61</v>
      </c>
      <c r="E324" s="570">
        <v>73.510000000000005</v>
      </c>
      <c r="F324" s="570">
        <v>71.86</v>
      </c>
      <c r="G324" s="570">
        <v>70.209999999999994</v>
      </c>
      <c r="H324" s="545">
        <v>1402</v>
      </c>
      <c r="I324" s="545">
        <v>1307</v>
      </c>
      <c r="J324" s="545">
        <v>54</v>
      </c>
    </row>
    <row r="325" spans="2:10" ht="10.5" customHeight="1" x14ac:dyDescent="0.2">
      <c r="B325" s="325" t="s">
        <v>151</v>
      </c>
      <c r="C325" s="545">
        <v>1698</v>
      </c>
      <c r="D325" s="570">
        <v>76.930000000000007</v>
      </c>
      <c r="E325" s="570">
        <v>75.83</v>
      </c>
      <c r="F325" s="570">
        <v>72.53</v>
      </c>
      <c r="G325" s="570">
        <v>69.23</v>
      </c>
      <c r="H325" s="545">
        <v>1288</v>
      </c>
      <c r="I325" s="545">
        <v>1179</v>
      </c>
      <c r="J325" s="545">
        <v>538</v>
      </c>
    </row>
    <row r="326" spans="2:10" ht="10.5" customHeight="1" x14ac:dyDescent="0.2">
      <c r="B326" s="325" t="s">
        <v>152</v>
      </c>
      <c r="C326" s="545">
        <v>1844</v>
      </c>
      <c r="D326" s="570">
        <v>84.54</v>
      </c>
      <c r="E326" s="570">
        <v>83.44</v>
      </c>
      <c r="F326" s="570">
        <v>80.14</v>
      </c>
      <c r="G326" s="570">
        <v>76.84</v>
      </c>
      <c r="H326" s="545">
        <v>1483</v>
      </c>
      <c r="I326" s="545">
        <v>1367</v>
      </c>
      <c r="J326" s="545">
        <v>421</v>
      </c>
    </row>
    <row r="327" spans="2:10" ht="10.5" customHeight="1" x14ac:dyDescent="0.2">
      <c r="B327" s="325" t="s">
        <v>153</v>
      </c>
      <c r="C327" s="545">
        <v>1535</v>
      </c>
      <c r="D327" s="570">
        <v>97.01</v>
      </c>
      <c r="E327" s="570">
        <v>95.91</v>
      </c>
      <c r="F327" s="570">
        <v>92.61</v>
      </c>
      <c r="G327" s="570">
        <v>89.31</v>
      </c>
      <c r="H327" s="545">
        <v>1612</v>
      </c>
      <c r="I327" s="545">
        <v>1520</v>
      </c>
      <c r="J327" s="545">
        <v>45</v>
      </c>
    </row>
    <row r="328" spans="2:10" ht="10.5" customHeight="1" x14ac:dyDescent="0.2">
      <c r="B328" s="325"/>
      <c r="C328" s="545"/>
      <c r="D328" s="570"/>
      <c r="E328" s="570"/>
      <c r="F328" s="570"/>
      <c r="G328" s="570"/>
      <c r="H328" s="545"/>
      <c r="I328" s="545"/>
      <c r="J328" s="545"/>
    </row>
    <row r="329" spans="2:10" ht="10.5" customHeight="1" x14ac:dyDescent="0.2">
      <c r="B329" s="325" t="s">
        <v>154</v>
      </c>
      <c r="C329" s="545">
        <v>1738</v>
      </c>
      <c r="D329" s="570">
        <v>108.7</v>
      </c>
      <c r="E329" s="570">
        <v>107.6</v>
      </c>
      <c r="F329" s="570">
        <v>104.3</v>
      </c>
      <c r="G329" s="570">
        <v>101</v>
      </c>
      <c r="H329" s="545">
        <v>1709</v>
      </c>
      <c r="I329" s="545">
        <v>1618</v>
      </c>
      <c r="J329" s="545">
        <v>52</v>
      </c>
    </row>
    <row r="330" spans="2:10" ht="10.5" customHeight="1" x14ac:dyDescent="0.2">
      <c r="B330" s="325" t="s">
        <v>155</v>
      </c>
      <c r="C330" s="545">
        <v>2172</v>
      </c>
      <c r="D330" s="570">
        <v>124.95</v>
      </c>
      <c r="E330" s="570">
        <v>123.85</v>
      </c>
      <c r="F330" s="570">
        <v>120.55</v>
      </c>
      <c r="G330" s="570">
        <v>117.25</v>
      </c>
      <c r="H330" s="545">
        <v>1681</v>
      </c>
      <c r="I330" s="545">
        <v>1569</v>
      </c>
      <c r="J330" s="545">
        <v>271</v>
      </c>
    </row>
    <row r="331" spans="2:10" ht="10.5" customHeight="1" x14ac:dyDescent="0.2">
      <c r="B331" s="325" t="s">
        <v>156</v>
      </c>
      <c r="C331" s="545">
        <v>1791</v>
      </c>
      <c r="D331" s="570">
        <v>125.08</v>
      </c>
      <c r="E331" s="570">
        <v>123.98</v>
      </c>
      <c r="F331" s="570">
        <v>120.68</v>
      </c>
      <c r="G331" s="570">
        <v>117.38</v>
      </c>
      <c r="H331" s="545">
        <v>1675</v>
      </c>
      <c r="I331" s="545">
        <v>1566</v>
      </c>
      <c r="J331" s="545">
        <v>141</v>
      </c>
    </row>
    <row r="332" spans="2:10" ht="10.5" customHeight="1" x14ac:dyDescent="0.2">
      <c r="B332" s="325" t="s">
        <v>763</v>
      </c>
      <c r="C332" s="545">
        <v>1505</v>
      </c>
      <c r="D332" s="570">
        <v>142.96</v>
      </c>
      <c r="E332" s="570">
        <v>141.6</v>
      </c>
      <c r="F332" s="570">
        <v>137.51</v>
      </c>
      <c r="G332" s="570">
        <v>133.41999999999999</v>
      </c>
      <c r="H332" s="545">
        <v>1903</v>
      </c>
      <c r="I332" s="545">
        <v>1672</v>
      </c>
      <c r="J332" s="545">
        <v>144</v>
      </c>
    </row>
    <row r="333" spans="2:10" ht="10.5" customHeight="1" x14ac:dyDescent="0.2">
      <c r="B333" s="325" t="s">
        <v>764</v>
      </c>
      <c r="C333" s="545">
        <v>2037</v>
      </c>
      <c r="D333" s="570">
        <v>189.42</v>
      </c>
      <c r="E333" s="570">
        <v>188.06</v>
      </c>
      <c r="F333" s="570">
        <v>182.5</v>
      </c>
      <c r="G333" s="570">
        <v>176.95</v>
      </c>
      <c r="H333" s="545">
        <v>1781</v>
      </c>
      <c r="I333" s="545">
        <v>1691</v>
      </c>
      <c r="J333" s="545">
        <v>170</v>
      </c>
    </row>
    <row r="334" spans="2:10" ht="10.5" customHeight="1" x14ac:dyDescent="0.2">
      <c r="B334" s="325"/>
      <c r="C334" s="545"/>
      <c r="D334" s="570"/>
      <c r="E334" s="570"/>
      <c r="F334" s="570"/>
      <c r="G334" s="570"/>
      <c r="H334" s="545"/>
      <c r="I334" s="545"/>
      <c r="J334" s="545"/>
    </row>
    <row r="335" spans="2:10" ht="10.5" customHeight="1" x14ac:dyDescent="0.2">
      <c r="B335" s="325" t="s">
        <v>765</v>
      </c>
      <c r="C335" s="545">
        <v>1385</v>
      </c>
      <c r="D335" s="570">
        <v>221.35</v>
      </c>
      <c r="E335" s="570">
        <v>219.99</v>
      </c>
      <c r="F335" s="570">
        <v>213.53</v>
      </c>
      <c r="G335" s="570">
        <v>207.08</v>
      </c>
      <c r="H335" s="545">
        <v>2030</v>
      </c>
      <c r="I335" s="545">
        <v>1887</v>
      </c>
      <c r="J335" s="545">
        <v>45</v>
      </c>
    </row>
    <row r="336" spans="2:10" ht="10.5" customHeight="1" x14ac:dyDescent="0.2">
      <c r="B336" s="325" t="s">
        <v>766</v>
      </c>
      <c r="C336" s="545">
        <v>2228</v>
      </c>
      <c r="D336" s="570">
        <v>248.03</v>
      </c>
      <c r="E336" s="570">
        <v>246.67</v>
      </c>
      <c r="F336" s="570">
        <v>239.43</v>
      </c>
      <c r="G336" s="570">
        <v>232.19</v>
      </c>
      <c r="H336" s="545">
        <v>1998</v>
      </c>
      <c r="I336" s="545">
        <v>1824</v>
      </c>
      <c r="J336" s="545">
        <v>6</v>
      </c>
    </row>
    <row r="337" spans="2:10" ht="10.5" customHeight="1" x14ac:dyDescent="0.2">
      <c r="B337" s="325" t="s">
        <v>767</v>
      </c>
      <c r="C337" s="545">
        <v>2285</v>
      </c>
      <c r="D337" s="570">
        <v>281.39</v>
      </c>
      <c r="E337" s="570">
        <v>280.02999999999997</v>
      </c>
      <c r="F337" s="570">
        <v>271.77999999999997</v>
      </c>
      <c r="G337" s="570">
        <v>263.52999999999997</v>
      </c>
      <c r="H337" s="545">
        <v>1983</v>
      </c>
      <c r="I337" s="545">
        <v>1769</v>
      </c>
      <c r="J337" s="545">
        <v>157</v>
      </c>
    </row>
    <row r="338" spans="2:10" ht="10.5" customHeight="1" x14ac:dyDescent="0.2">
      <c r="B338" s="325" t="s">
        <v>768</v>
      </c>
      <c r="C338" s="545">
        <v>1719</v>
      </c>
      <c r="D338" s="570">
        <v>281.74</v>
      </c>
      <c r="E338" s="570">
        <v>280.38</v>
      </c>
      <c r="F338" s="570">
        <v>272.13</v>
      </c>
      <c r="G338" s="570">
        <v>263.88</v>
      </c>
      <c r="H338" s="545">
        <v>2388</v>
      </c>
      <c r="I338" s="545">
        <v>2269</v>
      </c>
      <c r="J338" s="545">
        <v>104</v>
      </c>
    </row>
    <row r="339" spans="2:10" ht="10.5" customHeight="1" x14ac:dyDescent="0.2">
      <c r="B339" s="325" t="s">
        <v>769</v>
      </c>
      <c r="C339" s="545">
        <v>2224</v>
      </c>
      <c r="D339" s="570">
        <v>304.36</v>
      </c>
      <c r="E339" s="570">
        <v>303</v>
      </c>
      <c r="F339" s="570">
        <v>294.02999999999997</v>
      </c>
      <c r="G339" s="570">
        <v>285.06</v>
      </c>
      <c r="H339" s="545">
        <v>2232</v>
      </c>
      <c r="I339" s="545">
        <v>2053</v>
      </c>
      <c r="J339" s="545">
        <v>86</v>
      </c>
    </row>
    <row r="340" spans="2:10" ht="10.5" customHeight="1" x14ac:dyDescent="0.2">
      <c r="B340" s="325"/>
      <c r="C340" s="545"/>
      <c r="D340" s="570"/>
      <c r="E340" s="570"/>
      <c r="F340" s="570"/>
      <c r="G340" s="570"/>
      <c r="H340" s="545"/>
      <c r="I340" s="545"/>
      <c r="J340" s="545"/>
    </row>
    <row r="341" spans="2:10" ht="10.5" customHeight="1" x14ac:dyDescent="0.2">
      <c r="B341" s="325" t="s">
        <v>770</v>
      </c>
      <c r="C341" s="545">
        <v>1586</v>
      </c>
      <c r="D341" s="570">
        <v>330.51</v>
      </c>
      <c r="E341" s="570">
        <v>329.15</v>
      </c>
      <c r="F341" s="570">
        <v>319.39999999999998</v>
      </c>
      <c r="G341" s="570" t="s">
        <v>377</v>
      </c>
      <c r="H341" s="545">
        <v>2236</v>
      </c>
      <c r="I341" s="545">
        <v>2069</v>
      </c>
      <c r="J341" s="545">
        <v>95</v>
      </c>
    </row>
    <row r="342" spans="2:10" ht="10.5" customHeight="1" x14ac:dyDescent="0.2">
      <c r="B342" s="325" t="s">
        <v>771</v>
      </c>
      <c r="C342" s="545">
        <v>2249</v>
      </c>
      <c r="D342" s="570">
        <v>366.21</v>
      </c>
      <c r="E342" s="570">
        <v>364.85</v>
      </c>
      <c r="F342" s="570">
        <v>354.05</v>
      </c>
      <c r="G342" s="570">
        <v>350.45</v>
      </c>
      <c r="H342" s="545">
        <v>2345</v>
      </c>
      <c r="I342" s="545">
        <v>2208</v>
      </c>
      <c r="J342" s="545">
        <v>53</v>
      </c>
    </row>
    <row r="343" spans="2:10" ht="10.5" customHeight="1" x14ac:dyDescent="0.2">
      <c r="B343" s="325" t="s">
        <v>772</v>
      </c>
      <c r="C343" s="545">
        <v>3037</v>
      </c>
      <c r="D343" s="570">
        <v>399.63</v>
      </c>
      <c r="E343" s="570">
        <v>398.27</v>
      </c>
      <c r="F343" s="570">
        <v>386.42</v>
      </c>
      <c r="G343" s="570">
        <v>382.47</v>
      </c>
      <c r="H343" s="545">
        <v>2614</v>
      </c>
      <c r="I343" s="545">
        <v>2301</v>
      </c>
      <c r="J343" s="545">
        <v>285</v>
      </c>
    </row>
    <row r="344" spans="2:10" ht="10.5" customHeight="1" x14ac:dyDescent="0.2">
      <c r="B344" s="325" t="s">
        <v>773</v>
      </c>
      <c r="C344" s="545">
        <v>3490</v>
      </c>
      <c r="D344" s="570">
        <v>401.61</v>
      </c>
      <c r="E344" s="570">
        <v>400.25</v>
      </c>
      <c r="F344" s="570">
        <v>388.4</v>
      </c>
      <c r="G344" s="570">
        <v>384.45</v>
      </c>
      <c r="H344" s="545">
        <v>2350</v>
      </c>
      <c r="I344" s="545">
        <v>2182</v>
      </c>
      <c r="J344" s="545">
        <v>1249</v>
      </c>
    </row>
    <row r="345" spans="2:10" ht="10.5" customHeight="1" x14ac:dyDescent="0.2">
      <c r="B345" s="325" t="s">
        <v>774</v>
      </c>
      <c r="C345" s="545">
        <v>1962</v>
      </c>
      <c r="D345" s="570">
        <v>451.36</v>
      </c>
      <c r="E345" s="570">
        <v>450</v>
      </c>
      <c r="F345" s="570">
        <v>426.5</v>
      </c>
      <c r="G345" s="570">
        <v>432</v>
      </c>
      <c r="H345" s="545">
        <v>2307</v>
      </c>
      <c r="I345" s="545">
        <v>2271</v>
      </c>
      <c r="J345" s="545">
        <v>268</v>
      </c>
    </row>
    <row r="346" spans="2:10" ht="10.5" customHeight="1" x14ac:dyDescent="0.2">
      <c r="B346" s="325"/>
      <c r="C346" s="545"/>
      <c r="D346" s="570"/>
      <c r="E346" s="570"/>
      <c r="F346" s="570"/>
      <c r="G346" s="570"/>
      <c r="H346" s="545"/>
      <c r="I346" s="545"/>
      <c r="J346" s="545"/>
    </row>
    <row r="347" spans="2:10" ht="10.5" customHeight="1" x14ac:dyDescent="0.2">
      <c r="B347" s="325" t="s">
        <v>775</v>
      </c>
      <c r="C347" s="545">
        <v>1666</v>
      </c>
      <c r="D347" s="570">
        <v>563.94000000000005</v>
      </c>
      <c r="E347" s="570">
        <v>562.58000000000004</v>
      </c>
      <c r="F347" s="570">
        <v>546.98</v>
      </c>
      <c r="G347" s="570">
        <v>541.78</v>
      </c>
      <c r="H347" s="545">
        <v>2174</v>
      </c>
      <c r="I347" s="545">
        <v>2169</v>
      </c>
      <c r="J347" s="545">
        <v>116</v>
      </c>
    </row>
    <row r="348" spans="2:10" ht="10.5" customHeight="1" x14ac:dyDescent="0.2">
      <c r="B348" s="325" t="s">
        <v>776</v>
      </c>
      <c r="C348" s="545">
        <v>2085</v>
      </c>
      <c r="D348" s="570">
        <v>657.17</v>
      </c>
      <c r="E348" s="570">
        <v>648.41999999999996</v>
      </c>
      <c r="F348" s="570">
        <v>639.04999999999995</v>
      </c>
      <c r="G348" s="570">
        <v>623.41999999999996</v>
      </c>
      <c r="H348" s="545">
        <v>2143</v>
      </c>
      <c r="I348" s="545">
        <v>2130</v>
      </c>
      <c r="J348" s="545">
        <v>148</v>
      </c>
    </row>
    <row r="349" spans="2:10" ht="10.5" customHeight="1" x14ac:dyDescent="0.2">
      <c r="B349" s="325" t="s">
        <v>460</v>
      </c>
      <c r="C349" s="545">
        <v>1270</v>
      </c>
      <c r="D349" s="570">
        <v>753.91</v>
      </c>
      <c r="E349" s="570">
        <v>743.5</v>
      </c>
      <c r="F349" s="570">
        <v>732.35</v>
      </c>
      <c r="G349" s="570">
        <v>713.76</v>
      </c>
      <c r="H349" s="545">
        <v>2132</v>
      </c>
      <c r="I349" s="545">
        <v>2125</v>
      </c>
      <c r="J349" s="545">
        <v>195</v>
      </c>
    </row>
    <row r="350" spans="2:10" ht="10.5" customHeight="1" x14ac:dyDescent="0.2">
      <c r="B350" s="325" t="s">
        <v>461</v>
      </c>
      <c r="C350" s="545">
        <v>1913</v>
      </c>
      <c r="D350" s="570">
        <v>813.71</v>
      </c>
      <c r="E350" s="570">
        <v>802.48</v>
      </c>
      <c r="F350" s="570">
        <v>790.44</v>
      </c>
      <c r="G350" s="570">
        <v>770.38</v>
      </c>
      <c r="H350" s="545">
        <v>2259</v>
      </c>
      <c r="I350" s="545">
        <v>2250</v>
      </c>
      <c r="J350" s="545">
        <v>80</v>
      </c>
    </row>
    <row r="351" spans="2:10" ht="10.5" customHeight="1" x14ac:dyDescent="0.2">
      <c r="B351" s="325" t="s">
        <v>462</v>
      </c>
      <c r="C351" s="545">
        <v>1775</v>
      </c>
      <c r="D351" s="570">
        <v>782.06</v>
      </c>
      <c r="E351" s="570">
        <v>770.5</v>
      </c>
      <c r="F351" s="570">
        <v>747.38</v>
      </c>
      <c r="G351" s="570">
        <v>739.68</v>
      </c>
      <c r="H351" s="545">
        <v>2353</v>
      </c>
      <c r="I351" s="545">
        <v>2351</v>
      </c>
      <c r="J351" s="545">
        <v>160</v>
      </c>
    </row>
    <row r="352" spans="2:10" ht="10.5" customHeight="1" x14ac:dyDescent="0.2">
      <c r="B352" s="325"/>
      <c r="C352" s="545"/>
      <c r="D352" s="570"/>
      <c r="E352" s="570"/>
      <c r="F352" s="570"/>
      <c r="G352" s="570"/>
      <c r="H352" s="545"/>
      <c r="I352" s="545"/>
      <c r="J352" s="545"/>
    </row>
    <row r="353" spans="2:10" ht="10.5" customHeight="1" x14ac:dyDescent="0.2">
      <c r="B353" s="325" t="s">
        <v>328</v>
      </c>
      <c r="C353" s="545">
        <v>1899</v>
      </c>
      <c r="D353" s="570">
        <v>859.48</v>
      </c>
      <c r="E353" s="570">
        <v>846.78</v>
      </c>
      <c r="F353" s="570">
        <v>821.38</v>
      </c>
      <c r="G353" s="570">
        <v>812.91</v>
      </c>
      <c r="H353" s="545">
        <v>2419</v>
      </c>
      <c r="I353" s="545">
        <v>2407</v>
      </c>
      <c r="J353" s="545">
        <v>156</v>
      </c>
    </row>
    <row r="354" spans="2:10" ht="10.5" customHeight="1" x14ac:dyDescent="0.2">
      <c r="B354" s="325" t="s">
        <v>329</v>
      </c>
      <c r="C354" s="545">
        <v>2570</v>
      </c>
      <c r="D354" s="570">
        <v>980.51</v>
      </c>
      <c r="E354" s="570">
        <v>966.02</v>
      </c>
      <c r="F354" s="570">
        <v>937.04</v>
      </c>
      <c r="G354" s="570">
        <v>927.38</v>
      </c>
      <c r="H354" s="545">
        <v>2668</v>
      </c>
      <c r="I354" s="545">
        <v>2504</v>
      </c>
      <c r="J354" s="545">
        <v>236</v>
      </c>
    </row>
    <row r="355" spans="2:10" ht="10.5" customHeight="1" x14ac:dyDescent="0.2">
      <c r="B355" s="325" t="s">
        <v>330</v>
      </c>
      <c r="C355" s="545">
        <v>2449</v>
      </c>
      <c r="D355" s="570" t="s">
        <v>506</v>
      </c>
      <c r="E355" s="570" t="s">
        <v>506</v>
      </c>
      <c r="F355" s="570" t="s">
        <v>506</v>
      </c>
      <c r="G355" s="570" t="s">
        <v>506</v>
      </c>
      <c r="H355" s="545">
        <v>2183</v>
      </c>
      <c r="I355" s="545">
        <v>2138</v>
      </c>
      <c r="J355" s="545">
        <v>79</v>
      </c>
    </row>
    <row r="356" spans="2:10" ht="10.5" customHeight="1" x14ac:dyDescent="0.2">
      <c r="B356" s="325" t="s">
        <v>331</v>
      </c>
      <c r="C356" s="545">
        <v>1644</v>
      </c>
      <c r="D356" s="570" t="s">
        <v>506</v>
      </c>
      <c r="E356" s="570" t="s">
        <v>506</v>
      </c>
      <c r="F356" s="570" t="s">
        <v>506</v>
      </c>
      <c r="G356" s="570" t="s">
        <v>506</v>
      </c>
      <c r="H356" s="545">
        <v>2421</v>
      </c>
      <c r="I356" s="545">
        <v>2348</v>
      </c>
      <c r="J356" s="545">
        <v>75</v>
      </c>
    </row>
    <row r="357" spans="2:10" ht="10.5" customHeight="1" x14ac:dyDescent="0.2">
      <c r="B357" s="325" t="s">
        <v>287</v>
      </c>
      <c r="C357" s="545">
        <v>1725</v>
      </c>
      <c r="D357" s="570" t="s">
        <v>506</v>
      </c>
      <c r="E357" s="570" t="s">
        <v>506</v>
      </c>
      <c r="F357" s="570" t="s">
        <v>506</v>
      </c>
      <c r="G357" s="570" t="s">
        <v>506</v>
      </c>
      <c r="H357" s="545">
        <v>2452</v>
      </c>
      <c r="I357" s="545">
        <v>2345</v>
      </c>
      <c r="J357" s="545">
        <v>72</v>
      </c>
    </row>
    <row r="358" spans="2:10" ht="10.5" customHeight="1" x14ac:dyDescent="0.2">
      <c r="B358" s="325"/>
      <c r="C358" s="545"/>
      <c r="D358" s="570"/>
      <c r="E358" s="570"/>
      <c r="F358" s="570"/>
      <c r="G358" s="570"/>
      <c r="H358" s="545"/>
      <c r="I358" s="545"/>
      <c r="J358" s="545"/>
    </row>
    <row r="359" spans="2:10" ht="10.5" customHeight="1" x14ac:dyDescent="0.2">
      <c r="B359" s="325" t="s">
        <v>332</v>
      </c>
      <c r="C359" s="545">
        <v>2353</v>
      </c>
      <c r="D359" s="570" t="s">
        <v>506</v>
      </c>
      <c r="E359" s="570" t="s">
        <v>506</v>
      </c>
      <c r="F359" s="570" t="s">
        <v>506</v>
      </c>
      <c r="G359" s="570" t="s">
        <v>506</v>
      </c>
      <c r="H359" s="545">
        <v>2488</v>
      </c>
      <c r="I359" s="545">
        <v>2424</v>
      </c>
      <c r="J359" s="545">
        <v>103</v>
      </c>
    </row>
    <row r="360" spans="2:10" ht="10.5" customHeight="1" x14ac:dyDescent="0.2">
      <c r="B360" s="325" t="s">
        <v>333</v>
      </c>
      <c r="C360" s="545">
        <v>2415</v>
      </c>
      <c r="D360" s="570" t="s">
        <v>506</v>
      </c>
      <c r="E360" s="570" t="s">
        <v>506</v>
      </c>
      <c r="F360" s="570" t="s">
        <v>506</v>
      </c>
      <c r="G360" s="570" t="s">
        <v>506</v>
      </c>
      <c r="H360" s="545">
        <v>2606</v>
      </c>
      <c r="I360" s="545">
        <v>2519</v>
      </c>
      <c r="J360" s="545">
        <v>149</v>
      </c>
    </row>
    <row r="361" spans="2:10" ht="10.5" customHeight="1" x14ac:dyDescent="0.2">
      <c r="B361" s="325" t="s">
        <v>286</v>
      </c>
      <c r="C361" s="545">
        <v>2387</v>
      </c>
      <c r="D361" s="570" t="s">
        <v>506</v>
      </c>
      <c r="E361" s="570" t="s">
        <v>506</v>
      </c>
      <c r="F361" s="570" t="s">
        <v>506</v>
      </c>
      <c r="G361" s="570" t="s">
        <v>506</v>
      </c>
      <c r="H361" s="545">
        <v>2626</v>
      </c>
      <c r="I361" s="545">
        <v>2575</v>
      </c>
      <c r="J361" s="545">
        <v>179</v>
      </c>
    </row>
    <row r="362" spans="2:10" ht="10.5" customHeight="1" x14ac:dyDescent="0.2">
      <c r="B362" s="325" t="s">
        <v>730</v>
      </c>
      <c r="C362" s="547">
        <v>1512</v>
      </c>
      <c r="D362" s="571" t="s">
        <v>506</v>
      </c>
      <c r="E362" s="571" t="s">
        <v>506</v>
      </c>
      <c r="F362" s="571" t="s">
        <v>506</v>
      </c>
      <c r="G362" s="571" t="s">
        <v>506</v>
      </c>
      <c r="H362" s="547">
        <v>2689</v>
      </c>
      <c r="I362" s="547">
        <v>2652</v>
      </c>
      <c r="J362" s="547">
        <v>158</v>
      </c>
    </row>
    <row r="363" spans="2:10" ht="10.5" customHeight="1" x14ac:dyDescent="0.2">
      <c r="B363" s="325" t="s">
        <v>758</v>
      </c>
      <c r="C363" s="547">
        <v>1670</v>
      </c>
      <c r="D363" s="571" t="s">
        <v>506</v>
      </c>
      <c r="E363" s="571" t="s">
        <v>506</v>
      </c>
      <c r="F363" s="571" t="s">
        <v>506</v>
      </c>
      <c r="G363" s="571" t="s">
        <v>506</v>
      </c>
      <c r="H363" s="547">
        <v>2761</v>
      </c>
      <c r="I363" s="547">
        <v>2734</v>
      </c>
      <c r="J363" s="547">
        <v>158</v>
      </c>
    </row>
    <row r="364" spans="2:10" ht="10.5" customHeight="1" x14ac:dyDescent="0.2">
      <c r="B364" s="325"/>
      <c r="C364" s="547"/>
      <c r="D364" s="571"/>
      <c r="E364" s="571"/>
      <c r="F364" s="571"/>
      <c r="G364" s="571"/>
      <c r="H364" s="547"/>
      <c r="I364" s="547"/>
      <c r="J364" s="547"/>
    </row>
    <row r="365" spans="2:10" ht="10.5" customHeight="1" x14ac:dyDescent="0.2">
      <c r="B365" s="351" t="s">
        <v>507</v>
      </c>
      <c r="C365" s="547">
        <v>1893</v>
      </c>
      <c r="D365" s="571" t="s">
        <v>506</v>
      </c>
      <c r="E365" s="571" t="s">
        <v>506</v>
      </c>
      <c r="F365" s="571" t="s">
        <v>506</v>
      </c>
      <c r="G365" s="571" t="s">
        <v>506</v>
      </c>
      <c r="H365" s="547">
        <v>2819</v>
      </c>
      <c r="I365" s="547">
        <v>2781</v>
      </c>
      <c r="J365" s="547">
        <v>111</v>
      </c>
    </row>
    <row r="366" spans="2:10" ht="10.5" customHeight="1" x14ac:dyDescent="0.2">
      <c r="B366" s="351" t="s">
        <v>392</v>
      </c>
      <c r="C366" s="547">
        <v>2045</v>
      </c>
      <c r="D366" s="571" t="s">
        <v>506</v>
      </c>
      <c r="E366" s="571" t="s">
        <v>506</v>
      </c>
      <c r="F366" s="571" t="s">
        <v>506</v>
      </c>
      <c r="G366" s="571" t="s">
        <v>506</v>
      </c>
      <c r="H366" s="547">
        <v>2837</v>
      </c>
      <c r="I366" s="547">
        <v>2818</v>
      </c>
      <c r="J366" s="547">
        <v>211</v>
      </c>
    </row>
    <row r="367" spans="2:10" ht="10.5" customHeight="1" x14ac:dyDescent="0.2">
      <c r="B367" s="351" t="s">
        <v>810</v>
      </c>
      <c r="C367" s="547">
        <v>1876</v>
      </c>
      <c r="D367" s="571" t="s">
        <v>506</v>
      </c>
      <c r="E367" s="571" t="s">
        <v>506</v>
      </c>
      <c r="F367" s="571" t="s">
        <v>506</v>
      </c>
      <c r="G367" s="571" t="s">
        <v>506</v>
      </c>
      <c r="H367" s="547">
        <v>2907</v>
      </c>
      <c r="I367" s="547">
        <v>2844</v>
      </c>
      <c r="J367" s="547">
        <v>223</v>
      </c>
    </row>
    <row r="368" spans="2:10" ht="10.5" customHeight="1" x14ac:dyDescent="0.2">
      <c r="B368" s="351" t="s">
        <v>501</v>
      </c>
      <c r="C368" s="547">
        <v>2130</v>
      </c>
      <c r="D368" s="571" t="s">
        <v>506</v>
      </c>
      <c r="E368" s="571" t="s">
        <v>506</v>
      </c>
      <c r="F368" s="571" t="s">
        <v>506</v>
      </c>
      <c r="G368" s="571" t="s">
        <v>506</v>
      </c>
      <c r="H368" s="547">
        <v>2883</v>
      </c>
      <c r="I368" s="547">
        <v>2849</v>
      </c>
      <c r="J368" s="547">
        <v>231</v>
      </c>
    </row>
    <row r="369" spans="2:10" ht="10.5" customHeight="1" x14ac:dyDescent="0.2">
      <c r="B369" s="351" t="s">
        <v>724</v>
      </c>
      <c r="C369" s="547">
        <v>1910</v>
      </c>
      <c r="D369" s="571" t="s">
        <v>506</v>
      </c>
      <c r="E369" s="571" t="s">
        <v>506</v>
      </c>
      <c r="F369" s="571" t="s">
        <v>506</v>
      </c>
      <c r="G369" s="571" t="s">
        <v>506</v>
      </c>
      <c r="H369" s="547">
        <v>3076</v>
      </c>
      <c r="I369" s="547">
        <v>2991</v>
      </c>
      <c r="J369" s="547">
        <v>240</v>
      </c>
    </row>
    <row r="370" spans="2:10" ht="10.5" customHeight="1" x14ac:dyDescent="0.2">
      <c r="B370" s="536"/>
      <c r="C370" s="547"/>
      <c r="D370" s="571"/>
      <c r="E370" s="571"/>
      <c r="F370" s="571"/>
      <c r="G370" s="571"/>
      <c r="H370" s="547"/>
      <c r="I370" s="547"/>
      <c r="J370" s="547"/>
    </row>
    <row r="371" spans="2:10" ht="10.5" customHeight="1" x14ac:dyDescent="0.2">
      <c r="B371" s="351" t="s">
        <v>340</v>
      </c>
      <c r="C371" s="547">
        <v>1389</v>
      </c>
      <c r="D371" s="571" t="s">
        <v>506</v>
      </c>
      <c r="E371" s="571" t="s">
        <v>506</v>
      </c>
      <c r="F371" s="571" t="s">
        <v>506</v>
      </c>
      <c r="G371" s="571" t="s">
        <v>506</v>
      </c>
      <c r="H371" s="547">
        <v>2989</v>
      </c>
      <c r="I371" s="547">
        <v>2944</v>
      </c>
      <c r="J371" s="547">
        <v>179</v>
      </c>
    </row>
    <row r="372" spans="2:10" ht="10.5" customHeight="1" x14ac:dyDescent="0.2">
      <c r="B372" s="351" t="s">
        <v>343</v>
      </c>
      <c r="C372" s="547">
        <v>1973</v>
      </c>
      <c r="D372" s="571" t="s">
        <v>506</v>
      </c>
      <c r="E372" s="571" t="s">
        <v>506</v>
      </c>
      <c r="F372" s="571" t="s">
        <v>506</v>
      </c>
      <c r="G372" s="571" t="s">
        <v>506</v>
      </c>
      <c r="H372" s="547">
        <v>3262</v>
      </c>
      <c r="I372" s="547">
        <v>3066</v>
      </c>
      <c r="J372" s="547">
        <v>288</v>
      </c>
    </row>
    <row r="373" spans="2:10" ht="10.5" customHeight="1" x14ac:dyDescent="0.2">
      <c r="B373" s="351" t="s">
        <v>1418</v>
      </c>
      <c r="C373" s="547">
        <v>1837</v>
      </c>
      <c r="D373" s="571" t="s">
        <v>506</v>
      </c>
      <c r="E373" s="571" t="s">
        <v>506</v>
      </c>
      <c r="F373" s="571" t="s">
        <v>506</v>
      </c>
      <c r="G373" s="571" t="s">
        <v>506</v>
      </c>
      <c r="H373" s="547">
        <v>3123</v>
      </c>
      <c r="I373" s="547">
        <v>3008</v>
      </c>
      <c r="J373" s="547">
        <v>304</v>
      </c>
    </row>
    <row r="374" spans="2:10" ht="10.5" customHeight="1" x14ac:dyDescent="0.2">
      <c r="B374" s="351" t="s">
        <v>1460</v>
      </c>
      <c r="C374" s="547">
        <v>1817</v>
      </c>
      <c r="D374" s="571" t="s">
        <v>506</v>
      </c>
      <c r="E374" s="571" t="s">
        <v>506</v>
      </c>
      <c r="F374" s="571" t="s">
        <v>506</v>
      </c>
      <c r="G374" s="571" t="s">
        <v>506</v>
      </c>
      <c r="H374" s="547">
        <v>3248</v>
      </c>
      <c r="I374" s="547">
        <v>3122</v>
      </c>
      <c r="J374" s="547">
        <v>268</v>
      </c>
    </row>
    <row r="375" spans="2:10" ht="10.5" customHeight="1" x14ac:dyDescent="0.2">
      <c r="B375" s="352" t="s">
        <v>1535</v>
      </c>
      <c r="C375" s="565">
        <v>1746</v>
      </c>
      <c r="D375" s="572" t="s">
        <v>506</v>
      </c>
      <c r="E375" s="572" t="s">
        <v>506</v>
      </c>
      <c r="F375" s="572" t="s">
        <v>506</v>
      </c>
      <c r="G375" s="572" t="s">
        <v>506</v>
      </c>
      <c r="H375" s="565">
        <v>3279</v>
      </c>
      <c r="I375" s="565">
        <v>3160</v>
      </c>
      <c r="J375" s="565">
        <v>248</v>
      </c>
    </row>
    <row r="376" spans="2:10" ht="10.5" customHeight="1" x14ac:dyDescent="0.2">
      <c r="B376" s="236" t="s">
        <v>378</v>
      </c>
    </row>
    <row r="377" spans="2:10" ht="10.5" customHeight="1" x14ac:dyDescent="0.2">
      <c r="B377" s="236" t="s">
        <v>931</v>
      </c>
    </row>
    <row r="378" spans="2:10" ht="10.5" customHeight="1" x14ac:dyDescent="0.2">
      <c r="B378" s="236"/>
    </row>
    <row r="379" spans="2:10" ht="10.5" customHeight="1" x14ac:dyDescent="0.2">
      <c r="B379" s="236" t="s">
        <v>1290</v>
      </c>
    </row>
    <row r="380" spans="2:10" ht="10.5" customHeight="1" x14ac:dyDescent="0.2">
      <c r="B380" s="236" t="s">
        <v>1291</v>
      </c>
    </row>
    <row r="381" spans="2:10" ht="10.5" customHeight="1" x14ac:dyDescent="0.2">
      <c r="B381" s="236" t="s">
        <v>1292</v>
      </c>
    </row>
    <row r="382" spans="2:10" ht="10.5" customHeight="1" x14ac:dyDescent="0.2">
      <c r="B382" s="236" t="s">
        <v>1293</v>
      </c>
    </row>
    <row r="383" spans="2:10" ht="10.5" customHeight="1" x14ac:dyDescent="0.2">
      <c r="B383" s="236" t="s">
        <v>1294</v>
      </c>
    </row>
    <row r="384" spans="2:10" ht="10.5" customHeight="1" x14ac:dyDescent="0.2">
      <c r="B384" s="49"/>
      <c r="C384" s="51"/>
      <c r="D384" s="51"/>
      <c r="E384" s="51"/>
      <c r="F384" s="51"/>
      <c r="G384" s="51"/>
      <c r="H384" s="51"/>
      <c r="I384" s="51"/>
      <c r="J384" s="51"/>
    </row>
    <row r="385" spans="2:10" ht="10.5" customHeight="1" x14ac:dyDescent="0.2">
      <c r="B385" s="49"/>
    </row>
    <row r="386" spans="2:10" ht="10.5" customHeight="1" x14ac:dyDescent="0.2">
      <c r="B386" s="49"/>
      <c r="C386" s="51"/>
      <c r="D386" s="51"/>
      <c r="E386" s="51"/>
      <c r="F386" s="51"/>
      <c r="G386" s="51"/>
      <c r="H386" s="51"/>
      <c r="I386" s="51"/>
      <c r="J386" s="51"/>
    </row>
    <row r="387" spans="2:10" ht="10.5" customHeight="1" x14ac:dyDescent="0.2">
      <c r="B387" s="49"/>
    </row>
    <row r="388" spans="2:10" ht="10.5" customHeight="1" x14ac:dyDescent="0.2">
      <c r="B388" s="49"/>
    </row>
    <row r="389" spans="2:10" ht="10.5" customHeight="1" x14ac:dyDescent="0.2">
      <c r="B389" s="49"/>
    </row>
    <row r="390" spans="2:10" ht="10.5" customHeight="1" x14ac:dyDescent="0.2">
      <c r="B390" s="49"/>
    </row>
    <row r="391" spans="2:10" ht="10.5" customHeight="1" x14ac:dyDescent="0.2">
      <c r="B391" s="49"/>
    </row>
    <row r="392" spans="2:10" ht="10.5" customHeight="1" x14ac:dyDescent="0.2">
      <c r="B392" s="49"/>
    </row>
    <row r="393" spans="2:10" ht="10.5" customHeight="1" x14ac:dyDescent="0.2">
      <c r="B393" s="49"/>
    </row>
    <row r="394" spans="2:10" ht="10.5" customHeight="1" x14ac:dyDescent="0.2">
      <c r="B394" s="49"/>
    </row>
    <row r="395" spans="2:10" ht="10.5" customHeight="1" x14ac:dyDescent="0.2">
      <c r="B395" s="49"/>
    </row>
    <row r="396" spans="2:10" ht="10.5" customHeight="1" x14ac:dyDescent="0.2">
      <c r="B396" s="49"/>
    </row>
    <row r="397" spans="2:10" ht="10.5" customHeight="1" x14ac:dyDescent="0.2">
      <c r="B397" s="49"/>
    </row>
    <row r="398" spans="2:10" ht="10.5" customHeight="1" x14ac:dyDescent="0.2">
      <c r="B398" s="49"/>
    </row>
    <row r="399" spans="2:10" ht="10.5" customHeight="1" x14ac:dyDescent="0.2">
      <c r="B399" s="49"/>
    </row>
    <row r="400" spans="2:10" ht="10.5" customHeight="1" x14ac:dyDescent="0.2">
      <c r="B400" s="49"/>
    </row>
    <row r="401" spans="2:14" ht="10.5" customHeight="1" x14ac:dyDescent="0.2">
      <c r="B401" s="49"/>
    </row>
    <row r="402" spans="2:14" ht="10.5" customHeight="1" x14ac:dyDescent="0.2">
      <c r="B402" s="49"/>
      <c r="G402" s="153">
        <v>11</v>
      </c>
    </row>
    <row r="403" spans="2:14" ht="10.5" customHeight="1" x14ac:dyDescent="0.2">
      <c r="G403" s="76"/>
    </row>
    <row r="404" spans="2:14" ht="11.45" customHeight="1" x14ac:dyDescent="0.2">
      <c r="B404" s="62" t="s">
        <v>824</v>
      </c>
    </row>
    <row r="405" spans="2:14" ht="11.25" customHeight="1" x14ac:dyDescent="0.2">
      <c r="B405" s="1506" t="s">
        <v>279</v>
      </c>
      <c r="C405" s="1481" t="s">
        <v>948</v>
      </c>
      <c r="D405" s="1489"/>
      <c r="E405" s="1489"/>
      <c r="F405" s="1489"/>
      <c r="G405" s="1482"/>
      <c r="H405" s="85"/>
      <c r="I405" s="274"/>
      <c r="J405" s="274"/>
      <c r="K405" s="274"/>
      <c r="L405" s="274"/>
      <c r="M405" s="79"/>
      <c r="N405" s="79"/>
    </row>
    <row r="406" spans="2:14" ht="11.25" customHeight="1" x14ac:dyDescent="0.2">
      <c r="B406" s="1507"/>
      <c r="C406" s="278" t="s">
        <v>290</v>
      </c>
      <c r="D406" s="278" t="s">
        <v>712</v>
      </c>
      <c r="E406" s="278" t="s">
        <v>292</v>
      </c>
      <c r="F406" s="278" t="s">
        <v>291</v>
      </c>
      <c r="G406" s="278" t="s">
        <v>148</v>
      </c>
      <c r="H406" s="85"/>
      <c r="I406" s="274"/>
      <c r="J406" s="274"/>
      <c r="K406" s="274"/>
      <c r="L406" s="274"/>
      <c r="M406" s="79"/>
      <c r="N406" s="79"/>
    </row>
    <row r="407" spans="2:14" ht="11.25" customHeight="1" x14ac:dyDescent="0.2">
      <c r="B407" s="1508"/>
      <c r="C407" s="1481" t="s">
        <v>284</v>
      </c>
      <c r="D407" s="1489"/>
      <c r="E407" s="1489"/>
      <c r="F407" s="1489"/>
      <c r="G407" s="1482"/>
      <c r="H407" s="85"/>
      <c r="I407" s="274"/>
      <c r="J407" s="274"/>
      <c r="K407" s="274"/>
      <c r="L407" s="274"/>
      <c r="M407" s="79"/>
      <c r="N407" s="79"/>
    </row>
    <row r="408" spans="2:14" ht="10.5" customHeight="1" x14ac:dyDescent="0.2">
      <c r="B408" s="438">
        <v>1970</v>
      </c>
      <c r="C408" s="574">
        <v>607</v>
      </c>
      <c r="D408" s="574">
        <v>642</v>
      </c>
      <c r="E408" s="574">
        <v>143</v>
      </c>
      <c r="F408" s="574">
        <v>4</v>
      </c>
      <c r="G408" s="574">
        <f>SUM(C408:F408)</f>
        <v>1396</v>
      </c>
      <c r="H408" s="316"/>
      <c r="I408" s="162"/>
      <c r="J408" s="162"/>
      <c r="K408" s="162"/>
      <c r="L408" s="162"/>
      <c r="M408" s="79"/>
      <c r="N408" s="79"/>
    </row>
    <row r="409" spans="2:14" ht="10.5" customHeight="1" x14ac:dyDescent="0.2">
      <c r="B409" s="438">
        <v>1971</v>
      </c>
      <c r="C409" s="574">
        <v>769</v>
      </c>
      <c r="D409" s="574">
        <v>661</v>
      </c>
      <c r="E409" s="574">
        <v>232</v>
      </c>
      <c r="F409" s="574">
        <v>8</v>
      </c>
      <c r="G409" s="574">
        <f>SUM(C409:F409)</f>
        <v>1670</v>
      </c>
      <c r="H409" s="316"/>
      <c r="I409" s="162"/>
      <c r="J409" s="162"/>
      <c r="K409" s="162"/>
      <c r="L409" s="162"/>
      <c r="M409" s="79"/>
      <c r="N409" s="79"/>
    </row>
    <row r="410" spans="2:14" ht="10.5" customHeight="1" x14ac:dyDescent="0.2">
      <c r="B410" s="438">
        <v>1972</v>
      </c>
      <c r="C410" s="574">
        <v>787</v>
      </c>
      <c r="D410" s="574">
        <v>732</v>
      </c>
      <c r="E410" s="574">
        <v>214</v>
      </c>
      <c r="F410" s="574">
        <v>13</v>
      </c>
      <c r="G410" s="574">
        <f>SUM(C410:F410)</f>
        <v>1746</v>
      </c>
      <c r="H410" s="316"/>
      <c r="I410" s="162"/>
      <c r="J410" s="162"/>
      <c r="K410" s="162"/>
      <c r="L410" s="162"/>
      <c r="M410" s="79"/>
      <c r="N410" s="79"/>
    </row>
    <row r="411" spans="2:14" ht="10.5" customHeight="1" x14ac:dyDescent="0.2">
      <c r="B411" s="438">
        <v>1973</v>
      </c>
      <c r="C411" s="574">
        <v>612</v>
      </c>
      <c r="D411" s="574">
        <v>1038</v>
      </c>
      <c r="E411" s="574">
        <v>206</v>
      </c>
      <c r="F411" s="574">
        <v>15</v>
      </c>
      <c r="G411" s="574">
        <f>SUM(C411:F411)</f>
        <v>1871</v>
      </c>
      <c r="H411" s="316"/>
      <c r="I411" s="162"/>
      <c r="J411" s="162"/>
      <c r="K411" s="162"/>
      <c r="L411" s="162"/>
      <c r="M411" s="79"/>
      <c r="N411" s="79"/>
    </row>
    <row r="412" spans="2:14" ht="10.5" customHeight="1" x14ac:dyDescent="0.2">
      <c r="B412" s="438">
        <v>1974</v>
      </c>
      <c r="C412" s="574">
        <v>657</v>
      </c>
      <c r="D412" s="574">
        <v>750</v>
      </c>
      <c r="E412" s="574">
        <v>180</v>
      </c>
      <c r="F412" s="574">
        <v>9</v>
      </c>
      <c r="G412" s="574">
        <f>SUM(C412:F412)</f>
        <v>1596</v>
      </c>
      <c r="H412" s="316"/>
      <c r="I412" s="162"/>
      <c r="J412" s="162"/>
      <c r="K412" s="162"/>
      <c r="L412" s="162"/>
      <c r="M412" s="79"/>
      <c r="N412" s="79"/>
    </row>
    <row r="413" spans="2:14" ht="10.5" customHeight="1" x14ac:dyDescent="0.2">
      <c r="B413" s="438"/>
      <c r="C413" s="574"/>
      <c r="D413" s="574"/>
      <c r="E413" s="574"/>
      <c r="F413" s="574"/>
      <c r="G413" s="574"/>
      <c r="H413" s="316"/>
      <c r="I413" s="162"/>
      <c r="J413" s="162"/>
      <c r="K413" s="162"/>
      <c r="L413" s="162"/>
      <c r="M413" s="79"/>
      <c r="N413" s="79"/>
    </row>
    <row r="414" spans="2:14" ht="10.5" customHeight="1" x14ac:dyDescent="0.2">
      <c r="B414" s="438">
        <v>1975</v>
      </c>
      <c r="C414" s="574">
        <v>642</v>
      </c>
      <c r="D414" s="574">
        <v>884</v>
      </c>
      <c r="E414" s="574">
        <v>258</v>
      </c>
      <c r="F414" s="574">
        <v>8</v>
      </c>
      <c r="G414" s="574">
        <f>SUM(C414:F414)</f>
        <v>1792</v>
      </c>
      <c r="H414" s="316"/>
      <c r="I414" s="162"/>
      <c r="J414" s="162"/>
      <c r="K414" s="162"/>
      <c r="L414" s="162"/>
      <c r="M414" s="79"/>
      <c r="N414" s="79"/>
    </row>
    <row r="415" spans="2:14" ht="10.5" customHeight="1" x14ac:dyDescent="0.2">
      <c r="B415" s="438">
        <v>1976</v>
      </c>
      <c r="C415" s="574">
        <v>656</v>
      </c>
      <c r="D415" s="574">
        <v>1157</v>
      </c>
      <c r="E415" s="574">
        <v>421</v>
      </c>
      <c r="F415" s="574">
        <v>5</v>
      </c>
      <c r="G415" s="574">
        <f>SUM(C415:F415)</f>
        <v>2239</v>
      </c>
      <c r="H415" s="316"/>
      <c r="I415" s="162"/>
      <c r="J415" s="162"/>
      <c r="K415" s="162"/>
      <c r="L415" s="162"/>
      <c r="M415" s="79"/>
      <c r="N415" s="79"/>
    </row>
    <row r="416" spans="2:14" ht="10.5" customHeight="1" x14ac:dyDescent="0.2">
      <c r="B416" s="438">
        <v>1977</v>
      </c>
      <c r="C416" s="574">
        <v>626</v>
      </c>
      <c r="D416" s="574">
        <v>949</v>
      </c>
      <c r="E416" s="574">
        <v>282</v>
      </c>
      <c r="F416" s="574">
        <v>3</v>
      </c>
      <c r="G416" s="574">
        <f>SUM(C416:F416)</f>
        <v>1860</v>
      </c>
      <c r="H416" s="316"/>
      <c r="I416" s="162"/>
      <c r="J416" s="162"/>
      <c r="K416" s="162"/>
      <c r="L416" s="162"/>
      <c r="M416" s="79"/>
      <c r="N416" s="79"/>
    </row>
    <row r="417" spans="2:14" ht="10.5" customHeight="1" x14ac:dyDescent="0.2">
      <c r="B417" s="438">
        <v>1978</v>
      </c>
      <c r="C417" s="574">
        <v>395</v>
      </c>
      <c r="D417" s="574">
        <v>993</v>
      </c>
      <c r="E417" s="574">
        <v>300</v>
      </c>
      <c r="F417" s="574">
        <v>2</v>
      </c>
      <c r="G417" s="574">
        <f>SUM(C417:F417)</f>
        <v>1690</v>
      </c>
      <c r="H417" s="316"/>
      <c r="I417" s="162"/>
      <c r="J417" s="162"/>
      <c r="K417" s="162"/>
      <c r="L417" s="162"/>
      <c r="M417" s="79"/>
      <c r="N417" s="79"/>
    </row>
    <row r="418" spans="2:14" ht="10.5" customHeight="1" x14ac:dyDescent="0.2">
      <c r="B418" s="438">
        <v>1979</v>
      </c>
      <c r="C418" s="574">
        <v>662</v>
      </c>
      <c r="D418" s="574">
        <v>1236</v>
      </c>
      <c r="E418" s="574">
        <v>185</v>
      </c>
      <c r="F418" s="574">
        <v>3</v>
      </c>
      <c r="G418" s="574">
        <f>SUM(C418:F418)</f>
        <v>2086</v>
      </c>
      <c r="H418" s="316"/>
      <c r="I418" s="162"/>
      <c r="J418" s="162"/>
      <c r="K418" s="162"/>
      <c r="L418" s="162"/>
      <c r="M418" s="79"/>
      <c r="N418" s="79"/>
    </row>
    <row r="419" spans="2:14" ht="10.5" customHeight="1" x14ac:dyDescent="0.2">
      <c r="B419" s="438"/>
      <c r="C419" s="574"/>
      <c r="D419" s="574"/>
      <c r="E419" s="574"/>
      <c r="F419" s="574"/>
      <c r="G419" s="574"/>
      <c r="H419" s="316"/>
      <c r="I419" s="162"/>
      <c r="J419" s="162"/>
      <c r="K419" s="162"/>
      <c r="L419" s="162"/>
      <c r="M419" s="79"/>
      <c r="N419" s="79"/>
    </row>
    <row r="420" spans="2:14" ht="10.5" customHeight="1" x14ac:dyDescent="0.2">
      <c r="B420" s="438">
        <v>1980</v>
      </c>
      <c r="C420" s="574">
        <v>623</v>
      </c>
      <c r="D420" s="574">
        <v>556</v>
      </c>
      <c r="E420" s="574">
        <v>288</v>
      </c>
      <c r="F420" s="574">
        <v>3</v>
      </c>
      <c r="G420" s="574">
        <f>SUM(C420:F420)</f>
        <v>1470</v>
      </c>
      <c r="H420" s="316"/>
      <c r="I420" s="162"/>
      <c r="J420" s="162"/>
      <c r="K420" s="162"/>
      <c r="L420" s="162"/>
      <c r="M420" s="79"/>
      <c r="N420" s="79"/>
    </row>
    <row r="421" spans="2:14" ht="10.5" customHeight="1" x14ac:dyDescent="0.2">
      <c r="B421" s="438">
        <v>1981</v>
      </c>
      <c r="C421" s="574">
        <v>861</v>
      </c>
      <c r="D421" s="574">
        <v>1099</v>
      </c>
      <c r="E421" s="574">
        <v>375</v>
      </c>
      <c r="F421" s="574">
        <v>4</v>
      </c>
      <c r="G421" s="574">
        <f>SUM(C421:F421)</f>
        <v>2339</v>
      </c>
      <c r="H421" s="316"/>
      <c r="I421" s="162"/>
      <c r="J421" s="162"/>
      <c r="K421" s="162"/>
      <c r="L421" s="162"/>
      <c r="M421" s="79"/>
      <c r="N421" s="79"/>
    </row>
    <row r="422" spans="2:14" ht="10.5" customHeight="1" x14ac:dyDescent="0.2">
      <c r="B422" s="438">
        <v>1982</v>
      </c>
      <c r="C422" s="574">
        <v>914</v>
      </c>
      <c r="D422" s="574">
        <v>1121</v>
      </c>
      <c r="E422" s="574">
        <v>373</v>
      </c>
      <c r="F422" s="574">
        <v>12</v>
      </c>
      <c r="G422" s="574">
        <f>SUM(C422:F422)</f>
        <v>2420</v>
      </c>
      <c r="H422" s="316"/>
      <c r="I422" s="162"/>
      <c r="J422" s="162"/>
      <c r="K422" s="162"/>
      <c r="L422" s="162"/>
      <c r="M422" s="79"/>
      <c r="N422" s="79"/>
    </row>
    <row r="423" spans="2:14" ht="10.5" customHeight="1" x14ac:dyDescent="0.2">
      <c r="B423" s="438">
        <v>1983</v>
      </c>
      <c r="C423" s="574">
        <v>912</v>
      </c>
      <c r="D423" s="574">
        <v>694</v>
      </c>
      <c r="E423" s="574">
        <v>159</v>
      </c>
      <c r="F423" s="574">
        <v>9</v>
      </c>
      <c r="G423" s="574">
        <f>SUM(C423:F423)</f>
        <v>1774</v>
      </c>
      <c r="H423" s="316"/>
      <c r="I423" s="162"/>
      <c r="J423" s="162"/>
      <c r="K423" s="162"/>
      <c r="L423" s="162"/>
      <c r="M423" s="79"/>
      <c r="N423" s="79"/>
    </row>
    <row r="424" spans="2:14" ht="10.5" customHeight="1" x14ac:dyDescent="0.2">
      <c r="B424" s="438">
        <v>1984</v>
      </c>
      <c r="C424" s="574">
        <v>920</v>
      </c>
      <c r="D424" s="574">
        <v>1100</v>
      </c>
      <c r="E424" s="574">
        <v>287</v>
      </c>
      <c r="F424" s="574">
        <v>25</v>
      </c>
      <c r="G424" s="574">
        <f>SUM(C424:F424)</f>
        <v>2332</v>
      </c>
      <c r="H424" s="316"/>
      <c r="I424" s="162"/>
      <c r="J424" s="162"/>
      <c r="K424" s="162"/>
      <c r="L424" s="162"/>
      <c r="M424" s="79"/>
      <c r="N424" s="79"/>
    </row>
    <row r="425" spans="2:14" ht="10.5" customHeight="1" x14ac:dyDescent="0.2">
      <c r="B425" s="438"/>
      <c r="C425" s="574"/>
      <c r="D425" s="574"/>
      <c r="E425" s="574"/>
      <c r="F425" s="574"/>
      <c r="G425" s="574"/>
      <c r="H425" s="316"/>
      <c r="I425" s="162"/>
      <c r="J425" s="162"/>
      <c r="K425" s="162"/>
      <c r="L425" s="162"/>
      <c r="M425" s="79"/>
      <c r="N425" s="79"/>
    </row>
    <row r="426" spans="2:14" ht="10.5" customHeight="1" x14ac:dyDescent="0.2">
      <c r="B426" s="438">
        <v>1985</v>
      </c>
      <c r="C426" s="574">
        <v>963</v>
      </c>
      <c r="D426" s="574">
        <v>446</v>
      </c>
      <c r="E426" s="574">
        <v>240</v>
      </c>
      <c r="F426" s="574">
        <v>31</v>
      </c>
      <c r="G426" s="574">
        <f>SUM(C426:F426)</f>
        <v>1680</v>
      </c>
      <c r="H426" s="316"/>
      <c r="I426" s="162"/>
      <c r="J426" s="162"/>
      <c r="K426" s="162"/>
      <c r="L426" s="162"/>
      <c r="M426" s="79"/>
      <c r="N426" s="79"/>
    </row>
    <row r="427" spans="2:14" ht="10.5" customHeight="1" x14ac:dyDescent="0.2">
      <c r="B427" s="438">
        <v>1986</v>
      </c>
      <c r="C427" s="574">
        <v>929</v>
      </c>
      <c r="D427" s="574">
        <v>1156</v>
      </c>
      <c r="E427" s="574">
        <v>188</v>
      </c>
      <c r="F427" s="574">
        <v>48</v>
      </c>
      <c r="G427" s="574">
        <f>SUM(C427:F427)</f>
        <v>2321</v>
      </c>
      <c r="H427" s="316"/>
      <c r="I427" s="162"/>
      <c r="J427" s="162"/>
      <c r="K427" s="162"/>
      <c r="L427" s="162"/>
      <c r="M427" s="79"/>
      <c r="N427" s="79"/>
    </row>
    <row r="428" spans="2:14" ht="10.5" customHeight="1" x14ac:dyDescent="0.2">
      <c r="B428" s="438">
        <v>1987</v>
      </c>
      <c r="C428" s="574">
        <v>1102</v>
      </c>
      <c r="D428" s="574">
        <v>1664</v>
      </c>
      <c r="E428" s="574">
        <v>318</v>
      </c>
      <c r="F428" s="574">
        <v>51</v>
      </c>
      <c r="G428" s="574">
        <f>SUM(C428:F428)</f>
        <v>3135</v>
      </c>
      <c r="H428" s="316"/>
      <c r="I428" s="162"/>
      <c r="J428" s="162"/>
      <c r="K428" s="162"/>
      <c r="L428" s="162"/>
      <c r="M428" s="79"/>
      <c r="N428" s="79"/>
    </row>
    <row r="429" spans="2:14" ht="10.5" customHeight="1" x14ac:dyDescent="0.2">
      <c r="B429" s="438">
        <v>1988</v>
      </c>
      <c r="C429" s="574">
        <v>1008</v>
      </c>
      <c r="D429" s="574">
        <v>2097</v>
      </c>
      <c r="E429" s="574">
        <v>370</v>
      </c>
      <c r="F429" s="574">
        <v>60</v>
      </c>
      <c r="G429" s="574">
        <f>SUM(C429:F429)</f>
        <v>3535</v>
      </c>
      <c r="H429" s="316"/>
      <c r="I429" s="162"/>
      <c r="J429" s="162"/>
      <c r="K429" s="162"/>
      <c r="L429" s="162"/>
      <c r="M429" s="79"/>
      <c r="N429" s="79"/>
    </row>
    <row r="430" spans="2:14" ht="10.5" customHeight="1" x14ac:dyDescent="0.2">
      <c r="B430" s="438">
        <v>1989</v>
      </c>
      <c r="C430" s="574">
        <v>883</v>
      </c>
      <c r="D430" s="574">
        <v>898</v>
      </c>
      <c r="E430" s="574">
        <v>198</v>
      </c>
      <c r="F430" s="574">
        <v>24</v>
      </c>
      <c r="G430" s="574">
        <f>SUM(C430:F430)</f>
        <v>2003</v>
      </c>
      <c r="H430" s="316"/>
      <c r="I430" s="162"/>
      <c r="J430" s="162"/>
      <c r="K430" s="162"/>
      <c r="L430" s="162"/>
      <c r="M430" s="79"/>
      <c r="N430" s="79"/>
    </row>
    <row r="431" spans="2:14" ht="10.5" customHeight="1" x14ac:dyDescent="0.2">
      <c r="B431" s="438"/>
      <c r="C431" s="574"/>
      <c r="D431" s="574"/>
      <c r="E431" s="574"/>
      <c r="F431" s="574"/>
      <c r="G431" s="574"/>
      <c r="H431" s="316"/>
      <c r="I431" s="162"/>
      <c r="J431" s="162"/>
      <c r="K431" s="162"/>
      <c r="L431" s="162"/>
      <c r="M431" s="79"/>
      <c r="N431" s="79"/>
    </row>
    <row r="432" spans="2:14" ht="10.5" customHeight="1" x14ac:dyDescent="0.2">
      <c r="B432" s="438">
        <v>1990</v>
      </c>
      <c r="C432" s="574">
        <v>798</v>
      </c>
      <c r="D432" s="574">
        <v>663</v>
      </c>
      <c r="E432" s="574">
        <v>217</v>
      </c>
      <c r="F432" s="574">
        <v>24</v>
      </c>
      <c r="G432" s="574">
        <f>SUM(C432:F432)</f>
        <v>1702</v>
      </c>
      <c r="H432" s="316"/>
      <c r="I432" s="162"/>
      <c r="J432" s="162"/>
      <c r="K432" s="162"/>
      <c r="L432" s="162"/>
      <c r="M432" s="79"/>
      <c r="N432" s="79"/>
    </row>
    <row r="433" spans="2:14" ht="10.5" customHeight="1" x14ac:dyDescent="0.2">
      <c r="B433" s="438">
        <v>1991</v>
      </c>
      <c r="C433" s="574">
        <v>737</v>
      </c>
      <c r="D433" s="574">
        <v>1106</v>
      </c>
      <c r="E433" s="574">
        <v>269</v>
      </c>
      <c r="F433" s="574">
        <v>20</v>
      </c>
      <c r="G433" s="574">
        <f>SUM(C433:F433)</f>
        <v>2132</v>
      </c>
      <c r="H433" s="316"/>
      <c r="I433" s="162"/>
      <c r="J433" s="162"/>
      <c r="K433" s="162"/>
      <c r="L433" s="162"/>
      <c r="M433" s="79"/>
      <c r="N433" s="79"/>
    </row>
    <row r="434" spans="2:14" ht="10.5" customHeight="1" x14ac:dyDescent="0.2">
      <c r="B434" s="438">
        <v>1992</v>
      </c>
      <c r="C434" s="574">
        <v>924</v>
      </c>
      <c r="D434" s="574">
        <v>251</v>
      </c>
      <c r="E434" s="574">
        <v>123</v>
      </c>
      <c r="F434" s="574">
        <v>20</v>
      </c>
      <c r="G434" s="574">
        <f>SUM(C434:F434)</f>
        <v>1318</v>
      </c>
      <c r="H434" s="316"/>
      <c r="I434" s="162"/>
      <c r="J434" s="162"/>
      <c r="K434" s="162"/>
      <c r="L434" s="162"/>
      <c r="M434" s="79"/>
      <c r="N434" s="79"/>
    </row>
    <row r="435" spans="2:14" ht="10.5" customHeight="1" x14ac:dyDescent="0.2">
      <c r="B435" s="523">
        <v>1993</v>
      </c>
      <c r="C435" s="575">
        <v>1020</v>
      </c>
      <c r="D435" s="575">
        <v>789</v>
      </c>
      <c r="E435" s="575">
        <v>151</v>
      </c>
      <c r="F435" s="575">
        <v>15</v>
      </c>
      <c r="G435" s="574">
        <f>SUM(C435:F435)</f>
        <v>1975</v>
      </c>
      <c r="H435" s="317"/>
      <c r="I435" s="318"/>
      <c r="J435" s="318"/>
      <c r="K435" s="318"/>
      <c r="L435" s="318"/>
      <c r="M435" s="71"/>
      <c r="N435" s="71"/>
    </row>
    <row r="436" spans="2:14" ht="11.25" customHeight="1" x14ac:dyDescent="0.2">
      <c r="B436" s="1420" t="s">
        <v>279</v>
      </c>
      <c r="C436" s="1574" t="s">
        <v>948</v>
      </c>
      <c r="D436" s="1575"/>
      <c r="E436" s="1575"/>
      <c r="F436" s="1575"/>
      <c r="G436" s="1575"/>
      <c r="H436" s="1575"/>
      <c r="I436" s="1575"/>
      <c r="J436" s="1575"/>
      <c r="K436" s="1575"/>
      <c r="L436" s="1576"/>
      <c r="M436" s="61"/>
      <c r="N436" s="61"/>
    </row>
    <row r="437" spans="2:14" ht="11.25" customHeight="1" x14ac:dyDescent="0.2">
      <c r="B437" s="1490"/>
      <c r="C437" s="319" t="s">
        <v>130</v>
      </c>
      <c r="D437" s="320" t="s">
        <v>135</v>
      </c>
      <c r="E437" s="320" t="s">
        <v>131</v>
      </c>
      <c r="F437" s="319" t="s">
        <v>712</v>
      </c>
      <c r="G437" s="319" t="s">
        <v>1335</v>
      </c>
      <c r="H437" s="320" t="s">
        <v>617</v>
      </c>
      <c r="I437" s="320" t="s">
        <v>293</v>
      </c>
      <c r="J437" s="320" t="s">
        <v>590</v>
      </c>
      <c r="K437" s="320" t="s">
        <v>136</v>
      </c>
      <c r="L437" s="319" t="s">
        <v>148</v>
      </c>
    </row>
    <row r="438" spans="2:14" ht="11.25" customHeight="1" x14ac:dyDescent="0.2">
      <c r="B438" s="1490"/>
      <c r="C438" s="385" t="s">
        <v>290</v>
      </c>
      <c r="D438" s="385" t="s">
        <v>290</v>
      </c>
      <c r="E438" s="385" t="s">
        <v>290</v>
      </c>
      <c r="F438" s="385"/>
      <c r="G438" s="385" t="s">
        <v>291</v>
      </c>
      <c r="H438" s="385"/>
      <c r="I438" s="385" t="s">
        <v>294</v>
      </c>
      <c r="J438" s="385"/>
      <c r="K438" s="385" t="s">
        <v>137</v>
      </c>
      <c r="L438" s="385"/>
    </row>
    <row r="439" spans="2:14" ht="11.25" customHeight="1" x14ac:dyDescent="0.2">
      <c r="B439" s="1421"/>
      <c r="C439" s="1550" t="s">
        <v>284</v>
      </c>
      <c r="D439" s="1551"/>
      <c r="E439" s="1551"/>
      <c r="F439" s="1551"/>
      <c r="G439" s="1551"/>
      <c r="H439" s="1551"/>
      <c r="I439" s="1551"/>
      <c r="J439" s="1551"/>
      <c r="K439" s="1551"/>
      <c r="L439" s="1552"/>
    </row>
    <row r="440" spans="2:14" ht="10.5" customHeight="1" x14ac:dyDescent="0.2">
      <c r="B440" s="573">
        <v>1994</v>
      </c>
      <c r="C440" s="576">
        <v>738</v>
      </c>
      <c r="D440" s="576">
        <v>38</v>
      </c>
      <c r="E440" s="576">
        <v>365</v>
      </c>
      <c r="F440" s="576">
        <v>451</v>
      </c>
      <c r="G440" s="576">
        <v>22</v>
      </c>
      <c r="H440" s="576">
        <v>47</v>
      </c>
      <c r="I440" s="576">
        <v>72</v>
      </c>
      <c r="J440" s="576">
        <v>9</v>
      </c>
      <c r="K440" s="576">
        <v>90</v>
      </c>
      <c r="L440" s="576">
        <f>SUM(C440:K440)</f>
        <v>1832</v>
      </c>
    </row>
    <row r="441" spans="2:14" ht="10.5" customHeight="1" x14ac:dyDescent="0.2">
      <c r="B441" s="536">
        <v>1995</v>
      </c>
      <c r="C441" s="547">
        <v>815</v>
      </c>
      <c r="D441" s="547">
        <v>30</v>
      </c>
      <c r="E441" s="547">
        <v>278</v>
      </c>
      <c r="F441" s="547">
        <v>639</v>
      </c>
      <c r="G441" s="547">
        <v>12</v>
      </c>
      <c r="H441" s="547">
        <v>34</v>
      </c>
      <c r="I441" s="547">
        <v>41</v>
      </c>
      <c r="J441" s="547">
        <v>9</v>
      </c>
      <c r="K441" s="547">
        <v>110</v>
      </c>
      <c r="L441" s="547">
        <f>SUM(C441:K441)</f>
        <v>1968</v>
      </c>
    </row>
    <row r="442" spans="2:14" ht="10.5" customHeight="1" x14ac:dyDescent="0.2">
      <c r="B442" s="536">
        <v>1996</v>
      </c>
      <c r="C442" s="547">
        <v>806</v>
      </c>
      <c r="D442" s="547">
        <v>18</v>
      </c>
      <c r="E442" s="547">
        <v>345</v>
      </c>
      <c r="F442" s="547">
        <v>1217</v>
      </c>
      <c r="G442" s="547">
        <v>24</v>
      </c>
      <c r="H442" s="547">
        <v>65</v>
      </c>
      <c r="I442" s="547">
        <v>78</v>
      </c>
      <c r="J442" s="547">
        <v>8</v>
      </c>
      <c r="K442" s="547">
        <v>139</v>
      </c>
      <c r="L442" s="547">
        <f>SUM(C442:K442)</f>
        <v>2700</v>
      </c>
    </row>
    <row r="443" spans="2:14" ht="10.5" customHeight="1" x14ac:dyDescent="0.2">
      <c r="B443" s="536">
        <v>1997</v>
      </c>
      <c r="C443" s="547">
        <v>605</v>
      </c>
      <c r="D443" s="547">
        <v>24</v>
      </c>
      <c r="E443" s="547">
        <v>310</v>
      </c>
      <c r="F443" s="547">
        <v>1180</v>
      </c>
      <c r="G443" s="547">
        <v>23</v>
      </c>
      <c r="H443" s="547">
        <v>74</v>
      </c>
      <c r="I443" s="547">
        <v>96</v>
      </c>
      <c r="J443" s="547">
        <v>18</v>
      </c>
      <c r="K443" s="547">
        <v>170</v>
      </c>
      <c r="L443" s="547">
        <f>SUM(C443:K443)</f>
        <v>2500</v>
      </c>
    </row>
    <row r="444" spans="2:14" ht="10.5" customHeight="1" x14ac:dyDescent="0.2">
      <c r="B444" s="536">
        <v>1998</v>
      </c>
      <c r="C444" s="547">
        <v>590</v>
      </c>
      <c r="D444" s="547">
        <v>10</v>
      </c>
      <c r="E444" s="547">
        <v>225</v>
      </c>
      <c r="F444" s="547">
        <v>590</v>
      </c>
      <c r="G444" s="547">
        <v>22</v>
      </c>
      <c r="H444" s="547">
        <v>39</v>
      </c>
      <c r="I444" s="547">
        <v>52</v>
      </c>
      <c r="J444" s="547">
        <v>14</v>
      </c>
      <c r="K444" s="547">
        <v>146</v>
      </c>
      <c r="L444" s="547">
        <f>SUM(C444:K444)</f>
        <v>1688</v>
      </c>
    </row>
    <row r="445" spans="2:14" ht="10.5" customHeight="1" x14ac:dyDescent="0.2">
      <c r="B445" s="536"/>
      <c r="C445" s="547"/>
      <c r="D445" s="547"/>
      <c r="E445" s="547"/>
      <c r="F445" s="547"/>
      <c r="G445" s="547"/>
      <c r="H445" s="547"/>
      <c r="I445" s="547"/>
      <c r="J445" s="547"/>
      <c r="K445" s="547"/>
      <c r="L445" s="547"/>
    </row>
    <row r="446" spans="2:14" ht="10.5" customHeight="1" x14ac:dyDescent="0.2">
      <c r="B446" s="536">
        <v>1999</v>
      </c>
      <c r="C446" s="547">
        <v>610</v>
      </c>
      <c r="D446" s="547">
        <v>11</v>
      </c>
      <c r="E446" s="547">
        <v>295</v>
      </c>
      <c r="F446" s="547">
        <v>538</v>
      </c>
      <c r="G446" s="547">
        <v>37</v>
      </c>
      <c r="H446" s="547">
        <v>52</v>
      </c>
      <c r="I446" s="547">
        <v>70</v>
      </c>
      <c r="J446" s="547">
        <v>17</v>
      </c>
      <c r="K446" s="547">
        <v>140</v>
      </c>
      <c r="L446" s="547">
        <f>SUM(C446:K446)</f>
        <v>1770</v>
      </c>
    </row>
    <row r="447" spans="2:14" ht="10.5" customHeight="1" x14ac:dyDescent="0.2">
      <c r="B447" s="536">
        <v>2000</v>
      </c>
      <c r="C447" s="547">
        <v>691</v>
      </c>
      <c r="D447" s="547">
        <v>14</v>
      </c>
      <c r="E447" s="547">
        <v>325</v>
      </c>
      <c r="F447" s="547">
        <v>908</v>
      </c>
      <c r="G447" s="547">
        <v>44</v>
      </c>
      <c r="H447" s="547">
        <v>75</v>
      </c>
      <c r="I447" s="547">
        <v>102</v>
      </c>
      <c r="J447" s="547">
        <v>18</v>
      </c>
      <c r="K447" s="547">
        <v>172</v>
      </c>
      <c r="L447" s="547">
        <f>SUM(C447:K447)</f>
        <v>2349</v>
      </c>
    </row>
    <row r="448" spans="2:14" ht="10.5" customHeight="1" x14ac:dyDescent="0.2">
      <c r="B448" s="536">
        <v>2001</v>
      </c>
      <c r="C448" s="547">
        <v>730</v>
      </c>
      <c r="D448" s="547">
        <v>9</v>
      </c>
      <c r="E448" s="547">
        <v>240</v>
      </c>
      <c r="F448" s="547">
        <v>1100</v>
      </c>
      <c r="G448" s="547">
        <v>50</v>
      </c>
      <c r="H448" s="547">
        <v>60</v>
      </c>
      <c r="I448" s="547">
        <v>115</v>
      </c>
      <c r="J448" s="547">
        <v>16</v>
      </c>
      <c r="K448" s="547">
        <v>130</v>
      </c>
      <c r="L448" s="547">
        <f>SUM(C448:K448)</f>
        <v>2450</v>
      </c>
    </row>
    <row r="449" spans="2:12" ht="10.5" customHeight="1" x14ac:dyDescent="0.2">
      <c r="B449" s="536">
        <v>2002</v>
      </c>
      <c r="C449" s="547">
        <v>892</v>
      </c>
      <c r="D449" s="547">
        <v>10</v>
      </c>
      <c r="E449" s="547">
        <v>320</v>
      </c>
      <c r="F449" s="547">
        <v>820</v>
      </c>
      <c r="G449" s="547">
        <v>40</v>
      </c>
      <c r="H449" s="547">
        <v>68</v>
      </c>
      <c r="I449" s="547">
        <v>119</v>
      </c>
      <c r="J449" s="547">
        <v>12</v>
      </c>
      <c r="K449" s="547">
        <v>146</v>
      </c>
      <c r="L449" s="547">
        <f>SUM(C449:K449)</f>
        <v>2427</v>
      </c>
    </row>
    <row r="450" spans="2:12" ht="10.5" customHeight="1" x14ac:dyDescent="0.2">
      <c r="B450" s="536">
        <v>2003</v>
      </c>
      <c r="C450" s="547">
        <v>530</v>
      </c>
      <c r="D450" s="547">
        <v>8</v>
      </c>
      <c r="E450" s="547">
        <v>280</v>
      </c>
      <c r="F450" s="547">
        <v>480</v>
      </c>
      <c r="G450" s="547">
        <v>32</v>
      </c>
      <c r="H450" s="547">
        <v>35</v>
      </c>
      <c r="I450" s="547">
        <v>36</v>
      </c>
      <c r="J450" s="547">
        <v>9</v>
      </c>
      <c r="K450" s="547">
        <v>130</v>
      </c>
      <c r="L450" s="547">
        <f>SUM(C450:K450)</f>
        <v>1540</v>
      </c>
    </row>
    <row r="451" spans="2:12" ht="10.5" customHeight="1" x14ac:dyDescent="0.2">
      <c r="B451" s="536"/>
      <c r="C451" s="547"/>
      <c r="D451" s="547"/>
      <c r="E451" s="547"/>
      <c r="F451" s="547"/>
      <c r="G451" s="547"/>
      <c r="H451" s="547"/>
      <c r="I451" s="547"/>
      <c r="J451" s="547"/>
      <c r="K451" s="547"/>
      <c r="L451" s="547"/>
    </row>
    <row r="452" spans="2:12" ht="10.5" customHeight="1" x14ac:dyDescent="0.2">
      <c r="B452" s="536">
        <v>2004</v>
      </c>
      <c r="C452" s="547">
        <v>520</v>
      </c>
      <c r="D452" s="547">
        <v>14</v>
      </c>
      <c r="E452" s="547">
        <v>300</v>
      </c>
      <c r="F452" s="547">
        <v>510</v>
      </c>
      <c r="G452" s="547">
        <v>34</v>
      </c>
      <c r="H452" s="547">
        <v>63</v>
      </c>
      <c r="I452" s="547">
        <v>80</v>
      </c>
      <c r="J452" s="547">
        <v>14</v>
      </c>
      <c r="K452" s="547">
        <v>145</v>
      </c>
      <c r="L452" s="547">
        <f>SUM(C452:K452)</f>
        <v>1680</v>
      </c>
    </row>
    <row r="453" spans="2:12" ht="10.5" customHeight="1" x14ac:dyDescent="0.2">
      <c r="B453" s="536">
        <v>2005</v>
      </c>
      <c r="C453" s="547">
        <v>645</v>
      </c>
      <c r="D453" s="547">
        <v>15</v>
      </c>
      <c r="E453" s="547">
        <v>306</v>
      </c>
      <c r="F453" s="547">
        <v>580</v>
      </c>
      <c r="G453" s="547">
        <v>42</v>
      </c>
      <c r="H453" s="547">
        <v>50</v>
      </c>
      <c r="I453" s="547">
        <v>92</v>
      </c>
      <c r="J453" s="547">
        <v>14</v>
      </c>
      <c r="K453" s="547">
        <v>162</v>
      </c>
      <c r="L453" s="547">
        <f>SUM(C453:K453)</f>
        <v>1906</v>
      </c>
    </row>
    <row r="454" spans="2:12" ht="10.5" customHeight="1" x14ac:dyDescent="0.2">
      <c r="B454" s="536">
        <v>2006</v>
      </c>
      <c r="C454" s="547">
        <v>730</v>
      </c>
      <c r="D454" s="547">
        <v>8</v>
      </c>
      <c r="E454" s="547">
        <v>250</v>
      </c>
      <c r="F454" s="547">
        <v>780</v>
      </c>
      <c r="G454" s="547">
        <v>31</v>
      </c>
      <c r="H454" s="547">
        <v>81</v>
      </c>
      <c r="I454" s="547">
        <v>77</v>
      </c>
      <c r="J454" s="547">
        <v>10</v>
      </c>
      <c r="K454" s="547">
        <v>138</v>
      </c>
      <c r="L454" s="547">
        <f>SUM(C454:K454)</f>
        <v>2105</v>
      </c>
    </row>
    <row r="455" spans="2:12" ht="10.5" customHeight="1" x14ac:dyDescent="0.2">
      <c r="B455" s="536">
        <v>2007</v>
      </c>
      <c r="C455" s="547">
        <v>812</v>
      </c>
      <c r="D455" s="547">
        <v>15</v>
      </c>
      <c r="E455" s="547">
        <v>265</v>
      </c>
      <c r="F455" s="547">
        <v>570</v>
      </c>
      <c r="G455" s="547">
        <v>29</v>
      </c>
      <c r="H455" s="547">
        <v>60</v>
      </c>
      <c r="I455" s="547">
        <v>25</v>
      </c>
      <c r="J455" s="547">
        <v>11</v>
      </c>
      <c r="K455" s="547">
        <v>118</v>
      </c>
      <c r="L455" s="547">
        <f>SUM(C455:K455)</f>
        <v>1905</v>
      </c>
    </row>
    <row r="456" spans="2:12" ht="10.5" customHeight="1" x14ac:dyDescent="0.2">
      <c r="B456" s="536">
        <v>2008</v>
      </c>
      <c r="C456" s="547">
        <v>860</v>
      </c>
      <c r="D456" s="547">
        <v>22</v>
      </c>
      <c r="E456" s="547">
        <v>332</v>
      </c>
      <c r="F456" s="547">
        <v>560</v>
      </c>
      <c r="G456" s="547">
        <v>38</v>
      </c>
      <c r="H456" s="547">
        <v>110</v>
      </c>
      <c r="I456" s="547">
        <v>45</v>
      </c>
      <c r="J456" s="547">
        <v>13</v>
      </c>
      <c r="K456" s="547">
        <v>150</v>
      </c>
      <c r="L456" s="547">
        <f>SUM(C456:K456)</f>
        <v>2130</v>
      </c>
    </row>
    <row r="457" spans="2:12" ht="10.5" customHeight="1" x14ac:dyDescent="0.2">
      <c r="B457" s="536"/>
      <c r="C457" s="547"/>
      <c r="D457" s="547"/>
      <c r="E457" s="547"/>
      <c r="F457" s="547"/>
      <c r="G457" s="547"/>
      <c r="H457" s="547"/>
      <c r="I457" s="547"/>
      <c r="J457" s="547"/>
      <c r="K457" s="547"/>
      <c r="L457" s="547"/>
    </row>
    <row r="458" spans="2:12" ht="10.5" customHeight="1" x14ac:dyDescent="0.2">
      <c r="B458" s="536">
        <v>2009</v>
      </c>
      <c r="C458" s="547">
        <v>714</v>
      </c>
      <c r="D458" s="547">
        <v>20</v>
      </c>
      <c r="E458" s="547">
        <v>277</v>
      </c>
      <c r="F458" s="547">
        <v>622</v>
      </c>
      <c r="G458" s="547">
        <v>35</v>
      </c>
      <c r="H458" s="547">
        <v>99</v>
      </c>
      <c r="I458" s="547">
        <v>41</v>
      </c>
      <c r="J458" s="547">
        <v>13</v>
      </c>
      <c r="K458" s="547">
        <v>137</v>
      </c>
      <c r="L458" s="547">
        <f>SUM(C458:K458)</f>
        <v>1958</v>
      </c>
    </row>
    <row r="459" spans="2:12" ht="10.5" customHeight="1" x14ac:dyDescent="0.2">
      <c r="B459" s="536">
        <v>2010</v>
      </c>
      <c r="C459" s="547">
        <v>530</v>
      </c>
      <c r="D459" s="547">
        <v>18</v>
      </c>
      <c r="E459" s="547">
        <v>252</v>
      </c>
      <c r="F459" s="547">
        <v>378</v>
      </c>
      <c r="G459" s="547">
        <v>30</v>
      </c>
      <c r="H459" s="547">
        <v>65</v>
      </c>
      <c r="I459" s="547">
        <v>24</v>
      </c>
      <c r="J459" s="547">
        <v>10</v>
      </c>
      <c r="K459" s="547">
        <v>123</v>
      </c>
      <c r="L459" s="547">
        <f>SUM(C459:K459)</f>
        <v>1430</v>
      </c>
    </row>
    <row r="460" spans="2:12" ht="10.5" customHeight="1" x14ac:dyDescent="0.2">
      <c r="B460" s="536" t="s">
        <v>1419</v>
      </c>
      <c r="C460" s="547">
        <v>710</v>
      </c>
      <c r="D460" s="547">
        <v>21</v>
      </c>
      <c r="E460" s="547">
        <v>336</v>
      </c>
      <c r="F460" s="547">
        <v>551</v>
      </c>
      <c r="G460" s="547">
        <v>40</v>
      </c>
      <c r="H460" s="547">
        <v>176</v>
      </c>
      <c r="I460" s="547">
        <v>34</v>
      </c>
      <c r="J460" s="547">
        <v>11</v>
      </c>
      <c r="K460" s="547">
        <v>126</v>
      </c>
      <c r="L460" s="547">
        <f>SUM(C460:K460)</f>
        <v>2005</v>
      </c>
    </row>
    <row r="461" spans="2:12" ht="10.5" customHeight="1" x14ac:dyDescent="0.2">
      <c r="B461" s="536" t="s">
        <v>1415</v>
      </c>
      <c r="C461" s="547">
        <v>898</v>
      </c>
      <c r="D461" s="547">
        <v>19</v>
      </c>
      <c r="E461" s="547">
        <v>273</v>
      </c>
      <c r="F461" s="547">
        <v>360</v>
      </c>
      <c r="G461" s="547">
        <v>32</v>
      </c>
      <c r="H461" s="547">
        <v>141</v>
      </c>
      <c r="I461" s="547">
        <v>25</v>
      </c>
      <c r="J461" s="547">
        <v>8</v>
      </c>
      <c r="K461" s="547">
        <v>114</v>
      </c>
      <c r="L461" s="547">
        <f>SUM(C461:K461)</f>
        <v>1870</v>
      </c>
    </row>
    <row r="462" spans="2:12" ht="10.5" customHeight="1" x14ac:dyDescent="0.2">
      <c r="B462" s="536" t="s">
        <v>1457</v>
      </c>
      <c r="C462" s="547">
        <v>928</v>
      </c>
      <c r="D462" s="547">
        <v>20</v>
      </c>
      <c r="E462" s="547">
        <v>320</v>
      </c>
      <c r="F462" s="547">
        <v>270</v>
      </c>
      <c r="G462" s="547">
        <v>42</v>
      </c>
      <c r="H462" s="547">
        <v>146</v>
      </c>
      <c r="I462" s="547">
        <v>28</v>
      </c>
      <c r="J462" s="547">
        <v>6</v>
      </c>
      <c r="K462" s="547">
        <v>110</v>
      </c>
      <c r="L462" s="547">
        <f>SUM(C462:K462)</f>
        <v>1870</v>
      </c>
    </row>
    <row r="463" spans="2:12" ht="10.5" customHeight="1" x14ac:dyDescent="0.2">
      <c r="B463" s="536"/>
      <c r="C463" s="547"/>
      <c r="D463" s="547"/>
      <c r="E463" s="547"/>
      <c r="F463" s="547"/>
      <c r="G463" s="547"/>
      <c r="H463" s="547"/>
      <c r="I463" s="547"/>
      <c r="J463" s="547"/>
      <c r="K463" s="547"/>
      <c r="L463" s="547"/>
    </row>
    <row r="464" spans="2:12" ht="10.5" customHeight="1" x14ac:dyDescent="0.2">
      <c r="B464" s="537" t="s">
        <v>1505</v>
      </c>
      <c r="C464" s="565">
        <v>899</v>
      </c>
      <c r="D464" s="565">
        <v>12</v>
      </c>
      <c r="E464" s="565">
        <v>285</v>
      </c>
      <c r="F464" s="565">
        <v>271</v>
      </c>
      <c r="G464" s="565">
        <v>39</v>
      </c>
      <c r="H464" s="565">
        <v>138</v>
      </c>
      <c r="I464" s="565">
        <v>21</v>
      </c>
      <c r="J464" s="565">
        <v>4</v>
      </c>
      <c r="K464" s="565">
        <v>107</v>
      </c>
      <c r="L464" s="565">
        <f>SUM(C464:K464)</f>
        <v>1776</v>
      </c>
    </row>
    <row r="465" spans="2:12" ht="10.5" customHeight="1" x14ac:dyDescent="0.2">
      <c r="B465" s="233" t="s">
        <v>923</v>
      </c>
    </row>
    <row r="466" spans="2:12" ht="10.5" customHeight="1" x14ac:dyDescent="0.2">
      <c r="B466" s="233"/>
    </row>
    <row r="467" spans="2:12" ht="10.5" customHeight="1" x14ac:dyDescent="0.2">
      <c r="B467" s="236" t="s">
        <v>1295</v>
      </c>
    </row>
    <row r="468" spans="2:12" ht="10.5" customHeight="1" x14ac:dyDescent="0.2">
      <c r="B468" s="236" t="s">
        <v>1296</v>
      </c>
    </row>
    <row r="469" spans="2:12" ht="10.5" customHeight="1" x14ac:dyDescent="0.2">
      <c r="B469" s="49"/>
      <c r="C469" s="51"/>
      <c r="D469" s="51"/>
      <c r="E469" s="51"/>
      <c r="F469" s="51"/>
      <c r="G469" s="51"/>
      <c r="H469" s="51"/>
      <c r="I469" s="51"/>
      <c r="J469" s="51"/>
      <c r="K469" s="51"/>
      <c r="L469" s="51"/>
    </row>
    <row r="470" spans="2:12" ht="10.5" customHeight="1" x14ac:dyDescent="0.2">
      <c r="B470" s="49"/>
    </row>
    <row r="471" spans="2:12" ht="10.5" customHeight="1" x14ac:dyDescent="0.2">
      <c r="B471" s="49"/>
    </row>
    <row r="472" spans="2:12" ht="10.5" customHeight="1" x14ac:dyDescent="0.2">
      <c r="B472" s="49"/>
    </row>
    <row r="473" spans="2:12" ht="10.5" customHeight="1" x14ac:dyDescent="0.2">
      <c r="B473" s="49"/>
    </row>
    <row r="474" spans="2:12" ht="10.5" customHeight="1" x14ac:dyDescent="0.2">
      <c r="B474" s="49"/>
    </row>
    <row r="475" spans="2:12" ht="10.5" customHeight="1" x14ac:dyDescent="0.2">
      <c r="B475" s="49"/>
    </row>
    <row r="476" spans="2:12" ht="10.5" customHeight="1" x14ac:dyDescent="0.2">
      <c r="B476" s="49"/>
    </row>
    <row r="477" spans="2:12" ht="10.5" customHeight="1" x14ac:dyDescent="0.2">
      <c r="B477" s="49"/>
    </row>
    <row r="478" spans="2:12" ht="10.5" customHeight="1" x14ac:dyDescent="0.2">
      <c r="B478" s="49"/>
    </row>
    <row r="479" spans="2:12" ht="10.5" customHeight="1" x14ac:dyDescent="0.2">
      <c r="B479" s="49"/>
    </row>
    <row r="480" spans="2:12" ht="10.5" customHeight="1" x14ac:dyDescent="0.2">
      <c r="B480" s="49"/>
    </row>
    <row r="481" spans="2:13" ht="10.5" customHeight="1" x14ac:dyDescent="0.2">
      <c r="B481" s="49"/>
    </row>
    <row r="482" spans="2:13" ht="10.5" customHeight="1" x14ac:dyDescent="0.2">
      <c r="B482" s="49"/>
    </row>
    <row r="483" spans="2:13" ht="10.5" customHeight="1" x14ac:dyDescent="0.2">
      <c r="B483" s="49"/>
    </row>
    <row r="484" spans="2:13" ht="10.5" customHeight="1" x14ac:dyDescent="0.2">
      <c r="B484" s="49"/>
    </row>
    <row r="485" spans="2:13" ht="10.5" customHeight="1" x14ac:dyDescent="0.2">
      <c r="B485" s="49"/>
      <c r="M485" s="61"/>
    </row>
    <row r="486" spans="2:13" ht="10.5" customHeight="1" x14ac:dyDescent="0.2">
      <c r="B486" s="49"/>
    </row>
    <row r="487" spans="2:13" ht="10.5" customHeight="1" x14ac:dyDescent="0.2">
      <c r="B487" s="49"/>
    </row>
    <row r="488" spans="2:13" ht="10.5" customHeight="1" x14ac:dyDescent="0.2">
      <c r="B488" s="79"/>
      <c r="G488" s="153">
        <v>12</v>
      </c>
    </row>
    <row r="489" spans="2:13" ht="10.5" customHeight="1" x14ac:dyDescent="0.2">
      <c r="B489" s="49"/>
    </row>
    <row r="490" spans="2:13" ht="11.45" customHeight="1" x14ac:dyDescent="0.2">
      <c r="B490" s="49" t="s">
        <v>832</v>
      </c>
    </row>
    <row r="491" spans="2:13" ht="33.75" customHeight="1" x14ac:dyDescent="0.2">
      <c r="B491" s="1506" t="s">
        <v>279</v>
      </c>
      <c r="C491" s="278" t="s">
        <v>929</v>
      </c>
      <c r="D491" s="278" t="s">
        <v>1068</v>
      </c>
      <c r="E491" s="278" t="s">
        <v>825</v>
      </c>
      <c r="F491" s="278" t="s">
        <v>1069</v>
      </c>
      <c r="G491" s="278" t="s">
        <v>1070</v>
      </c>
      <c r="H491" s="278" t="s">
        <v>1071</v>
      </c>
      <c r="I491" s="1408" t="s">
        <v>1537</v>
      </c>
      <c r="J491" s="86"/>
      <c r="K491" s="62"/>
      <c r="L491" s="62"/>
    </row>
    <row r="492" spans="2:13" ht="10.5" customHeight="1" x14ac:dyDescent="0.2">
      <c r="B492" s="1508"/>
      <c r="C492" s="282" t="s">
        <v>283</v>
      </c>
      <c r="D492" s="282" t="s">
        <v>284</v>
      </c>
      <c r="E492" s="282" t="s">
        <v>504</v>
      </c>
      <c r="F492" s="1396" t="s">
        <v>936</v>
      </c>
      <c r="G492" s="1397"/>
      <c r="H492" s="282" t="s">
        <v>1503</v>
      </c>
      <c r="I492" s="1409"/>
      <c r="J492" s="86"/>
      <c r="K492" s="62"/>
      <c r="L492" s="62"/>
    </row>
    <row r="493" spans="2:13" ht="10.5" customHeight="1" x14ac:dyDescent="0.2">
      <c r="B493" s="325" t="s">
        <v>775</v>
      </c>
      <c r="C493" s="574">
        <v>118</v>
      </c>
      <c r="D493" s="574">
        <v>302</v>
      </c>
      <c r="E493" s="574">
        <v>119234</v>
      </c>
      <c r="F493" s="581">
        <v>295</v>
      </c>
      <c r="G493" s="581">
        <v>295</v>
      </c>
      <c r="H493" s="764">
        <v>21.7</v>
      </c>
      <c r="I493" s="1043">
        <v>1991</v>
      </c>
      <c r="J493" s="89"/>
      <c r="K493" s="62"/>
      <c r="L493" s="62"/>
    </row>
    <row r="494" spans="2:13" ht="10.5" customHeight="1" x14ac:dyDescent="0.2">
      <c r="B494" s="325" t="s">
        <v>776</v>
      </c>
      <c r="C494" s="574">
        <v>134</v>
      </c>
      <c r="D494" s="574">
        <v>118</v>
      </c>
      <c r="E494" s="574">
        <v>56052</v>
      </c>
      <c r="F494" s="581" t="s">
        <v>506</v>
      </c>
      <c r="G494" s="581">
        <v>475</v>
      </c>
      <c r="H494" s="764">
        <v>34.200000000000003</v>
      </c>
      <c r="I494" s="1043">
        <v>1992</v>
      </c>
      <c r="J494" s="89"/>
      <c r="K494" s="62"/>
      <c r="L494" s="62"/>
    </row>
    <row r="495" spans="2:13" ht="10.5" customHeight="1" x14ac:dyDescent="0.2">
      <c r="B495" s="325" t="s">
        <v>460</v>
      </c>
      <c r="C495" s="574">
        <v>167</v>
      </c>
      <c r="D495" s="574">
        <v>515</v>
      </c>
      <c r="E495" s="574">
        <v>240352</v>
      </c>
      <c r="F495" s="581" t="s">
        <v>506</v>
      </c>
      <c r="G495" s="581">
        <v>466.37</v>
      </c>
      <c r="H495" s="764">
        <v>33.6</v>
      </c>
      <c r="I495" s="1043">
        <v>1993</v>
      </c>
      <c r="J495" s="89"/>
      <c r="K495" s="62"/>
      <c r="L495" s="62"/>
    </row>
    <row r="496" spans="2:13" ht="10.5" customHeight="1" x14ac:dyDescent="0.2">
      <c r="B496" s="325" t="s">
        <v>461</v>
      </c>
      <c r="C496" s="574">
        <v>163</v>
      </c>
      <c r="D496" s="574">
        <v>520</v>
      </c>
      <c r="E496" s="574">
        <v>185706</v>
      </c>
      <c r="F496" s="581" t="s">
        <v>506</v>
      </c>
      <c r="G496" s="581">
        <v>357</v>
      </c>
      <c r="H496" s="764">
        <v>25.7</v>
      </c>
      <c r="I496" s="1043" t="s">
        <v>1072</v>
      </c>
      <c r="J496" s="89"/>
      <c r="K496" s="62"/>
      <c r="L496" s="62"/>
    </row>
    <row r="497" spans="2:12" ht="10.5" customHeight="1" x14ac:dyDescent="0.2">
      <c r="B497" s="325" t="s">
        <v>462</v>
      </c>
      <c r="C497" s="574">
        <v>146</v>
      </c>
      <c r="D497" s="574">
        <v>291</v>
      </c>
      <c r="E497" s="574">
        <v>140048</v>
      </c>
      <c r="F497" s="581" t="s">
        <v>506</v>
      </c>
      <c r="G497" s="581">
        <v>482</v>
      </c>
      <c r="H497" s="764">
        <v>34.700000000000003</v>
      </c>
      <c r="I497" s="1043" t="s">
        <v>1073</v>
      </c>
      <c r="J497" s="89"/>
      <c r="K497" s="62"/>
      <c r="L497" s="62"/>
    </row>
    <row r="498" spans="2:12" ht="10.5" customHeight="1" x14ac:dyDescent="0.2">
      <c r="B498" s="325"/>
      <c r="C498" s="574"/>
      <c r="D498" s="574"/>
      <c r="E498" s="574"/>
      <c r="F498" s="581"/>
      <c r="G498" s="581"/>
      <c r="H498" s="764"/>
      <c r="I498" s="1043"/>
      <c r="J498" s="89"/>
      <c r="K498" s="62"/>
      <c r="L498" s="62"/>
    </row>
    <row r="499" spans="2:12" ht="10.5" customHeight="1" x14ac:dyDescent="0.2">
      <c r="B499" s="325" t="s">
        <v>328</v>
      </c>
      <c r="C499" s="574">
        <v>174</v>
      </c>
      <c r="D499" s="574">
        <v>536</v>
      </c>
      <c r="E499" s="574">
        <v>254524</v>
      </c>
      <c r="F499" s="581" t="s">
        <v>506</v>
      </c>
      <c r="G499" s="581">
        <v>475</v>
      </c>
      <c r="H499" s="764">
        <v>34.200000000000003</v>
      </c>
      <c r="I499" s="1043" t="s">
        <v>1074</v>
      </c>
      <c r="J499" s="89"/>
      <c r="K499" s="62"/>
      <c r="L499" s="62"/>
    </row>
    <row r="500" spans="2:12" ht="10.5" customHeight="1" x14ac:dyDescent="0.2">
      <c r="B500" s="325" t="s">
        <v>329</v>
      </c>
      <c r="C500" s="574">
        <v>161</v>
      </c>
      <c r="D500" s="574">
        <v>433</v>
      </c>
      <c r="E500" s="574">
        <v>225353</v>
      </c>
      <c r="F500" s="581" t="s">
        <v>506</v>
      </c>
      <c r="G500" s="581">
        <v>520</v>
      </c>
      <c r="H500" s="764">
        <v>37.5</v>
      </c>
      <c r="I500" s="1043" t="s">
        <v>1075</v>
      </c>
      <c r="J500" s="89"/>
      <c r="K500" s="62"/>
      <c r="L500" s="62"/>
    </row>
    <row r="501" spans="2:12" ht="10.5" customHeight="1" x14ac:dyDescent="0.2">
      <c r="B501" s="325" t="s">
        <v>330</v>
      </c>
      <c r="C501" s="574">
        <v>131</v>
      </c>
      <c r="D501" s="574">
        <v>358</v>
      </c>
      <c r="E501" s="574">
        <v>197158</v>
      </c>
      <c r="F501" s="581" t="s">
        <v>506</v>
      </c>
      <c r="G501" s="581">
        <v>550</v>
      </c>
      <c r="H501" s="764">
        <v>39.6</v>
      </c>
      <c r="I501" s="1044">
        <v>1998</v>
      </c>
      <c r="J501" s="89"/>
      <c r="K501" s="62"/>
      <c r="L501" s="62"/>
    </row>
    <row r="502" spans="2:12" ht="10.5" customHeight="1" x14ac:dyDescent="0.2">
      <c r="B502" s="325" t="s">
        <v>331</v>
      </c>
      <c r="C502" s="574">
        <v>99</v>
      </c>
      <c r="D502" s="574">
        <v>224</v>
      </c>
      <c r="E502" s="574">
        <v>163177</v>
      </c>
      <c r="F502" s="581" t="s">
        <v>506</v>
      </c>
      <c r="G502" s="581">
        <v>730</v>
      </c>
      <c r="H502" s="764">
        <v>52.6</v>
      </c>
      <c r="I502" s="1044" t="s">
        <v>287</v>
      </c>
      <c r="J502" s="89"/>
      <c r="K502" s="62"/>
      <c r="L502" s="62"/>
    </row>
    <row r="503" spans="2:12" ht="10.5" customHeight="1" x14ac:dyDescent="0.2">
      <c r="B503" s="325" t="s">
        <v>165</v>
      </c>
      <c r="C503" s="574">
        <v>142</v>
      </c>
      <c r="D503" s="574">
        <v>473</v>
      </c>
      <c r="E503" s="574">
        <v>245837</v>
      </c>
      <c r="F503" s="581" t="s">
        <v>506</v>
      </c>
      <c r="G503" s="581">
        <v>520</v>
      </c>
      <c r="H503" s="764">
        <v>34.700000000000003</v>
      </c>
      <c r="I503" s="1044" t="s">
        <v>332</v>
      </c>
      <c r="J503" s="89"/>
      <c r="K503" s="62"/>
      <c r="L503" s="62"/>
    </row>
    <row r="504" spans="2:12" ht="10.5" customHeight="1" x14ac:dyDescent="0.2">
      <c r="B504" s="325"/>
      <c r="C504" s="574"/>
      <c r="D504" s="574"/>
      <c r="E504" s="574"/>
      <c r="F504" s="581"/>
      <c r="G504" s="581"/>
      <c r="H504" s="764"/>
      <c r="I504" s="1044"/>
      <c r="J504" s="89"/>
      <c r="K504" s="62"/>
      <c r="L504" s="62"/>
    </row>
    <row r="505" spans="2:12" ht="10.5" customHeight="1" x14ac:dyDescent="0.2">
      <c r="B505" s="325" t="s">
        <v>332</v>
      </c>
      <c r="C505" s="574">
        <v>88</v>
      </c>
      <c r="D505" s="574">
        <v>206</v>
      </c>
      <c r="E505" s="574">
        <v>156691</v>
      </c>
      <c r="F505" s="581" t="s">
        <v>506</v>
      </c>
      <c r="G505" s="581">
        <v>760</v>
      </c>
      <c r="H505" s="760">
        <v>50.8</v>
      </c>
      <c r="I505" s="1045" t="s">
        <v>333</v>
      </c>
      <c r="J505" s="89"/>
      <c r="K505" s="62"/>
      <c r="L505" s="62"/>
    </row>
    <row r="506" spans="2:12" ht="10.5" customHeight="1" x14ac:dyDescent="0.2">
      <c r="B506" s="543" t="s">
        <v>333</v>
      </c>
      <c r="C506" s="547">
        <v>75</v>
      </c>
      <c r="D506" s="547">
        <v>258</v>
      </c>
      <c r="E506" s="547">
        <v>386526</v>
      </c>
      <c r="F506" s="583" t="s">
        <v>506</v>
      </c>
      <c r="G506" s="583">
        <v>1500</v>
      </c>
      <c r="H506" s="760">
        <v>100.2</v>
      </c>
      <c r="I506" s="1045" t="s">
        <v>286</v>
      </c>
      <c r="J506" s="89"/>
      <c r="K506" s="62"/>
      <c r="L506" s="62"/>
    </row>
    <row r="507" spans="2:12" ht="10.5" customHeight="1" x14ac:dyDescent="0.2">
      <c r="B507" s="325" t="s">
        <v>286</v>
      </c>
      <c r="C507" s="547">
        <v>95</v>
      </c>
      <c r="D507" s="547">
        <v>260</v>
      </c>
      <c r="E507" s="547">
        <v>376784</v>
      </c>
      <c r="F507" s="583" t="s">
        <v>506</v>
      </c>
      <c r="G507" s="583">
        <v>1450</v>
      </c>
      <c r="H507" s="760">
        <v>78.5</v>
      </c>
      <c r="I507" s="1046" t="s">
        <v>730</v>
      </c>
      <c r="J507" s="85"/>
      <c r="K507" s="62"/>
      <c r="L507" s="62"/>
    </row>
    <row r="508" spans="2:12" ht="10.5" customHeight="1" x14ac:dyDescent="0.2">
      <c r="B508" s="325" t="s">
        <v>730</v>
      </c>
      <c r="C508" s="547">
        <v>130</v>
      </c>
      <c r="D508" s="547">
        <v>449</v>
      </c>
      <c r="E508" s="547">
        <v>404226</v>
      </c>
      <c r="F508" s="583" t="s">
        <v>506</v>
      </c>
      <c r="G508" s="583">
        <v>900</v>
      </c>
      <c r="H508" s="764">
        <v>60.1</v>
      </c>
      <c r="I508" s="1047" t="s">
        <v>758</v>
      </c>
      <c r="J508" s="89"/>
      <c r="K508" s="62"/>
      <c r="L508" s="62"/>
    </row>
    <row r="509" spans="2:12" ht="10.5" customHeight="1" x14ac:dyDescent="0.2">
      <c r="B509" s="325" t="s">
        <v>758</v>
      </c>
      <c r="C509" s="547">
        <v>86</v>
      </c>
      <c r="D509" s="547">
        <v>313</v>
      </c>
      <c r="E509" s="547">
        <v>140883</v>
      </c>
      <c r="F509" s="583" t="s">
        <v>506</v>
      </c>
      <c r="G509" s="583">
        <v>450</v>
      </c>
      <c r="H509" s="764">
        <v>30</v>
      </c>
      <c r="I509" s="1047" t="s">
        <v>507</v>
      </c>
      <c r="J509" s="89"/>
      <c r="K509" s="62"/>
      <c r="L509" s="62"/>
    </row>
    <row r="510" spans="2:12" ht="10.5" customHeight="1" x14ac:dyDescent="0.2">
      <c r="B510" s="325"/>
      <c r="C510" s="547"/>
      <c r="D510" s="547"/>
      <c r="E510" s="547"/>
      <c r="F510" s="583"/>
      <c r="G510" s="583"/>
      <c r="H510" s="760"/>
      <c r="I510" s="1047"/>
      <c r="J510" s="89"/>
      <c r="K510" s="62"/>
      <c r="L510" s="62"/>
    </row>
    <row r="511" spans="2:12" ht="10.5" customHeight="1" x14ac:dyDescent="0.2">
      <c r="B511" s="325" t="s">
        <v>507</v>
      </c>
      <c r="C511" s="547">
        <v>37</v>
      </c>
      <c r="D511" s="547">
        <v>110</v>
      </c>
      <c r="E511" s="547">
        <v>131532</v>
      </c>
      <c r="F511" s="583" t="s">
        <v>506</v>
      </c>
      <c r="G511" s="583">
        <v>1191.4100000000001</v>
      </c>
      <c r="H511" s="764">
        <v>71.8</v>
      </c>
      <c r="I511" s="1044" t="s">
        <v>392</v>
      </c>
      <c r="J511" s="89"/>
      <c r="K511" s="62"/>
      <c r="L511" s="62"/>
    </row>
    <row r="512" spans="2:12" ht="10.5" customHeight="1" x14ac:dyDescent="0.2">
      <c r="B512" s="325" t="s">
        <v>392</v>
      </c>
      <c r="C512" s="547">
        <v>69</v>
      </c>
      <c r="D512" s="547">
        <v>202</v>
      </c>
      <c r="E512" s="547">
        <v>300246</v>
      </c>
      <c r="F512" s="583" t="s">
        <v>506</v>
      </c>
      <c r="G512" s="583">
        <v>1483.43</v>
      </c>
      <c r="H512" s="760">
        <v>112.4</v>
      </c>
      <c r="I512" s="1044" t="s">
        <v>810</v>
      </c>
      <c r="J512" s="89"/>
      <c r="K512" s="62"/>
      <c r="L512" s="62"/>
    </row>
    <row r="513" spans="2:15" ht="10.5" customHeight="1" x14ac:dyDescent="0.2">
      <c r="B513" s="327">
        <v>39295</v>
      </c>
      <c r="C513" s="547">
        <v>87</v>
      </c>
      <c r="D513" s="547">
        <v>293</v>
      </c>
      <c r="E513" s="547">
        <v>520353</v>
      </c>
      <c r="F513" s="583" t="s">
        <v>506</v>
      </c>
      <c r="G513" s="583">
        <v>1774.43</v>
      </c>
      <c r="H513" s="760">
        <v>120.7</v>
      </c>
      <c r="I513" s="1044" t="s">
        <v>501</v>
      </c>
      <c r="J513" s="89"/>
      <c r="K513" s="62"/>
      <c r="L513" s="62"/>
    </row>
    <row r="514" spans="2:15" ht="10.5" customHeight="1" x14ac:dyDescent="0.2">
      <c r="B514" s="327">
        <v>39692</v>
      </c>
      <c r="C514" s="547">
        <v>86</v>
      </c>
      <c r="D514" s="547">
        <v>318</v>
      </c>
      <c r="E514" s="547">
        <v>475261</v>
      </c>
      <c r="F514" s="583" t="s">
        <v>506</v>
      </c>
      <c r="G514" s="583">
        <v>1494.65</v>
      </c>
      <c r="H514" s="760">
        <v>104.8</v>
      </c>
      <c r="I514" s="1048">
        <v>40087</v>
      </c>
      <c r="J514" s="89"/>
      <c r="K514" s="62"/>
      <c r="L514" s="62"/>
    </row>
    <row r="515" spans="2:15" ht="10.5" customHeight="1" x14ac:dyDescent="0.2">
      <c r="B515" s="327">
        <v>40087</v>
      </c>
      <c r="C515" s="547">
        <v>87</v>
      </c>
      <c r="D515" s="547">
        <v>226</v>
      </c>
      <c r="E515" s="547">
        <v>312637</v>
      </c>
      <c r="F515" s="583" t="s">
        <v>506</v>
      </c>
      <c r="G515" s="583">
        <v>1383.5</v>
      </c>
      <c r="H515" s="760">
        <v>100</v>
      </c>
      <c r="I515" s="1048">
        <v>40483</v>
      </c>
      <c r="J515" s="89"/>
      <c r="K515" s="62"/>
      <c r="L515" s="62"/>
    </row>
    <row r="516" spans="2:15" ht="10.5" customHeight="1" x14ac:dyDescent="0.2">
      <c r="B516" s="327"/>
      <c r="C516" s="547"/>
      <c r="D516" s="547"/>
      <c r="E516" s="547"/>
      <c r="F516" s="583"/>
      <c r="G516" s="583"/>
      <c r="H516" s="760"/>
      <c r="I516" s="1048"/>
      <c r="J516" s="89"/>
      <c r="K516" s="62"/>
      <c r="L516" s="62"/>
    </row>
    <row r="517" spans="2:15" ht="10.5" customHeight="1" x14ac:dyDescent="0.2">
      <c r="B517" s="351" t="s">
        <v>340</v>
      </c>
      <c r="C517" s="685">
        <v>69</v>
      </c>
      <c r="D517" s="685">
        <v>178</v>
      </c>
      <c r="E517" s="685">
        <v>297964</v>
      </c>
      <c r="F517" s="583" t="s">
        <v>506</v>
      </c>
      <c r="G517" s="583">
        <v>1671.61</v>
      </c>
      <c r="H517" s="760">
        <v>124.7</v>
      </c>
      <c r="I517" s="1043" t="s">
        <v>343</v>
      </c>
      <c r="J517" s="89"/>
      <c r="K517" s="62"/>
      <c r="L517" s="62"/>
    </row>
    <row r="518" spans="2:15" ht="10.5" customHeight="1" x14ac:dyDescent="0.2">
      <c r="B518" s="351" t="s">
        <v>343</v>
      </c>
      <c r="C518" s="685">
        <v>49</v>
      </c>
      <c r="D518" s="685">
        <v>156</v>
      </c>
      <c r="E518" s="685">
        <v>416834</v>
      </c>
      <c r="F518" s="583" t="s">
        <v>506</v>
      </c>
      <c r="G518" s="583">
        <v>2675.01</v>
      </c>
      <c r="H518" s="760">
        <v>187.7</v>
      </c>
      <c r="I518" s="1043" t="s">
        <v>1418</v>
      </c>
      <c r="J518" s="89"/>
      <c r="K518" s="62"/>
      <c r="L518" s="62"/>
    </row>
    <row r="519" spans="2:15" ht="10.5" customHeight="1" x14ac:dyDescent="0.2">
      <c r="B519" s="351" t="s">
        <v>1418</v>
      </c>
      <c r="C519" s="685">
        <v>63</v>
      </c>
      <c r="D519" s="685">
        <v>169</v>
      </c>
      <c r="E519" s="685">
        <v>455638</v>
      </c>
      <c r="F519" s="583" t="s">
        <v>506</v>
      </c>
      <c r="G519" s="583">
        <v>2691.62</v>
      </c>
      <c r="H519" s="760">
        <v>187.7</v>
      </c>
      <c r="I519" s="1043" t="s">
        <v>1460</v>
      </c>
      <c r="J519" s="89"/>
      <c r="K519" s="62"/>
      <c r="L519" s="62"/>
    </row>
    <row r="520" spans="2:15" ht="10.5" customHeight="1" x14ac:dyDescent="0.2">
      <c r="B520" s="351" t="s">
        <v>1460</v>
      </c>
      <c r="C520" s="685">
        <v>79</v>
      </c>
      <c r="D520" s="685">
        <v>305</v>
      </c>
      <c r="E520" s="685">
        <v>813970</v>
      </c>
      <c r="F520" s="583" t="s">
        <v>506</v>
      </c>
      <c r="G520" s="583">
        <v>2632.01</v>
      </c>
      <c r="H520" s="760">
        <v>178.7</v>
      </c>
      <c r="I520" s="1043" t="s">
        <v>1462</v>
      </c>
      <c r="J520" s="89"/>
      <c r="K520" s="62"/>
      <c r="L520" s="62"/>
    </row>
    <row r="521" spans="2:15" ht="10.5" customHeight="1" x14ac:dyDescent="0.2">
      <c r="B521" s="352" t="s">
        <v>1538</v>
      </c>
      <c r="C521" s="684">
        <v>70</v>
      </c>
      <c r="D521" s="684">
        <v>206</v>
      </c>
      <c r="E521" s="684" t="s">
        <v>463</v>
      </c>
      <c r="F521" s="584" t="s">
        <v>506</v>
      </c>
      <c r="G521" s="687" t="s">
        <v>463</v>
      </c>
      <c r="H521" s="767" t="s">
        <v>463</v>
      </c>
      <c r="I521" s="1049" t="s">
        <v>1528</v>
      </c>
      <c r="J521" s="322"/>
      <c r="K521" s="62"/>
      <c r="L521" s="62"/>
    </row>
    <row r="522" spans="2:15" ht="10.5" customHeight="1" x14ac:dyDescent="0.2">
      <c r="B522" s="1396" t="s">
        <v>948</v>
      </c>
      <c r="C522" s="1570"/>
      <c r="D522" s="1570"/>
      <c r="E522" s="1570"/>
      <c r="F522" s="1570"/>
      <c r="G522" s="1570"/>
      <c r="H522" s="1570"/>
      <c r="I522" s="1570"/>
      <c r="J522" s="1570"/>
      <c r="K522" s="1570"/>
      <c r="L522" s="1571"/>
    </row>
    <row r="523" spans="2:15" ht="10.5" customHeight="1" x14ac:dyDescent="0.2">
      <c r="B523" s="1420" t="s">
        <v>279</v>
      </c>
      <c r="C523" s="319" t="s">
        <v>130</v>
      </c>
      <c r="D523" s="320" t="s">
        <v>135</v>
      </c>
      <c r="E523" s="320" t="s">
        <v>131</v>
      </c>
      <c r="F523" s="319" t="s">
        <v>712</v>
      </c>
      <c r="G523" s="319" t="s">
        <v>1335</v>
      </c>
      <c r="H523" s="320" t="s">
        <v>617</v>
      </c>
      <c r="I523" s="320" t="s">
        <v>293</v>
      </c>
      <c r="J523" s="320" t="s">
        <v>590</v>
      </c>
      <c r="K523" s="320" t="s">
        <v>136</v>
      </c>
      <c r="L523" s="319" t="s">
        <v>148</v>
      </c>
    </row>
    <row r="524" spans="2:15" ht="10.5" customHeight="1" x14ac:dyDescent="0.2">
      <c r="B524" s="1490"/>
      <c r="C524" s="385" t="s">
        <v>290</v>
      </c>
      <c r="D524" s="385" t="s">
        <v>290</v>
      </c>
      <c r="E524" s="385" t="s">
        <v>290</v>
      </c>
      <c r="F524" s="385"/>
      <c r="G524" s="385" t="s">
        <v>291</v>
      </c>
      <c r="H524" s="385"/>
      <c r="I524" s="385" t="s">
        <v>294</v>
      </c>
      <c r="J524" s="385"/>
      <c r="K524" s="385" t="s">
        <v>137</v>
      </c>
      <c r="L524" s="385"/>
    </row>
    <row r="525" spans="2:15" ht="10.5" customHeight="1" x14ac:dyDescent="0.2">
      <c r="B525" s="1421"/>
      <c r="C525" s="1481" t="s">
        <v>284</v>
      </c>
      <c r="D525" s="1536"/>
      <c r="E525" s="1536"/>
      <c r="F525" s="1536"/>
      <c r="G525" s="1536"/>
      <c r="H525" s="1536"/>
      <c r="I525" s="1536"/>
      <c r="J525" s="1536"/>
      <c r="K525" s="1536"/>
      <c r="L525" s="1537"/>
    </row>
    <row r="526" spans="2:15" ht="10.5" customHeight="1" x14ac:dyDescent="0.2">
      <c r="B526" s="325" t="s">
        <v>461</v>
      </c>
      <c r="C526" s="1109" t="s">
        <v>377</v>
      </c>
      <c r="D526" s="1035">
        <v>8.8800000000000008</v>
      </c>
      <c r="E526" s="1109" t="s">
        <v>377</v>
      </c>
      <c r="F526" s="1035">
        <v>220.23</v>
      </c>
      <c r="G526" s="1035">
        <v>3</v>
      </c>
      <c r="H526" s="625">
        <v>26.64</v>
      </c>
      <c r="I526" s="1035">
        <v>170</v>
      </c>
      <c r="J526" s="1035">
        <v>5.35</v>
      </c>
      <c r="K526" s="625">
        <v>12.9</v>
      </c>
      <c r="L526" s="625">
        <f>SUM(C526:K526)</f>
        <v>447</v>
      </c>
      <c r="O526" s="62" t="s">
        <v>486</v>
      </c>
    </row>
    <row r="527" spans="2:15" ht="10.5" customHeight="1" x14ac:dyDescent="0.2">
      <c r="B527" s="325" t="s">
        <v>462</v>
      </c>
      <c r="C527" s="1035" t="s">
        <v>377</v>
      </c>
      <c r="D527" s="1035">
        <v>2.5</v>
      </c>
      <c r="E527" s="1035" t="s">
        <v>377</v>
      </c>
      <c r="F527" s="625">
        <v>132.74</v>
      </c>
      <c r="G527" s="611" t="s">
        <v>377</v>
      </c>
      <c r="H527" s="625">
        <v>5.0999999999999996</v>
      </c>
      <c r="I527" s="1035">
        <v>92.66</v>
      </c>
      <c r="J527" s="1035">
        <v>5</v>
      </c>
      <c r="K527" s="625">
        <v>8.3000000000000007</v>
      </c>
      <c r="L527" s="625">
        <f>SUM(C527:K527)</f>
        <v>246.3</v>
      </c>
    </row>
    <row r="528" spans="2:15" ht="10.5" customHeight="1" x14ac:dyDescent="0.2">
      <c r="B528" s="325" t="s">
        <v>328</v>
      </c>
      <c r="C528" s="1035" t="s">
        <v>377</v>
      </c>
      <c r="D528" s="1035">
        <v>1</v>
      </c>
      <c r="E528" s="1035" t="s">
        <v>377</v>
      </c>
      <c r="F528" s="625">
        <v>219.8</v>
      </c>
      <c r="G528" s="611" t="s">
        <v>377</v>
      </c>
      <c r="H528" s="625">
        <v>27.5</v>
      </c>
      <c r="I528" s="1035">
        <v>151.5</v>
      </c>
      <c r="J528" s="1035">
        <v>5</v>
      </c>
      <c r="K528" s="625">
        <v>40.200000000000003</v>
      </c>
      <c r="L528" s="625">
        <f>SUM(C528:K528)</f>
        <v>445</v>
      </c>
    </row>
    <row r="529" spans="2:13" ht="10.5" customHeight="1" x14ac:dyDescent="0.2">
      <c r="B529" s="325" t="s">
        <v>329</v>
      </c>
      <c r="C529" s="1035" t="s">
        <v>377</v>
      </c>
      <c r="D529" s="1035">
        <v>0.9</v>
      </c>
      <c r="E529" s="1035" t="s">
        <v>377</v>
      </c>
      <c r="F529" s="625">
        <v>187</v>
      </c>
      <c r="G529" s="611" t="s">
        <v>377</v>
      </c>
      <c r="H529" s="625">
        <v>18.899999999999999</v>
      </c>
      <c r="I529" s="1035">
        <v>102.7</v>
      </c>
      <c r="J529" s="1035">
        <v>6.2</v>
      </c>
      <c r="K529" s="625">
        <v>39.299999999999997</v>
      </c>
      <c r="L529" s="625">
        <f>SUM(C529:K529)</f>
        <v>355</v>
      </c>
    </row>
    <row r="530" spans="2:13" ht="10.5" customHeight="1" x14ac:dyDescent="0.2">
      <c r="B530" s="325" t="s">
        <v>330</v>
      </c>
      <c r="C530" s="625" t="s">
        <v>377</v>
      </c>
      <c r="D530" s="611" t="s">
        <v>377</v>
      </c>
      <c r="E530" s="1035" t="s">
        <v>377</v>
      </c>
      <c r="F530" s="1035">
        <v>140</v>
      </c>
      <c r="G530" s="1035">
        <v>0.2</v>
      </c>
      <c r="H530" s="625">
        <v>17</v>
      </c>
      <c r="I530" s="1035">
        <v>70</v>
      </c>
      <c r="J530" s="1035">
        <v>4.4000000000000004</v>
      </c>
      <c r="K530" s="625">
        <v>33</v>
      </c>
      <c r="L530" s="625">
        <f>SUM(C530:K530)</f>
        <v>264.60000000000002</v>
      </c>
    </row>
    <row r="531" spans="2:13" ht="10.5" customHeight="1" x14ac:dyDescent="0.2">
      <c r="B531" s="325"/>
      <c r="C531" s="625"/>
      <c r="D531" s="1110"/>
      <c r="E531" s="1035"/>
      <c r="F531" s="1035"/>
      <c r="G531" s="1035"/>
      <c r="H531" s="625"/>
      <c r="I531" s="1035"/>
      <c r="J531" s="1035"/>
      <c r="K531" s="625"/>
      <c r="L531" s="625"/>
    </row>
    <row r="532" spans="2:13" ht="10.5" customHeight="1" x14ac:dyDescent="0.2">
      <c r="B532" s="325" t="s">
        <v>331</v>
      </c>
      <c r="C532" s="625" t="s">
        <v>377</v>
      </c>
      <c r="D532" s="1110">
        <v>0.75</v>
      </c>
      <c r="E532" s="1035" t="s">
        <v>377</v>
      </c>
      <c r="F532" s="1035">
        <v>83</v>
      </c>
      <c r="G532" s="1035">
        <v>0.2</v>
      </c>
      <c r="H532" s="625">
        <v>3</v>
      </c>
      <c r="I532" s="1035">
        <v>40</v>
      </c>
      <c r="J532" s="1035">
        <v>10</v>
      </c>
      <c r="K532" s="625">
        <v>19</v>
      </c>
      <c r="L532" s="625">
        <f>SUM(C532:K532)</f>
        <v>155.94999999999999</v>
      </c>
    </row>
    <row r="533" spans="2:13" ht="10.5" customHeight="1" x14ac:dyDescent="0.2">
      <c r="B533" s="325" t="s">
        <v>287</v>
      </c>
      <c r="C533" s="625" t="s">
        <v>377</v>
      </c>
      <c r="D533" s="611" t="s">
        <v>377</v>
      </c>
      <c r="E533" s="1035" t="s">
        <v>377</v>
      </c>
      <c r="F533" s="1035">
        <v>214.2</v>
      </c>
      <c r="G533" s="1035">
        <v>0.4</v>
      </c>
      <c r="H533" s="625">
        <v>24.15</v>
      </c>
      <c r="I533" s="1035">
        <v>70.2</v>
      </c>
      <c r="J533" s="1035">
        <v>9.9</v>
      </c>
      <c r="K533" s="625">
        <v>33.6</v>
      </c>
      <c r="L533" s="625">
        <f>SUM(C533:K533)</f>
        <v>352.45</v>
      </c>
    </row>
    <row r="534" spans="2:13" ht="10.5" customHeight="1" x14ac:dyDescent="0.2">
      <c r="B534" s="325" t="s">
        <v>332</v>
      </c>
      <c r="C534" s="625" t="s">
        <v>377</v>
      </c>
      <c r="D534" s="611" t="s">
        <v>377</v>
      </c>
      <c r="E534" s="1035" t="s">
        <v>377</v>
      </c>
      <c r="F534" s="625">
        <v>87.5</v>
      </c>
      <c r="G534" s="611" t="s">
        <v>377</v>
      </c>
      <c r="H534" s="625">
        <v>14.28</v>
      </c>
      <c r="I534" s="1035">
        <v>41.65</v>
      </c>
      <c r="J534" s="1035">
        <v>5.75</v>
      </c>
      <c r="K534" s="625">
        <v>26.4</v>
      </c>
      <c r="L534" s="625">
        <f>SUM(C534:K534)</f>
        <v>175.58</v>
      </c>
    </row>
    <row r="535" spans="2:13" ht="10.5" customHeight="1" x14ac:dyDescent="0.2">
      <c r="B535" s="543" t="s">
        <v>333</v>
      </c>
      <c r="C535" s="1035" t="s">
        <v>377</v>
      </c>
      <c r="D535" s="625">
        <v>0.4</v>
      </c>
      <c r="E535" s="1035" t="s">
        <v>377</v>
      </c>
      <c r="F535" s="625">
        <v>100</v>
      </c>
      <c r="G535" s="1110">
        <v>0.13</v>
      </c>
      <c r="H535" s="625">
        <v>18.899999999999999</v>
      </c>
      <c r="I535" s="625">
        <v>57.6</v>
      </c>
      <c r="J535" s="1110">
        <v>6.5</v>
      </c>
      <c r="K535" s="625">
        <v>13.75</v>
      </c>
      <c r="L535" s="625">
        <f>SUM(C535:K535)</f>
        <v>197.28</v>
      </c>
    </row>
    <row r="536" spans="2:13" ht="10.5" customHeight="1" x14ac:dyDescent="0.2">
      <c r="B536" s="351" t="s">
        <v>286</v>
      </c>
      <c r="C536" s="1035" t="s">
        <v>377</v>
      </c>
      <c r="D536" s="1035">
        <v>0.03</v>
      </c>
      <c r="E536" s="1035" t="s">
        <v>377</v>
      </c>
      <c r="F536" s="625">
        <v>126.05</v>
      </c>
      <c r="G536" s="1110">
        <v>0.3</v>
      </c>
      <c r="H536" s="625">
        <v>12.46</v>
      </c>
      <c r="I536" s="625">
        <v>63.71</v>
      </c>
      <c r="J536" s="1110">
        <v>7.24</v>
      </c>
      <c r="K536" s="625">
        <v>9.73</v>
      </c>
      <c r="L536" s="625">
        <f>SUM(C536:K536)</f>
        <v>219.52</v>
      </c>
    </row>
    <row r="537" spans="2:13" ht="10.5" customHeight="1" x14ac:dyDescent="0.2">
      <c r="B537" s="325"/>
      <c r="C537" s="1035"/>
      <c r="D537" s="1035"/>
      <c r="E537" s="1035"/>
      <c r="F537" s="625"/>
      <c r="G537" s="1110"/>
      <c r="H537" s="625"/>
      <c r="I537" s="1036"/>
      <c r="J537" s="1110"/>
      <c r="K537" s="625"/>
      <c r="L537" s="625"/>
    </row>
    <row r="538" spans="2:13" ht="10.5" customHeight="1" x14ac:dyDescent="0.2">
      <c r="B538" s="325" t="s">
        <v>730</v>
      </c>
      <c r="C538" s="1035" t="s">
        <v>377</v>
      </c>
      <c r="D538" s="625">
        <v>0.3</v>
      </c>
      <c r="E538" s="1035" t="s">
        <v>377</v>
      </c>
      <c r="F538" s="625">
        <v>187.25</v>
      </c>
      <c r="G538" s="625">
        <v>0.4</v>
      </c>
      <c r="H538" s="625">
        <v>21.95</v>
      </c>
      <c r="I538" s="625">
        <v>115.78</v>
      </c>
      <c r="J538" s="625">
        <v>24.67</v>
      </c>
      <c r="K538" s="625">
        <v>22.65</v>
      </c>
      <c r="L538" s="625">
        <f>SUM(C538:K538)</f>
        <v>373</v>
      </c>
    </row>
    <row r="539" spans="2:13" ht="10.5" customHeight="1" x14ac:dyDescent="0.2">
      <c r="B539" s="325" t="s">
        <v>758</v>
      </c>
      <c r="C539" s="1035" t="s">
        <v>377</v>
      </c>
      <c r="D539" s="1035" t="s">
        <v>377</v>
      </c>
      <c r="E539" s="1035" t="s">
        <v>377</v>
      </c>
      <c r="F539" s="625">
        <v>162.94999999999999</v>
      </c>
      <c r="G539" s="625">
        <v>0.5</v>
      </c>
      <c r="H539" s="625">
        <v>14.5</v>
      </c>
      <c r="I539" s="625">
        <v>56.84</v>
      </c>
      <c r="J539" s="625">
        <v>13.15</v>
      </c>
      <c r="K539" s="625">
        <v>12</v>
      </c>
      <c r="L539" s="625">
        <f>SUM(C539:K539)</f>
        <v>259.94</v>
      </c>
    </row>
    <row r="540" spans="2:13" ht="10.5" customHeight="1" x14ac:dyDescent="0.2">
      <c r="B540" s="325" t="s">
        <v>507</v>
      </c>
      <c r="C540" s="1035" t="s">
        <v>377</v>
      </c>
      <c r="D540" s="625">
        <v>0.1</v>
      </c>
      <c r="E540" s="1035" t="s">
        <v>377</v>
      </c>
      <c r="F540" s="625">
        <v>38.4</v>
      </c>
      <c r="G540" s="625">
        <v>0.25</v>
      </c>
      <c r="H540" s="625">
        <v>16</v>
      </c>
      <c r="I540" s="625">
        <v>25.6</v>
      </c>
      <c r="J540" s="625">
        <v>5.25</v>
      </c>
      <c r="K540" s="625">
        <v>10.4</v>
      </c>
      <c r="L540" s="625">
        <f>SUM(C540:K540)</f>
        <v>96</v>
      </c>
    </row>
    <row r="541" spans="2:13" ht="10.5" customHeight="1" x14ac:dyDescent="0.2">
      <c r="B541" s="325" t="s">
        <v>392</v>
      </c>
      <c r="C541" s="1035" t="s">
        <v>377</v>
      </c>
      <c r="D541" s="1035" t="s">
        <v>377</v>
      </c>
      <c r="E541" s="1035" t="s">
        <v>377</v>
      </c>
      <c r="F541" s="625">
        <v>96.5</v>
      </c>
      <c r="G541" s="625">
        <v>7</v>
      </c>
      <c r="H541" s="625">
        <v>3.5</v>
      </c>
      <c r="I541" s="625">
        <v>56</v>
      </c>
      <c r="J541" s="625">
        <v>3</v>
      </c>
      <c r="K541" s="625">
        <v>10</v>
      </c>
      <c r="L541" s="625">
        <f>SUM(C541:K541)</f>
        <v>176</v>
      </c>
    </row>
    <row r="542" spans="2:13" ht="10.5" customHeight="1" x14ac:dyDescent="0.2">
      <c r="B542" s="325" t="s">
        <v>810</v>
      </c>
      <c r="C542" s="1035" t="s">
        <v>377</v>
      </c>
      <c r="D542" s="1035" t="s">
        <v>377</v>
      </c>
      <c r="E542" s="1035" t="s">
        <v>377</v>
      </c>
      <c r="F542" s="625">
        <v>142.5</v>
      </c>
      <c r="G542" s="625">
        <v>0.85</v>
      </c>
      <c r="H542" s="625">
        <v>36</v>
      </c>
      <c r="I542" s="625">
        <v>61.75</v>
      </c>
      <c r="J542" s="625">
        <v>2.7</v>
      </c>
      <c r="K542" s="625">
        <v>11.2</v>
      </c>
      <c r="L542" s="625">
        <f>SUM(C542:K542)</f>
        <v>254.99999999999997</v>
      </c>
    </row>
    <row r="543" spans="2:13" ht="10.5" customHeight="1" x14ac:dyDescent="0.2">
      <c r="B543" s="325"/>
      <c r="C543" s="625"/>
      <c r="D543" s="625"/>
      <c r="E543" s="625"/>
      <c r="F543" s="625"/>
      <c r="G543" s="625"/>
      <c r="H543" s="625"/>
      <c r="I543" s="625"/>
      <c r="J543" s="625"/>
      <c r="K543" s="625"/>
      <c r="L543" s="625"/>
    </row>
    <row r="544" spans="2:13" ht="10.5" customHeight="1" x14ac:dyDescent="0.2">
      <c r="B544" s="351" t="s">
        <v>501</v>
      </c>
      <c r="C544" s="1035" t="s">
        <v>377</v>
      </c>
      <c r="D544" s="1035" t="s">
        <v>377</v>
      </c>
      <c r="E544" s="1035" t="s">
        <v>377</v>
      </c>
      <c r="F544" s="625">
        <v>170.5</v>
      </c>
      <c r="G544" s="625">
        <v>0.9</v>
      </c>
      <c r="H544" s="625">
        <v>23</v>
      </c>
      <c r="I544" s="625">
        <v>66</v>
      </c>
      <c r="J544" s="625">
        <v>2.1</v>
      </c>
      <c r="K544" s="625">
        <v>14</v>
      </c>
      <c r="L544" s="625">
        <f>SUM(C544:K544)</f>
        <v>276.5</v>
      </c>
      <c r="M544" s="61"/>
    </row>
    <row r="545" spans="2:19" ht="10.5" customHeight="1" x14ac:dyDescent="0.2">
      <c r="B545" s="351" t="s">
        <v>724</v>
      </c>
      <c r="C545" s="1035" t="s">
        <v>377</v>
      </c>
      <c r="D545" s="625">
        <v>0.06</v>
      </c>
      <c r="E545" s="1035" t="s">
        <v>377</v>
      </c>
      <c r="F545" s="625">
        <v>102</v>
      </c>
      <c r="G545" s="625">
        <v>0.48</v>
      </c>
      <c r="H545" s="625">
        <v>30</v>
      </c>
      <c r="I545" s="625">
        <v>47.8</v>
      </c>
      <c r="J545" s="625">
        <v>2.96</v>
      </c>
      <c r="K545" s="625">
        <v>13.2</v>
      </c>
      <c r="L545" s="625">
        <f>SUM(C545:K545)</f>
        <v>196.50000000000003</v>
      </c>
      <c r="M545" s="61"/>
    </row>
    <row r="546" spans="2:19" ht="10.5" customHeight="1" x14ac:dyDescent="0.2">
      <c r="B546" s="351" t="s">
        <v>340</v>
      </c>
      <c r="C546" s="1035" t="s">
        <v>377</v>
      </c>
      <c r="D546" s="1035" t="s">
        <v>377</v>
      </c>
      <c r="E546" s="1035" t="s">
        <v>377</v>
      </c>
      <c r="F546" s="625">
        <v>81.55</v>
      </c>
      <c r="G546" s="625">
        <v>0.6</v>
      </c>
      <c r="H546" s="625">
        <v>14</v>
      </c>
      <c r="I546" s="625">
        <v>46.5</v>
      </c>
      <c r="J546" s="625">
        <v>2.75</v>
      </c>
      <c r="K546" s="625">
        <v>9.6</v>
      </c>
      <c r="L546" s="625">
        <f>SUM(C546:K546)</f>
        <v>154.99999999999997</v>
      </c>
      <c r="M546" s="61"/>
    </row>
    <row r="547" spans="2:19" ht="10.5" customHeight="1" x14ac:dyDescent="0.2">
      <c r="B547" s="351" t="s">
        <v>343</v>
      </c>
      <c r="C547" s="1035" t="s">
        <v>377</v>
      </c>
      <c r="D547" s="1035" t="s">
        <v>377</v>
      </c>
      <c r="E547" s="1035" t="s">
        <v>377</v>
      </c>
      <c r="F547" s="625">
        <v>60.5</v>
      </c>
      <c r="G547" s="625">
        <v>0.8</v>
      </c>
      <c r="H547" s="625">
        <v>13.7</v>
      </c>
      <c r="I547" s="625">
        <v>49.45</v>
      </c>
      <c r="J547" s="625">
        <v>1.05</v>
      </c>
      <c r="K547" s="625">
        <v>10</v>
      </c>
      <c r="L547" s="625">
        <f>SUM(C547:K547)</f>
        <v>135.5</v>
      </c>
      <c r="M547" s="61"/>
    </row>
    <row r="548" spans="2:19" ht="10.5" customHeight="1" x14ac:dyDescent="0.2">
      <c r="B548" s="351" t="s">
        <v>1418</v>
      </c>
      <c r="C548" s="1035" t="s">
        <v>377</v>
      </c>
      <c r="D548" s="1035" t="s">
        <v>377</v>
      </c>
      <c r="E548" s="1035" t="s">
        <v>377</v>
      </c>
      <c r="F548" s="625">
        <v>68.8</v>
      </c>
      <c r="G548" s="625">
        <v>1.3</v>
      </c>
      <c r="H548" s="625">
        <v>21</v>
      </c>
      <c r="I548" s="625">
        <v>42.6</v>
      </c>
      <c r="J548" s="625">
        <v>1.5</v>
      </c>
      <c r="K548" s="625">
        <v>12</v>
      </c>
      <c r="L548" s="625">
        <f>SUM(C548:K548)</f>
        <v>147.19999999999999</v>
      </c>
      <c r="M548" s="61"/>
    </row>
    <row r="549" spans="2:19" ht="10.5" customHeight="1" x14ac:dyDescent="0.2">
      <c r="B549" s="351"/>
      <c r="C549" s="1035"/>
      <c r="D549" s="1035"/>
      <c r="E549" s="1035"/>
      <c r="F549" s="625"/>
      <c r="G549" s="625"/>
      <c r="H549" s="625"/>
      <c r="I549" s="625"/>
      <c r="J549" s="625"/>
      <c r="K549" s="625"/>
      <c r="L549" s="625"/>
      <c r="M549" s="61"/>
    </row>
    <row r="550" spans="2:19" ht="10.5" customHeight="1" x14ac:dyDescent="0.2">
      <c r="B550" s="351" t="s">
        <v>1460</v>
      </c>
      <c r="C550" s="1035" t="s">
        <v>377</v>
      </c>
      <c r="D550" s="1035" t="s">
        <v>377</v>
      </c>
      <c r="E550" s="1035" t="s">
        <v>377</v>
      </c>
      <c r="F550" s="625">
        <v>139.19999999999999</v>
      </c>
      <c r="G550" s="625">
        <v>4.4000000000000004</v>
      </c>
      <c r="H550" s="625">
        <v>32.200000000000003</v>
      </c>
      <c r="I550" s="625">
        <v>54</v>
      </c>
      <c r="J550" s="625">
        <v>4.8</v>
      </c>
      <c r="K550" s="625">
        <v>30.4</v>
      </c>
      <c r="L550" s="625">
        <f>SUM(C550:K550)</f>
        <v>265</v>
      </c>
      <c r="M550" s="61"/>
    </row>
    <row r="551" spans="2:19" ht="10.5" customHeight="1" x14ac:dyDescent="0.2">
      <c r="B551" s="537" t="s">
        <v>1538</v>
      </c>
      <c r="C551" s="626" t="s">
        <v>377</v>
      </c>
      <c r="D551" s="626" t="s">
        <v>377</v>
      </c>
      <c r="E551" s="626" t="s">
        <v>377</v>
      </c>
      <c r="F551" s="626">
        <v>82.8</v>
      </c>
      <c r="G551" s="626">
        <v>2.1</v>
      </c>
      <c r="H551" s="626">
        <v>36.799999999999997</v>
      </c>
      <c r="I551" s="626">
        <v>44</v>
      </c>
      <c r="J551" s="626">
        <v>2.8</v>
      </c>
      <c r="K551" s="626">
        <v>10.199999999999999</v>
      </c>
      <c r="L551" s="626">
        <f>SUM(C551:K551)</f>
        <v>178.7</v>
      </c>
    </row>
    <row r="552" spans="2:19" s="62" customFormat="1" ht="10.5" customHeight="1" x14ac:dyDescent="0.2">
      <c r="B552" s="236" t="s">
        <v>1076</v>
      </c>
      <c r="C552" s="91"/>
      <c r="D552" s="91"/>
      <c r="E552" s="91"/>
      <c r="F552" s="91"/>
      <c r="G552" s="91"/>
      <c r="H552" s="91"/>
      <c r="I552" s="91"/>
      <c r="J552" s="91"/>
      <c r="K552" s="91"/>
      <c r="L552" s="91"/>
    </row>
    <row r="553" spans="2:19" s="62" customFormat="1" ht="10.5" customHeight="1" x14ac:dyDescent="0.2">
      <c r="B553" s="236" t="s">
        <v>1077</v>
      </c>
      <c r="C553" s="91"/>
      <c r="D553" s="91"/>
      <c r="E553" s="91"/>
      <c r="F553" s="91"/>
      <c r="G553" s="91"/>
      <c r="H553" s="91"/>
      <c r="I553" s="78"/>
      <c r="J553" s="91"/>
      <c r="K553" s="91"/>
      <c r="L553" s="91"/>
    </row>
    <row r="554" spans="2:19" ht="10.5" customHeight="1" x14ac:dyDescent="0.2">
      <c r="B554" s="236" t="s">
        <v>1078</v>
      </c>
      <c r="C554" s="78"/>
      <c r="D554" s="78"/>
      <c r="E554" s="78"/>
      <c r="F554" s="78"/>
      <c r="G554" s="78"/>
      <c r="H554" s="78"/>
      <c r="I554" s="79"/>
      <c r="J554" s="78"/>
      <c r="K554" s="78"/>
      <c r="L554" s="78"/>
    </row>
    <row r="555" spans="2:19" ht="10.5" customHeight="1" x14ac:dyDescent="0.2">
      <c r="B555" s="236" t="s">
        <v>1079</v>
      </c>
      <c r="C555" s="78"/>
      <c r="D555" s="78"/>
      <c r="E555" s="78"/>
      <c r="F555" s="78"/>
      <c r="G555" s="78"/>
      <c r="H555" s="78"/>
      <c r="I555" s="249"/>
      <c r="J555" s="78"/>
      <c r="K555" s="78"/>
      <c r="L555" s="78"/>
    </row>
    <row r="556" spans="2:19" ht="10.5" customHeight="1" x14ac:dyDescent="0.2">
      <c r="B556" s="236" t="s">
        <v>1080</v>
      </c>
      <c r="C556" s="79"/>
      <c r="D556" s="79"/>
      <c r="E556" s="79"/>
      <c r="F556" s="79"/>
      <c r="G556" s="79"/>
      <c r="H556" s="79"/>
      <c r="I556" s="79"/>
      <c r="J556" s="79"/>
      <c r="K556" s="79"/>
      <c r="L556" s="79"/>
      <c r="M556" s="79"/>
      <c r="N556" s="79"/>
      <c r="O556" s="79"/>
      <c r="P556" s="79"/>
      <c r="Q556" s="79"/>
      <c r="R556" s="79"/>
      <c r="S556" s="79"/>
    </row>
    <row r="557" spans="2:19" ht="10.5" customHeight="1" x14ac:dyDescent="0.2">
      <c r="B557" s="236" t="s">
        <v>1081</v>
      </c>
      <c r="C557" s="79"/>
      <c r="D557" s="79"/>
      <c r="E557" s="79"/>
      <c r="F557" s="79"/>
      <c r="G557" s="79"/>
      <c r="H557" s="79"/>
      <c r="I557" s="79"/>
      <c r="J557" s="79"/>
      <c r="K557" s="79"/>
      <c r="L557" s="79"/>
      <c r="M557" s="79"/>
      <c r="N557" s="79"/>
      <c r="O557" s="79"/>
      <c r="P557" s="79"/>
      <c r="Q557" s="79"/>
      <c r="R557" s="79"/>
      <c r="S557" s="79"/>
    </row>
    <row r="558" spans="2:19" ht="10.5" customHeight="1" x14ac:dyDescent="0.2">
      <c r="B558" s="236" t="s">
        <v>1082</v>
      </c>
      <c r="C558" s="79"/>
      <c r="D558" s="79"/>
      <c r="E558" s="79"/>
      <c r="F558" s="79"/>
      <c r="G558" s="79"/>
      <c r="H558" s="79"/>
      <c r="I558" s="79"/>
      <c r="J558" s="79"/>
      <c r="K558" s="79"/>
      <c r="L558" s="79"/>
      <c r="M558" s="79"/>
      <c r="N558" s="79"/>
      <c r="O558" s="79"/>
      <c r="P558" s="79"/>
      <c r="Q558" s="79"/>
      <c r="R558" s="79"/>
      <c r="S558" s="79"/>
    </row>
    <row r="559" spans="2:19" ht="10.5" customHeight="1" x14ac:dyDescent="0.2">
      <c r="B559" s="49"/>
      <c r="C559" s="79"/>
      <c r="D559" s="79"/>
      <c r="E559" s="79"/>
      <c r="F559" s="79"/>
      <c r="G559" s="79"/>
      <c r="H559" s="79"/>
      <c r="I559" s="79"/>
      <c r="J559" s="79"/>
      <c r="K559" s="79"/>
      <c r="L559" s="79"/>
      <c r="M559" s="79"/>
      <c r="N559" s="79"/>
      <c r="O559" s="79"/>
      <c r="P559" s="79"/>
      <c r="Q559" s="79"/>
      <c r="R559" s="79"/>
      <c r="S559" s="79"/>
    </row>
    <row r="560" spans="2:19" ht="10.5" customHeight="1" x14ac:dyDescent="0.2">
      <c r="B560" s="49"/>
      <c r="C560" s="79"/>
      <c r="D560" s="79"/>
      <c r="E560" s="79"/>
      <c r="F560" s="79"/>
      <c r="G560" s="79"/>
      <c r="H560" s="79"/>
      <c r="I560" s="79"/>
      <c r="J560" s="79"/>
      <c r="K560" s="79"/>
      <c r="L560" s="79"/>
      <c r="M560" s="79"/>
      <c r="N560" s="79"/>
      <c r="O560" s="79"/>
      <c r="P560" s="79"/>
      <c r="Q560" s="79"/>
      <c r="R560" s="79"/>
      <c r="S560" s="79"/>
    </row>
    <row r="561" spans="2:19" ht="10.5" customHeight="1" x14ac:dyDescent="0.2">
      <c r="B561" s="49"/>
      <c r="C561" s="79"/>
      <c r="D561" s="79"/>
      <c r="E561" s="79"/>
      <c r="F561" s="79"/>
      <c r="G561" s="79"/>
      <c r="H561" s="79"/>
      <c r="I561" s="79"/>
      <c r="J561" s="79"/>
      <c r="K561" s="79"/>
      <c r="L561" s="79"/>
      <c r="M561" s="79"/>
      <c r="N561" s="79"/>
      <c r="O561" s="79"/>
      <c r="P561" s="79"/>
      <c r="Q561" s="79"/>
      <c r="R561" s="79"/>
      <c r="S561" s="79"/>
    </row>
    <row r="562" spans="2:19" ht="10.5" customHeight="1" x14ac:dyDescent="0.2">
      <c r="B562" s="49"/>
      <c r="C562" s="79"/>
      <c r="D562" s="79"/>
      <c r="E562" s="79"/>
      <c r="F562" s="79"/>
      <c r="G562" s="79"/>
      <c r="H562" s="79"/>
      <c r="I562" s="79"/>
      <c r="J562" s="79"/>
      <c r="K562" s="79"/>
      <c r="L562" s="79"/>
      <c r="M562" s="79"/>
      <c r="N562" s="79"/>
      <c r="O562" s="79"/>
      <c r="P562" s="79"/>
      <c r="Q562" s="79"/>
      <c r="R562" s="79"/>
      <c r="S562" s="79"/>
    </row>
    <row r="563" spans="2:19" ht="10.5" customHeight="1" x14ac:dyDescent="0.2">
      <c r="B563" s="49"/>
      <c r="C563" s="79"/>
      <c r="D563" s="79"/>
      <c r="E563" s="79"/>
      <c r="F563" s="79"/>
      <c r="G563" s="79"/>
      <c r="H563" s="79"/>
      <c r="I563" s="79"/>
      <c r="J563" s="79"/>
      <c r="K563" s="79"/>
      <c r="L563" s="79"/>
      <c r="M563" s="79"/>
      <c r="N563" s="79"/>
      <c r="O563" s="79"/>
      <c r="P563" s="79"/>
      <c r="Q563" s="79"/>
      <c r="R563" s="79"/>
      <c r="S563" s="79"/>
    </row>
    <row r="564" spans="2:19" ht="10.5" customHeight="1" x14ac:dyDescent="0.2">
      <c r="B564" s="49"/>
      <c r="C564" s="79"/>
      <c r="D564" s="79"/>
      <c r="E564" s="79"/>
      <c r="F564" s="79"/>
      <c r="G564" s="79"/>
      <c r="H564" s="79"/>
      <c r="I564" s="79"/>
      <c r="J564" s="79"/>
      <c r="K564" s="79"/>
      <c r="L564" s="79"/>
      <c r="M564" s="79"/>
      <c r="N564" s="79"/>
      <c r="O564" s="79"/>
      <c r="P564" s="79"/>
      <c r="Q564" s="79"/>
      <c r="R564" s="79"/>
      <c r="S564" s="79"/>
    </row>
    <row r="565" spans="2:19" ht="10.5" customHeight="1" x14ac:dyDescent="0.2">
      <c r="B565" s="49"/>
      <c r="C565" s="79"/>
      <c r="D565" s="79"/>
      <c r="E565" s="79"/>
      <c r="F565" s="79"/>
      <c r="G565" s="153">
        <v>13</v>
      </c>
      <c r="H565" s="79"/>
      <c r="I565" s="79"/>
      <c r="J565" s="79"/>
      <c r="K565" s="79"/>
      <c r="L565" s="79"/>
      <c r="M565" s="79"/>
      <c r="N565" s="79"/>
      <c r="O565" s="79"/>
      <c r="P565" s="79"/>
      <c r="Q565" s="79"/>
      <c r="R565" s="79"/>
      <c r="S565" s="79"/>
    </row>
    <row r="566" spans="2:19" ht="10.5" customHeight="1" x14ac:dyDescent="0.2">
      <c r="C566" s="79"/>
      <c r="D566" s="79"/>
      <c r="E566" s="79"/>
      <c r="F566" s="79"/>
      <c r="G566" s="79"/>
      <c r="H566" s="79"/>
      <c r="I566" s="79"/>
      <c r="J566" s="79"/>
      <c r="K566" s="44"/>
      <c r="L566" s="79"/>
      <c r="M566" s="79"/>
      <c r="N566" s="79"/>
      <c r="O566" s="79"/>
      <c r="P566" s="79"/>
      <c r="Q566" s="79"/>
      <c r="R566" s="79"/>
      <c r="S566" s="79"/>
    </row>
    <row r="567" spans="2:19" ht="11.45" customHeight="1" x14ac:dyDescent="0.2">
      <c r="B567" s="62" t="s">
        <v>839</v>
      </c>
      <c r="C567" s="79"/>
      <c r="D567" s="79"/>
      <c r="E567" s="79"/>
      <c r="F567" s="79"/>
      <c r="G567" s="79"/>
      <c r="H567" s="79"/>
      <c r="J567" s="79"/>
      <c r="K567" s="79"/>
      <c r="L567" s="79"/>
      <c r="M567" s="79"/>
      <c r="N567" s="79"/>
      <c r="O567" s="79"/>
      <c r="P567" s="79"/>
      <c r="Q567" s="79"/>
      <c r="R567" s="79"/>
      <c r="S567" s="79"/>
    </row>
    <row r="568" spans="2:19" ht="45" customHeight="1" x14ac:dyDescent="0.2">
      <c r="B568" s="1506" t="s">
        <v>500</v>
      </c>
      <c r="C568" s="279" t="s">
        <v>579</v>
      </c>
      <c r="D568" s="278" t="s">
        <v>1084</v>
      </c>
      <c r="E568" s="278" t="s">
        <v>37</v>
      </c>
      <c r="F568" s="278" t="s">
        <v>840</v>
      </c>
      <c r="G568" s="323" t="s">
        <v>1085</v>
      </c>
      <c r="H568" s="279" t="s">
        <v>147</v>
      </c>
      <c r="I568" s="323" t="s">
        <v>124</v>
      </c>
      <c r="J568" s="79"/>
      <c r="K568" s="79"/>
      <c r="L568" s="79"/>
      <c r="M568" s="79"/>
      <c r="N568" s="79"/>
      <c r="O568" s="79"/>
      <c r="P568" s="79"/>
      <c r="Q568" s="79"/>
      <c r="R568" s="79"/>
      <c r="S568" s="79"/>
    </row>
    <row r="569" spans="2:19" ht="10.5" customHeight="1" x14ac:dyDescent="0.2">
      <c r="B569" s="1508"/>
      <c r="C569" s="1577" t="s">
        <v>284</v>
      </c>
      <c r="D569" s="1578"/>
      <c r="E569" s="1578"/>
      <c r="F569" s="1578"/>
      <c r="G569" s="1578"/>
      <c r="H569" s="1579"/>
      <c r="I569" s="1090" t="s">
        <v>936</v>
      </c>
      <c r="J569" s="79"/>
      <c r="K569" s="79"/>
      <c r="L569" s="79"/>
      <c r="M569" s="79"/>
      <c r="N569" s="79"/>
      <c r="O569" s="79"/>
    </row>
    <row r="570" spans="2:19" ht="10.5" customHeight="1" x14ac:dyDescent="0.2">
      <c r="B570" s="438" t="s">
        <v>149</v>
      </c>
      <c r="C570" s="574" t="s">
        <v>463</v>
      </c>
      <c r="D570" s="574" t="s">
        <v>463</v>
      </c>
      <c r="E570" s="574" t="s">
        <v>463</v>
      </c>
      <c r="F570" s="574">
        <v>158</v>
      </c>
      <c r="G570" s="547">
        <v>56</v>
      </c>
      <c r="H570" s="545">
        <v>103</v>
      </c>
      <c r="I570" s="570">
        <v>36.42</v>
      </c>
      <c r="J570" s="79"/>
      <c r="K570" s="79"/>
      <c r="L570" s="79"/>
      <c r="M570" s="79"/>
      <c r="N570" s="79"/>
      <c r="O570" s="79"/>
    </row>
    <row r="571" spans="2:19" ht="10.5" customHeight="1" x14ac:dyDescent="0.2">
      <c r="B571" s="438" t="s">
        <v>150</v>
      </c>
      <c r="C571" s="574" t="s">
        <v>463</v>
      </c>
      <c r="D571" s="574" t="s">
        <v>463</v>
      </c>
      <c r="E571" s="574" t="s">
        <v>463</v>
      </c>
      <c r="F571" s="574">
        <v>164</v>
      </c>
      <c r="G571" s="547">
        <v>78</v>
      </c>
      <c r="H571" s="545">
        <v>322</v>
      </c>
      <c r="I571" s="570">
        <v>36.26</v>
      </c>
      <c r="J571" s="79"/>
      <c r="K571" s="79"/>
      <c r="L571" s="79"/>
      <c r="M571" s="79"/>
      <c r="N571" s="79"/>
      <c r="O571" s="79"/>
    </row>
    <row r="572" spans="2:19" ht="10.5" customHeight="1" x14ac:dyDescent="0.2">
      <c r="B572" s="438" t="s">
        <v>151</v>
      </c>
      <c r="C572" s="574">
        <v>280</v>
      </c>
      <c r="D572" s="574">
        <v>181</v>
      </c>
      <c r="E572" s="574">
        <f>SUM(C572:D572)</f>
        <v>461</v>
      </c>
      <c r="F572" s="574">
        <v>175</v>
      </c>
      <c r="G572" s="547">
        <v>85</v>
      </c>
      <c r="H572" s="545">
        <v>179</v>
      </c>
      <c r="I572" s="570">
        <v>41.78</v>
      </c>
      <c r="J572" s="79"/>
      <c r="K572" s="79"/>
      <c r="L572" s="79"/>
      <c r="M572" s="79"/>
      <c r="N572" s="79"/>
      <c r="O572" s="79"/>
    </row>
    <row r="573" spans="2:19" ht="10.5" customHeight="1" x14ac:dyDescent="0.2">
      <c r="B573" s="438" t="s">
        <v>152</v>
      </c>
      <c r="C573" s="574">
        <v>1</v>
      </c>
      <c r="D573" s="574">
        <v>195</v>
      </c>
      <c r="E573" s="574">
        <f>SUM(C573:D573)</f>
        <v>196</v>
      </c>
      <c r="F573" s="574">
        <v>185</v>
      </c>
      <c r="G573" s="547">
        <v>4</v>
      </c>
      <c r="H573" s="545" t="s">
        <v>377</v>
      </c>
      <c r="I573" s="570" t="s">
        <v>377</v>
      </c>
      <c r="J573" s="79"/>
      <c r="K573" s="79"/>
      <c r="L573" s="79"/>
      <c r="M573" s="79"/>
      <c r="N573" s="79"/>
      <c r="O573" s="79"/>
    </row>
    <row r="574" spans="2:19" ht="10.5" customHeight="1" x14ac:dyDescent="0.2">
      <c r="B574" s="438" t="s">
        <v>153</v>
      </c>
      <c r="C574" s="574">
        <v>418</v>
      </c>
      <c r="D574" s="574">
        <v>214</v>
      </c>
      <c r="E574" s="574">
        <f>SUM(C574:D574)</f>
        <v>632</v>
      </c>
      <c r="F574" s="574">
        <v>170</v>
      </c>
      <c r="G574" s="547">
        <v>58</v>
      </c>
      <c r="H574" s="545">
        <v>209</v>
      </c>
      <c r="I574" s="570">
        <v>76.83</v>
      </c>
      <c r="J574" s="79"/>
      <c r="K574" s="79"/>
      <c r="L574" s="79"/>
      <c r="M574" s="79"/>
      <c r="N574" s="79"/>
      <c r="O574" s="79"/>
    </row>
    <row r="575" spans="2:19" ht="10.5" customHeight="1" x14ac:dyDescent="0.2">
      <c r="B575" s="438"/>
      <c r="C575" s="574"/>
      <c r="D575" s="574"/>
      <c r="E575" s="574"/>
      <c r="F575" s="574"/>
      <c r="G575" s="547"/>
      <c r="H575" s="545"/>
      <c r="I575" s="570"/>
      <c r="J575" s="79"/>
      <c r="K575" s="79"/>
      <c r="L575" s="79"/>
      <c r="M575" s="79"/>
      <c r="N575" s="79"/>
      <c r="O575" s="79"/>
    </row>
    <row r="576" spans="2:19" ht="10.5" customHeight="1" x14ac:dyDescent="0.2">
      <c r="B576" s="438" t="s">
        <v>154</v>
      </c>
      <c r="C576" s="574">
        <v>210</v>
      </c>
      <c r="D576" s="574">
        <v>145</v>
      </c>
      <c r="E576" s="574">
        <f>SUM(C576:D576)</f>
        <v>355</v>
      </c>
      <c r="F576" s="574">
        <v>175</v>
      </c>
      <c r="G576" s="547">
        <v>109</v>
      </c>
      <c r="H576" s="545">
        <v>189</v>
      </c>
      <c r="I576" s="570">
        <v>75.510000000000005</v>
      </c>
      <c r="J576" s="79"/>
      <c r="K576" s="79"/>
      <c r="L576" s="79"/>
      <c r="M576" s="79"/>
      <c r="N576" s="79"/>
      <c r="O576" s="79"/>
    </row>
    <row r="577" spans="2:15" ht="10.5" customHeight="1" x14ac:dyDescent="0.2">
      <c r="B577" s="438" t="s">
        <v>155</v>
      </c>
      <c r="C577" s="574">
        <v>44</v>
      </c>
      <c r="D577" s="574">
        <v>213</v>
      </c>
      <c r="E577" s="574">
        <f>SUM(C577:D577)</f>
        <v>257</v>
      </c>
      <c r="F577" s="574">
        <v>183</v>
      </c>
      <c r="G577" s="547">
        <v>61</v>
      </c>
      <c r="H577" s="545" t="s">
        <v>377</v>
      </c>
      <c r="I577" s="570" t="s">
        <v>377</v>
      </c>
      <c r="J577" s="79"/>
      <c r="K577" s="79"/>
      <c r="L577" s="79"/>
      <c r="M577" s="79"/>
      <c r="N577" s="79"/>
      <c r="O577" s="79"/>
    </row>
    <row r="578" spans="2:15" ht="10.5" customHeight="1" x14ac:dyDescent="0.2">
      <c r="B578" s="438" t="s">
        <v>156</v>
      </c>
      <c r="C578" s="574">
        <v>193</v>
      </c>
      <c r="D578" s="574">
        <v>177</v>
      </c>
      <c r="E578" s="574">
        <f>SUM(C578:D578)</f>
        <v>370</v>
      </c>
      <c r="F578" s="574">
        <v>181</v>
      </c>
      <c r="G578" s="547">
        <v>79</v>
      </c>
      <c r="H578" s="545">
        <v>59</v>
      </c>
      <c r="I578" s="570">
        <v>73.290000000000006</v>
      </c>
      <c r="J578" s="79"/>
      <c r="K578" s="79"/>
      <c r="L578" s="79"/>
      <c r="M578" s="79"/>
      <c r="N578" s="79"/>
      <c r="O578" s="79"/>
    </row>
    <row r="579" spans="2:15" ht="10.5" customHeight="1" x14ac:dyDescent="0.2">
      <c r="B579" s="438" t="s">
        <v>763</v>
      </c>
      <c r="C579" s="574">
        <v>385</v>
      </c>
      <c r="D579" s="574">
        <v>197</v>
      </c>
      <c r="E579" s="574">
        <f>SUM(C579:D579)</f>
        <v>582</v>
      </c>
      <c r="F579" s="574">
        <v>180</v>
      </c>
      <c r="G579" s="547">
        <v>51</v>
      </c>
      <c r="H579" s="545">
        <v>299</v>
      </c>
      <c r="I579" s="570">
        <v>82.26</v>
      </c>
      <c r="J579" s="79"/>
      <c r="K579" s="79"/>
      <c r="L579" s="79"/>
      <c r="M579" s="79"/>
      <c r="N579" s="79"/>
      <c r="O579" s="79"/>
    </row>
    <row r="580" spans="2:15" ht="10.5" customHeight="1" x14ac:dyDescent="0.2">
      <c r="B580" s="438" t="s">
        <v>764</v>
      </c>
      <c r="C580" s="574">
        <v>57</v>
      </c>
      <c r="D580" s="574">
        <v>291</v>
      </c>
      <c r="E580" s="574">
        <f>SUM(C580:D580)</f>
        <v>348</v>
      </c>
      <c r="F580" s="574">
        <v>186</v>
      </c>
      <c r="G580" s="547">
        <v>7</v>
      </c>
      <c r="H580" s="545">
        <v>155</v>
      </c>
      <c r="I580" s="570">
        <v>89.34</v>
      </c>
      <c r="J580" s="79"/>
      <c r="K580" s="79"/>
      <c r="L580" s="79"/>
      <c r="M580" s="79"/>
      <c r="N580" s="79"/>
      <c r="O580" s="79"/>
    </row>
    <row r="581" spans="2:15" ht="10.5" customHeight="1" x14ac:dyDescent="0.2">
      <c r="B581" s="438"/>
      <c r="C581" s="574"/>
      <c r="D581" s="574"/>
      <c r="E581" s="574"/>
      <c r="F581" s="574"/>
      <c r="G581" s="547"/>
      <c r="H581" s="545"/>
      <c r="I581" s="570"/>
      <c r="J581" s="79"/>
      <c r="K581" s="79"/>
      <c r="L581" s="79"/>
      <c r="M581" s="79"/>
      <c r="N581" s="79"/>
      <c r="O581" s="79"/>
    </row>
    <row r="582" spans="2:15" ht="10.5" customHeight="1" x14ac:dyDescent="0.2">
      <c r="B582" s="438" t="s">
        <v>765</v>
      </c>
      <c r="C582" s="574">
        <v>454</v>
      </c>
      <c r="D582" s="574">
        <v>225</v>
      </c>
      <c r="E582" s="574">
        <f>SUM(C582:D582)</f>
        <v>679</v>
      </c>
      <c r="F582" s="574">
        <v>195</v>
      </c>
      <c r="G582" s="547">
        <v>127</v>
      </c>
      <c r="H582" s="545">
        <v>230</v>
      </c>
      <c r="I582" s="570">
        <v>111.17</v>
      </c>
      <c r="J582" s="79"/>
      <c r="K582" s="79"/>
      <c r="L582" s="79"/>
      <c r="M582" s="79"/>
      <c r="N582" s="79"/>
      <c r="O582" s="79"/>
    </row>
    <row r="583" spans="2:15" ht="10.5" customHeight="1" x14ac:dyDescent="0.2">
      <c r="B583" s="438" t="s">
        <v>766</v>
      </c>
      <c r="C583" s="574">
        <v>194</v>
      </c>
      <c r="D583" s="574">
        <v>255</v>
      </c>
      <c r="E583" s="574">
        <f>SUM(C583:D583)</f>
        <v>449</v>
      </c>
      <c r="F583" s="574">
        <v>192</v>
      </c>
      <c r="G583" s="547">
        <v>186</v>
      </c>
      <c r="H583" s="545" t="s">
        <v>377</v>
      </c>
      <c r="I583" s="570" t="s">
        <v>377</v>
      </c>
      <c r="J583" s="79"/>
      <c r="K583" s="79"/>
      <c r="L583" s="79"/>
      <c r="M583" s="79"/>
      <c r="N583" s="79"/>
      <c r="O583" s="79"/>
    </row>
    <row r="584" spans="2:15" ht="10.5" customHeight="1" x14ac:dyDescent="0.2">
      <c r="B584" s="438" t="s">
        <v>767</v>
      </c>
      <c r="C584" s="574">
        <v>1</v>
      </c>
      <c r="D584" s="574">
        <v>256</v>
      </c>
      <c r="E584" s="574">
        <f>SUM(C584:D584)</f>
        <v>257</v>
      </c>
      <c r="F584" s="574">
        <v>184</v>
      </c>
      <c r="G584" s="547">
        <v>70</v>
      </c>
      <c r="H584" s="545">
        <v>37</v>
      </c>
      <c r="I584" s="570">
        <v>119.96</v>
      </c>
      <c r="J584" s="79"/>
      <c r="K584" s="79"/>
      <c r="L584" s="79"/>
      <c r="M584" s="79"/>
      <c r="N584" s="79"/>
      <c r="O584" s="79"/>
    </row>
    <row r="585" spans="2:15" ht="10.5" customHeight="1" x14ac:dyDescent="0.2">
      <c r="B585" s="438" t="s">
        <v>768</v>
      </c>
      <c r="C585" s="574" t="s">
        <v>377</v>
      </c>
      <c r="D585" s="574">
        <v>144</v>
      </c>
      <c r="E585" s="574">
        <f>SUM(C585:D585)</f>
        <v>144</v>
      </c>
      <c r="F585" s="574">
        <v>179</v>
      </c>
      <c r="G585" s="547">
        <v>37</v>
      </c>
      <c r="H585" s="545">
        <v>7</v>
      </c>
      <c r="I585" s="570">
        <v>148</v>
      </c>
      <c r="J585" s="79"/>
      <c r="K585" s="79"/>
      <c r="L585" s="79"/>
      <c r="M585" s="79"/>
      <c r="N585" s="79"/>
      <c r="O585" s="79"/>
    </row>
    <row r="586" spans="2:15" ht="10.5" customHeight="1" x14ac:dyDescent="0.2">
      <c r="B586" s="438" t="s">
        <v>769</v>
      </c>
      <c r="C586" s="574">
        <v>86</v>
      </c>
      <c r="D586" s="574">
        <v>360</v>
      </c>
      <c r="E586" s="574">
        <f>SUM(C586:D586)</f>
        <v>446</v>
      </c>
      <c r="F586" s="574">
        <v>148</v>
      </c>
      <c r="G586" s="547">
        <v>61</v>
      </c>
      <c r="H586" s="545">
        <v>17</v>
      </c>
      <c r="I586" s="570">
        <v>177.33</v>
      </c>
      <c r="J586" s="79"/>
      <c r="K586" s="79"/>
      <c r="L586" s="79"/>
      <c r="M586" s="79"/>
      <c r="N586" s="79"/>
      <c r="O586" s="79"/>
    </row>
    <row r="587" spans="2:15" ht="10.5" customHeight="1" x14ac:dyDescent="0.2">
      <c r="B587" s="438"/>
      <c r="C587" s="574"/>
      <c r="D587" s="574"/>
      <c r="E587" s="574"/>
      <c r="F587" s="574"/>
      <c r="G587" s="547"/>
      <c r="H587" s="545"/>
      <c r="I587" s="570"/>
      <c r="J587" s="79"/>
      <c r="K587" s="79"/>
      <c r="L587" s="79"/>
      <c r="M587" s="79"/>
      <c r="N587" s="79"/>
      <c r="O587" s="79"/>
    </row>
    <row r="588" spans="2:15" ht="10.5" customHeight="1" x14ac:dyDescent="0.2">
      <c r="B588" s="438" t="s">
        <v>770</v>
      </c>
      <c r="C588" s="574">
        <v>380</v>
      </c>
      <c r="D588" s="574">
        <v>179</v>
      </c>
      <c r="E588" s="574">
        <f>SUM(C588:D588)</f>
        <v>559</v>
      </c>
      <c r="F588" s="574">
        <v>146</v>
      </c>
      <c r="G588" s="547">
        <v>267</v>
      </c>
      <c r="H588" s="545" t="s">
        <v>377</v>
      </c>
      <c r="I588" s="570" t="s">
        <v>377</v>
      </c>
      <c r="J588" s="79"/>
      <c r="K588" s="79"/>
      <c r="L588" s="79"/>
      <c r="M588" s="79"/>
      <c r="N588" s="79"/>
      <c r="O588" s="79"/>
    </row>
    <row r="589" spans="2:15" ht="10.5" customHeight="1" x14ac:dyDescent="0.2">
      <c r="B589" s="438" t="s">
        <v>771</v>
      </c>
      <c r="C589" s="574">
        <v>52</v>
      </c>
      <c r="D589" s="574">
        <v>361</v>
      </c>
      <c r="E589" s="574">
        <f>SUM(C589:D589)</f>
        <v>413</v>
      </c>
      <c r="F589" s="574">
        <v>145</v>
      </c>
      <c r="G589" s="547">
        <v>257</v>
      </c>
      <c r="H589" s="545" t="s">
        <v>377</v>
      </c>
      <c r="I589" s="570" t="s">
        <v>377</v>
      </c>
      <c r="J589" s="79"/>
      <c r="K589" s="79"/>
      <c r="L589" s="79"/>
      <c r="M589" s="79"/>
      <c r="N589" s="79"/>
      <c r="O589" s="79"/>
    </row>
    <row r="590" spans="2:15" ht="10.5" customHeight="1" x14ac:dyDescent="0.2">
      <c r="B590" s="438">
        <v>1987</v>
      </c>
      <c r="C590" s="574">
        <v>15</v>
      </c>
      <c r="D590" s="574">
        <v>461</v>
      </c>
      <c r="E590" s="574">
        <f>SUM(C590:D590)</f>
        <v>476</v>
      </c>
      <c r="F590" s="574">
        <v>131</v>
      </c>
      <c r="G590" s="547">
        <v>260</v>
      </c>
      <c r="H590" s="545" t="s">
        <v>377</v>
      </c>
      <c r="I590" s="570" t="s">
        <v>377</v>
      </c>
      <c r="J590" s="79"/>
      <c r="K590" s="79"/>
      <c r="L590" s="79"/>
      <c r="M590" s="79"/>
      <c r="N590" s="79"/>
      <c r="O590" s="79"/>
    </row>
    <row r="591" spans="2:15" ht="10.5" customHeight="1" x14ac:dyDescent="0.2">
      <c r="B591" s="438">
        <v>1988</v>
      </c>
      <c r="C591" s="574">
        <v>12</v>
      </c>
      <c r="D591" s="574">
        <v>461</v>
      </c>
      <c r="E591" s="574">
        <f>SUM(C591:D591)</f>
        <v>473</v>
      </c>
      <c r="F591" s="574">
        <v>159</v>
      </c>
      <c r="G591" s="547">
        <v>178</v>
      </c>
      <c r="H591" s="545" t="s">
        <v>377</v>
      </c>
      <c r="I591" s="570" t="s">
        <v>377</v>
      </c>
      <c r="J591" s="79"/>
      <c r="K591" s="79"/>
      <c r="L591" s="79"/>
      <c r="M591" s="79"/>
      <c r="N591" s="79"/>
      <c r="O591" s="79"/>
    </row>
    <row r="592" spans="2:15" ht="10.5" customHeight="1" x14ac:dyDescent="0.2">
      <c r="B592" s="438">
        <v>1989</v>
      </c>
      <c r="C592" s="574">
        <v>86</v>
      </c>
      <c r="D592" s="574">
        <v>386</v>
      </c>
      <c r="E592" s="574">
        <f>SUM(C592:D592)</f>
        <v>472</v>
      </c>
      <c r="F592" s="574">
        <v>165</v>
      </c>
      <c r="G592" s="547">
        <v>167</v>
      </c>
      <c r="H592" s="545">
        <v>23</v>
      </c>
      <c r="I592" s="570">
        <v>206.07</v>
      </c>
      <c r="J592" s="79"/>
      <c r="K592" s="79"/>
      <c r="L592" s="79"/>
      <c r="M592" s="79"/>
      <c r="N592" s="79"/>
      <c r="O592" s="79"/>
    </row>
    <row r="593" spans="2:15" ht="10.5" customHeight="1" x14ac:dyDescent="0.2">
      <c r="B593" s="438"/>
      <c r="C593" s="574"/>
      <c r="D593" s="574"/>
      <c r="E593" s="574"/>
      <c r="F593" s="574"/>
      <c r="G593" s="547"/>
      <c r="H593" s="545"/>
      <c r="I593" s="570"/>
      <c r="J593" s="79"/>
      <c r="K593" s="79"/>
      <c r="L593" s="79"/>
      <c r="M593" s="79"/>
      <c r="N593" s="79"/>
      <c r="O593" s="79"/>
    </row>
    <row r="594" spans="2:15" ht="10.5" customHeight="1" x14ac:dyDescent="0.2">
      <c r="B594" s="438">
        <v>1990</v>
      </c>
      <c r="C594" s="574">
        <v>52</v>
      </c>
      <c r="D594" s="574">
        <v>236</v>
      </c>
      <c r="E594" s="574">
        <f>SUM(C594:D594)</f>
        <v>288</v>
      </c>
      <c r="F594" s="574">
        <v>194</v>
      </c>
      <c r="G594" s="547">
        <v>122</v>
      </c>
      <c r="H594" s="545" t="s">
        <v>377</v>
      </c>
      <c r="I594" s="570" t="s">
        <v>377</v>
      </c>
      <c r="J594" s="79"/>
      <c r="K594" s="79"/>
      <c r="L594" s="79"/>
      <c r="M594" s="79"/>
      <c r="N594" s="79"/>
      <c r="O594" s="79"/>
    </row>
    <row r="595" spans="2:15" ht="10.5" customHeight="1" x14ac:dyDescent="0.2">
      <c r="B595" s="438">
        <v>1991</v>
      </c>
      <c r="C595" s="574">
        <v>19</v>
      </c>
      <c r="D595" s="574">
        <v>223</v>
      </c>
      <c r="E595" s="574">
        <f>SUM(C595:D595)</f>
        <v>242</v>
      </c>
      <c r="F595" s="574">
        <v>195</v>
      </c>
      <c r="G595" s="547">
        <v>50</v>
      </c>
      <c r="H595" s="545" t="s">
        <v>377</v>
      </c>
      <c r="I595" s="570" t="s">
        <v>377</v>
      </c>
      <c r="J595" s="79"/>
      <c r="K595" s="79"/>
      <c r="L595" s="79"/>
      <c r="M595" s="79"/>
      <c r="N595" s="79"/>
      <c r="O595" s="79"/>
    </row>
    <row r="596" spans="2:15" ht="10.5" customHeight="1" x14ac:dyDescent="0.2">
      <c r="B596" s="438">
        <v>1992</v>
      </c>
      <c r="C596" s="574" t="s">
        <v>377</v>
      </c>
      <c r="D596" s="574">
        <v>100</v>
      </c>
      <c r="E596" s="574">
        <f>SUM(C596:D596)</f>
        <v>100</v>
      </c>
      <c r="F596" s="574">
        <v>199</v>
      </c>
      <c r="G596" s="547">
        <v>44</v>
      </c>
      <c r="H596" s="545">
        <v>18</v>
      </c>
      <c r="I596" s="570">
        <v>458</v>
      </c>
      <c r="J596" s="79"/>
      <c r="K596" s="79"/>
      <c r="L596" s="79"/>
      <c r="M596" s="79"/>
      <c r="N596" s="79"/>
      <c r="O596" s="79"/>
    </row>
    <row r="597" spans="2:15" ht="10.5" customHeight="1" x14ac:dyDescent="0.2">
      <c r="B597" s="438">
        <v>1993</v>
      </c>
      <c r="C597" s="574">
        <v>121</v>
      </c>
      <c r="D597" s="574">
        <v>307</v>
      </c>
      <c r="E597" s="574">
        <f>SUM(C597:D597)</f>
        <v>428</v>
      </c>
      <c r="F597" s="574">
        <v>200</v>
      </c>
      <c r="G597" s="547">
        <v>87</v>
      </c>
      <c r="H597" s="545">
        <v>6</v>
      </c>
      <c r="I597" s="570">
        <v>440</v>
      </c>
      <c r="J597" s="79"/>
      <c r="K597" s="79"/>
      <c r="L597" s="79"/>
      <c r="M597" s="79"/>
      <c r="N597" s="79"/>
      <c r="O597" s="79"/>
    </row>
    <row r="598" spans="2:15" ht="10.5" customHeight="1" x14ac:dyDescent="0.2">
      <c r="B598" s="438">
        <v>1994</v>
      </c>
      <c r="C598" s="574">
        <v>240</v>
      </c>
      <c r="D598" s="574">
        <v>201</v>
      </c>
      <c r="E598" s="574">
        <f>SUM(C598:D598)</f>
        <v>441</v>
      </c>
      <c r="F598" s="574">
        <v>184</v>
      </c>
      <c r="G598" s="547">
        <v>226</v>
      </c>
      <c r="H598" s="545">
        <v>31</v>
      </c>
      <c r="I598" s="570">
        <v>357</v>
      </c>
      <c r="J598" s="79"/>
      <c r="K598" s="79"/>
      <c r="L598" s="79"/>
      <c r="M598" s="79"/>
      <c r="N598" s="79"/>
      <c r="O598" s="79"/>
    </row>
    <row r="599" spans="2:15" ht="10.5" customHeight="1" x14ac:dyDescent="0.2">
      <c r="B599" s="438"/>
      <c r="C599" s="574"/>
      <c r="D599" s="574"/>
      <c r="E599" s="574"/>
      <c r="F599" s="574"/>
      <c r="G599" s="547"/>
      <c r="H599" s="545"/>
      <c r="I599" s="570"/>
      <c r="J599" s="79"/>
      <c r="K599" s="79"/>
      <c r="L599" s="79"/>
      <c r="M599" s="79"/>
      <c r="N599" s="79"/>
      <c r="O599" s="79"/>
    </row>
    <row r="600" spans="2:15" ht="10.5" customHeight="1" x14ac:dyDescent="0.2">
      <c r="B600" s="438">
        <v>1995</v>
      </c>
      <c r="C600" s="574">
        <v>1</v>
      </c>
      <c r="D600" s="574">
        <v>187</v>
      </c>
      <c r="E600" s="574">
        <f>SUM(C600:D600)</f>
        <v>188</v>
      </c>
      <c r="F600" s="574">
        <v>183</v>
      </c>
      <c r="G600" s="547">
        <v>120</v>
      </c>
      <c r="H600" s="545">
        <v>35</v>
      </c>
      <c r="I600" s="570">
        <v>482</v>
      </c>
      <c r="J600" s="79"/>
      <c r="K600" s="79"/>
      <c r="L600" s="71"/>
      <c r="M600" s="79"/>
      <c r="N600" s="79"/>
      <c r="O600" s="79"/>
    </row>
    <row r="601" spans="2:15" ht="10.5" customHeight="1" x14ac:dyDescent="0.2">
      <c r="B601" s="438">
        <v>1996</v>
      </c>
      <c r="C601" s="574">
        <v>101</v>
      </c>
      <c r="D601" s="574">
        <v>362</v>
      </c>
      <c r="E601" s="574">
        <f>SUM(C601:D601)</f>
        <v>463</v>
      </c>
      <c r="F601" s="574">
        <v>181</v>
      </c>
      <c r="G601" s="547">
        <v>150</v>
      </c>
      <c r="H601" s="545">
        <v>112</v>
      </c>
      <c r="I601" s="570">
        <v>550</v>
      </c>
      <c r="J601" s="79"/>
      <c r="K601" s="79"/>
      <c r="L601" s="79"/>
      <c r="M601" s="79"/>
      <c r="N601" s="79"/>
      <c r="O601" s="79"/>
    </row>
    <row r="602" spans="2:15" ht="10.5" customHeight="1" x14ac:dyDescent="0.2">
      <c r="B602" s="438">
        <v>1997</v>
      </c>
      <c r="C602" s="574" t="s">
        <v>506</v>
      </c>
      <c r="D602" s="574">
        <v>381</v>
      </c>
      <c r="E602" s="574">
        <f>SUM(C602:D602)</f>
        <v>381</v>
      </c>
      <c r="F602" s="574">
        <v>179</v>
      </c>
      <c r="G602" s="547">
        <v>64</v>
      </c>
      <c r="H602" s="545">
        <v>57</v>
      </c>
      <c r="I602" s="570">
        <v>530</v>
      </c>
      <c r="J602" s="79"/>
      <c r="K602" s="79"/>
      <c r="L602" s="79"/>
      <c r="M602" s="79"/>
      <c r="N602" s="79"/>
      <c r="O602" s="79"/>
    </row>
    <row r="603" spans="2:15" ht="10.5" customHeight="1" x14ac:dyDescent="0.2">
      <c r="B603" s="438">
        <v>1998</v>
      </c>
      <c r="C603" s="574" t="s">
        <v>506</v>
      </c>
      <c r="D603" s="574">
        <v>301</v>
      </c>
      <c r="E603" s="574">
        <f>SUM(C603:D603)</f>
        <v>301</v>
      </c>
      <c r="F603" s="574">
        <v>177</v>
      </c>
      <c r="G603" s="547">
        <v>58</v>
      </c>
      <c r="H603" s="545">
        <v>58</v>
      </c>
      <c r="I603" s="571" t="s">
        <v>463</v>
      </c>
      <c r="J603" s="79"/>
      <c r="K603" s="79"/>
      <c r="L603" s="79"/>
      <c r="M603" s="79"/>
      <c r="N603" s="79"/>
      <c r="O603" s="79"/>
    </row>
    <row r="604" spans="2:15" ht="10.5" customHeight="1" x14ac:dyDescent="0.2">
      <c r="B604" s="438" t="s">
        <v>287</v>
      </c>
      <c r="C604" s="574" t="s">
        <v>506</v>
      </c>
      <c r="D604" s="574">
        <v>178</v>
      </c>
      <c r="E604" s="574">
        <f>SUM(C604:D604)</f>
        <v>178</v>
      </c>
      <c r="F604" s="574">
        <v>174</v>
      </c>
      <c r="G604" s="547">
        <v>36</v>
      </c>
      <c r="H604" s="545">
        <v>24</v>
      </c>
      <c r="I604" s="571" t="s">
        <v>463</v>
      </c>
      <c r="J604" s="79"/>
      <c r="K604" s="79"/>
      <c r="L604" s="79"/>
      <c r="M604" s="79"/>
      <c r="N604" s="79"/>
      <c r="O604" s="79"/>
    </row>
    <row r="605" spans="2:15" ht="10.5" customHeight="1" x14ac:dyDescent="0.2">
      <c r="B605" s="438"/>
      <c r="C605" s="574"/>
      <c r="D605" s="574"/>
      <c r="E605" s="574"/>
      <c r="F605" s="574"/>
      <c r="G605" s="547"/>
      <c r="H605" s="545"/>
      <c r="I605" s="570"/>
      <c r="J605" s="79"/>
      <c r="K605" s="79"/>
      <c r="L605" s="79"/>
      <c r="M605" s="79"/>
      <c r="N605" s="79"/>
      <c r="O605" s="79"/>
    </row>
    <row r="606" spans="2:15" ht="10.5" customHeight="1" x14ac:dyDescent="0.2">
      <c r="B606" s="438" t="s">
        <v>332</v>
      </c>
      <c r="C606" s="574" t="s">
        <v>506</v>
      </c>
      <c r="D606" s="574">
        <v>393</v>
      </c>
      <c r="E606" s="574">
        <f>SUM(C606:D606)</f>
        <v>393</v>
      </c>
      <c r="F606" s="574">
        <v>186</v>
      </c>
      <c r="G606" s="547">
        <v>23</v>
      </c>
      <c r="H606" s="545">
        <v>40</v>
      </c>
      <c r="I606" s="571" t="s">
        <v>463</v>
      </c>
      <c r="J606" s="79"/>
      <c r="K606" s="79"/>
      <c r="L606" s="79"/>
      <c r="M606" s="79"/>
      <c r="N606" s="79"/>
      <c r="O606" s="79"/>
    </row>
    <row r="607" spans="2:15" ht="10.5" customHeight="1" x14ac:dyDescent="0.2">
      <c r="B607" s="438" t="s">
        <v>333</v>
      </c>
      <c r="C607" s="547" t="s">
        <v>506</v>
      </c>
      <c r="D607" s="547">
        <v>171</v>
      </c>
      <c r="E607" s="547">
        <f>SUM(C607:D607)</f>
        <v>171</v>
      </c>
      <c r="F607" s="628">
        <v>190</v>
      </c>
      <c r="G607" s="547">
        <v>16</v>
      </c>
      <c r="H607" s="547">
        <v>48</v>
      </c>
      <c r="I607" s="571" t="s">
        <v>463</v>
      </c>
      <c r="J607" s="79"/>
      <c r="K607" s="79"/>
      <c r="L607" s="79"/>
      <c r="M607" s="79"/>
      <c r="N607" s="79"/>
      <c r="O607" s="79"/>
    </row>
    <row r="608" spans="2:15" ht="10.5" customHeight="1" x14ac:dyDescent="0.2">
      <c r="B608" s="438" t="s">
        <v>286</v>
      </c>
      <c r="C608" s="547" t="s">
        <v>506</v>
      </c>
      <c r="D608" s="547">
        <v>214</v>
      </c>
      <c r="E608" s="547">
        <f>SUM(C608:D608)</f>
        <v>214</v>
      </c>
      <c r="F608" s="628">
        <v>174</v>
      </c>
      <c r="G608" s="547">
        <v>22</v>
      </c>
      <c r="H608" s="547">
        <v>66</v>
      </c>
      <c r="I608" s="571" t="s">
        <v>463</v>
      </c>
      <c r="J608" s="79"/>
      <c r="K608" s="79"/>
      <c r="L608" s="79"/>
      <c r="M608" s="79"/>
      <c r="N608" s="79"/>
      <c r="O608" s="79"/>
    </row>
    <row r="609" spans="2:15" ht="10.5" customHeight="1" x14ac:dyDescent="0.2">
      <c r="B609" s="438" t="s">
        <v>730</v>
      </c>
      <c r="C609" s="547" t="s">
        <v>506</v>
      </c>
      <c r="D609" s="547">
        <v>216</v>
      </c>
      <c r="E609" s="574">
        <f>SUM(C609:D609)</f>
        <v>216</v>
      </c>
      <c r="F609" s="574">
        <v>169</v>
      </c>
      <c r="G609" s="547">
        <v>10</v>
      </c>
      <c r="H609" s="547">
        <v>49</v>
      </c>
      <c r="I609" s="571" t="s">
        <v>463</v>
      </c>
      <c r="J609" s="79"/>
      <c r="K609" s="79"/>
      <c r="L609" s="79"/>
      <c r="M609" s="79"/>
      <c r="N609" s="79"/>
      <c r="O609" s="79"/>
    </row>
    <row r="610" spans="2:15" ht="10.5" customHeight="1" x14ac:dyDescent="0.2">
      <c r="B610" s="438" t="s">
        <v>758</v>
      </c>
      <c r="C610" s="547" t="s">
        <v>506</v>
      </c>
      <c r="D610" s="547">
        <v>368</v>
      </c>
      <c r="E610" s="574">
        <f>SUM(C610:D610)</f>
        <v>368</v>
      </c>
      <c r="F610" s="574">
        <v>179</v>
      </c>
      <c r="G610" s="547">
        <v>10</v>
      </c>
      <c r="H610" s="547">
        <v>38</v>
      </c>
      <c r="I610" s="571" t="s">
        <v>463</v>
      </c>
      <c r="J610" s="79"/>
      <c r="K610" s="79"/>
      <c r="L610" s="79"/>
      <c r="M610" s="79"/>
      <c r="N610" s="79"/>
      <c r="O610" s="79"/>
    </row>
    <row r="611" spans="2:15" ht="10.5" customHeight="1" x14ac:dyDescent="0.2">
      <c r="B611" s="438"/>
      <c r="C611" s="547"/>
      <c r="D611" s="547"/>
      <c r="E611" s="547"/>
      <c r="F611" s="574"/>
      <c r="G611" s="547"/>
      <c r="H611" s="547"/>
      <c r="I611" s="894"/>
      <c r="J611" s="79"/>
      <c r="K611" s="79"/>
      <c r="L611" s="79"/>
      <c r="M611" s="79"/>
      <c r="N611" s="79"/>
      <c r="O611" s="79"/>
    </row>
    <row r="612" spans="2:15" ht="10.5" customHeight="1" x14ac:dyDescent="0.2">
      <c r="B612" s="325" t="s">
        <v>507</v>
      </c>
      <c r="C612" s="547" t="s">
        <v>506</v>
      </c>
      <c r="D612" s="547">
        <v>250</v>
      </c>
      <c r="E612" s="547">
        <v>250</v>
      </c>
      <c r="F612" s="574">
        <v>191</v>
      </c>
      <c r="G612" s="547">
        <v>12</v>
      </c>
      <c r="H612" s="547">
        <v>38</v>
      </c>
      <c r="I612" s="571" t="s">
        <v>463</v>
      </c>
      <c r="J612" s="79"/>
      <c r="K612" s="79"/>
      <c r="L612" s="79"/>
      <c r="M612" s="79"/>
      <c r="N612" s="79"/>
      <c r="O612" s="79"/>
    </row>
    <row r="613" spans="2:15" ht="10.5" customHeight="1" x14ac:dyDescent="0.2">
      <c r="B613" s="325" t="s">
        <v>392</v>
      </c>
      <c r="C613" s="547" t="s">
        <v>506</v>
      </c>
      <c r="D613" s="547">
        <v>108</v>
      </c>
      <c r="E613" s="547">
        <v>108</v>
      </c>
      <c r="F613" s="547">
        <v>182</v>
      </c>
      <c r="G613" s="547">
        <v>8</v>
      </c>
      <c r="H613" s="547">
        <v>28</v>
      </c>
      <c r="I613" s="571" t="s">
        <v>463</v>
      </c>
      <c r="J613" s="79"/>
      <c r="K613" s="79"/>
      <c r="L613" s="79"/>
      <c r="M613" s="79"/>
      <c r="N613" s="79"/>
      <c r="O613" s="79"/>
    </row>
    <row r="614" spans="2:15" ht="10.5" customHeight="1" x14ac:dyDescent="0.2">
      <c r="B614" s="325" t="s">
        <v>810</v>
      </c>
      <c r="C614" s="547" t="s">
        <v>506</v>
      </c>
      <c r="D614" s="547">
        <v>166</v>
      </c>
      <c r="E614" s="547">
        <v>166</v>
      </c>
      <c r="F614" s="547">
        <v>185</v>
      </c>
      <c r="G614" s="547">
        <v>11</v>
      </c>
      <c r="H614" s="547">
        <v>27</v>
      </c>
      <c r="I614" s="571" t="s">
        <v>463</v>
      </c>
      <c r="J614" s="79"/>
      <c r="K614" s="79"/>
      <c r="L614" s="79"/>
      <c r="M614" s="79"/>
      <c r="N614" s="79"/>
      <c r="O614" s="79"/>
    </row>
    <row r="615" spans="2:15" ht="10.5" customHeight="1" x14ac:dyDescent="0.2">
      <c r="B615" s="327">
        <v>39692</v>
      </c>
      <c r="C615" s="547" t="s">
        <v>506</v>
      </c>
      <c r="D615" s="547">
        <v>251</v>
      </c>
      <c r="E615" s="547">
        <v>251</v>
      </c>
      <c r="F615" s="547">
        <v>177</v>
      </c>
      <c r="G615" s="547">
        <v>10</v>
      </c>
      <c r="H615" s="547">
        <v>37</v>
      </c>
      <c r="I615" s="571" t="s">
        <v>463</v>
      </c>
      <c r="J615" s="79"/>
      <c r="K615" s="79"/>
      <c r="L615" s="79"/>
      <c r="M615" s="79"/>
      <c r="N615" s="79"/>
      <c r="O615" s="79"/>
    </row>
    <row r="616" spans="2:15" ht="10.5" customHeight="1" x14ac:dyDescent="0.2">
      <c r="B616" s="327">
        <v>40087</v>
      </c>
      <c r="C616" s="547" t="s">
        <v>506</v>
      </c>
      <c r="D616" s="547">
        <v>279</v>
      </c>
      <c r="E616" s="547">
        <v>279</v>
      </c>
      <c r="F616" s="547">
        <v>184</v>
      </c>
      <c r="G616" s="547">
        <v>8</v>
      </c>
      <c r="H616" s="547">
        <v>52</v>
      </c>
      <c r="I616" s="571" t="s">
        <v>463</v>
      </c>
      <c r="J616" s="79"/>
      <c r="K616" s="79"/>
      <c r="L616" s="79"/>
      <c r="M616" s="79"/>
      <c r="N616" s="79"/>
      <c r="O616" s="79"/>
    </row>
    <row r="617" spans="2:15" ht="10.5" customHeight="1" x14ac:dyDescent="0.2">
      <c r="B617" s="325"/>
      <c r="C617" s="547"/>
      <c r="D617" s="547"/>
      <c r="E617" s="547"/>
      <c r="F617" s="547"/>
      <c r="G617" s="547"/>
      <c r="H617" s="547"/>
      <c r="I617" s="571"/>
      <c r="J617" s="79"/>
      <c r="K617" s="79"/>
      <c r="L617" s="79"/>
      <c r="M617" s="79"/>
      <c r="N617" s="79"/>
      <c r="O617" s="79"/>
    </row>
    <row r="618" spans="2:15" ht="10.5" customHeight="1" x14ac:dyDescent="0.2">
      <c r="B618" s="327">
        <v>40483</v>
      </c>
      <c r="C618" s="547" t="s">
        <v>506</v>
      </c>
      <c r="D618" s="547">
        <v>190</v>
      </c>
      <c r="E618" s="547">
        <v>190</v>
      </c>
      <c r="F618" s="547">
        <v>182</v>
      </c>
      <c r="G618" s="547">
        <v>9</v>
      </c>
      <c r="H618" s="547">
        <v>24</v>
      </c>
      <c r="I618" s="571" t="s">
        <v>463</v>
      </c>
      <c r="J618" s="79"/>
      <c r="K618" s="79"/>
      <c r="L618" s="79"/>
      <c r="M618" s="79"/>
      <c r="N618" s="79"/>
      <c r="O618" s="79"/>
    </row>
    <row r="619" spans="2:15" ht="10.5" customHeight="1" x14ac:dyDescent="0.2">
      <c r="B619" s="351" t="s">
        <v>343</v>
      </c>
      <c r="C619" s="547" t="s">
        <v>506</v>
      </c>
      <c r="D619" s="547">
        <v>164</v>
      </c>
      <c r="E619" s="547">
        <v>164</v>
      </c>
      <c r="F619" s="547">
        <v>183</v>
      </c>
      <c r="G619" s="547">
        <v>7</v>
      </c>
      <c r="H619" s="547">
        <v>25</v>
      </c>
      <c r="I619" s="571" t="s">
        <v>463</v>
      </c>
      <c r="J619" s="500"/>
      <c r="K619" s="500"/>
      <c r="L619" s="500"/>
      <c r="M619" s="500"/>
      <c r="N619" s="500"/>
      <c r="O619" s="500"/>
    </row>
    <row r="620" spans="2:15" ht="10.5" customHeight="1" x14ac:dyDescent="0.2">
      <c r="B620" s="351" t="s">
        <v>1418</v>
      </c>
      <c r="C620" s="547" t="s">
        <v>506</v>
      </c>
      <c r="D620" s="547">
        <v>133</v>
      </c>
      <c r="E620" s="547">
        <v>133</v>
      </c>
      <c r="F620" s="547">
        <v>159</v>
      </c>
      <c r="G620" s="547">
        <v>6</v>
      </c>
      <c r="H620" s="547">
        <v>19</v>
      </c>
      <c r="I620" s="571" t="s">
        <v>463</v>
      </c>
      <c r="J620" s="1151"/>
      <c r="K620" s="1151"/>
      <c r="L620" s="1151"/>
      <c r="M620" s="1151"/>
      <c r="N620" s="1151"/>
      <c r="O620" s="1151"/>
    </row>
    <row r="621" spans="2:15" ht="10.5" customHeight="1" x14ac:dyDescent="0.2">
      <c r="B621" s="351" t="s">
        <v>1460</v>
      </c>
      <c r="C621" s="547" t="s">
        <v>506</v>
      </c>
      <c r="D621" s="547">
        <v>145</v>
      </c>
      <c r="E621" s="547">
        <v>145</v>
      </c>
      <c r="F621" s="547">
        <v>165</v>
      </c>
      <c r="G621" s="547">
        <v>5</v>
      </c>
      <c r="H621" s="547">
        <v>20</v>
      </c>
      <c r="I621" s="571" t="s">
        <v>463</v>
      </c>
      <c r="J621" s="1209"/>
      <c r="K621" s="1209"/>
      <c r="L621" s="1209"/>
      <c r="M621" s="1209"/>
      <c r="N621" s="1209"/>
      <c r="O621" s="1209"/>
    </row>
    <row r="622" spans="2:15" ht="10.5" customHeight="1" x14ac:dyDescent="0.2">
      <c r="B622" s="352" t="s">
        <v>1522</v>
      </c>
      <c r="C622" s="565" t="s">
        <v>506</v>
      </c>
      <c r="D622" s="565">
        <v>262</v>
      </c>
      <c r="E622" s="565">
        <v>262</v>
      </c>
      <c r="F622" s="565">
        <v>158</v>
      </c>
      <c r="G622" s="565">
        <v>6</v>
      </c>
      <c r="H622" s="565">
        <v>27</v>
      </c>
      <c r="I622" s="572" t="s">
        <v>463</v>
      </c>
      <c r="J622" s="68"/>
      <c r="K622" s="68"/>
      <c r="L622" s="68"/>
      <c r="M622" s="79"/>
      <c r="N622" s="79"/>
      <c r="O622" s="79"/>
    </row>
    <row r="623" spans="2:15" ht="10.5" customHeight="1" x14ac:dyDescent="0.2">
      <c r="B623" s="236" t="s">
        <v>635</v>
      </c>
      <c r="C623" s="233" t="s">
        <v>367</v>
      </c>
      <c r="M623" s="68"/>
    </row>
    <row r="624" spans="2:15" ht="10.5" customHeight="1" x14ac:dyDescent="0.2">
      <c r="B624" s="236"/>
      <c r="C624" s="233" t="s">
        <v>30</v>
      </c>
      <c r="L624" s="62"/>
    </row>
    <row r="625" spans="2:12" ht="10.5" customHeight="1" x14ac:dyDescent="0.2">
      <c r="B625" s="236"/>
      <c r="C625" s="227" t="s">
        <v>1539</v>
      </c>
      <c r="L625" s="62"/>
    </row>
    <row r="626" spans="2:12" ht="10.5" customHeight="1" x14ac:dyDescent="0.2">
      <c r="B626" s="236" t="s">
        <v>1297</v>
      </c>
      <c r="C626" s="227"/>
      <c r="L626" s="62"/>
    </row>
    <row r="627" spans="2:12" ht="10.5" customHeight="1" x14ac:dyDescent="0.2">
      <c r="B627" s="236" t="s">
        <v>1298</v>
      </c>
      <c r="C627" s="227"/>
    </row>
    <row r="628" spans="2:12" ht="10.5" customHeight="1" x14ac:dyDescent="0.2">
      <c r="B628" s="236" t="s">
        <v>1300</v>
      </c>
      <c r="C628" s="227"/>
    </row>
    <row r="629" spans="2:12" ht="10.5" customHeight="1" x14ac:dyDescent="0.2">
      <c r="B629" s="236" t="s">
        <v>1299</v>
      </c>
      <c r="C629" s="227"/>
      <c r="J629" s="61"/>
    </row>
    <row r="630" spans="2:12" ht="10.5" customHeight="1" x14ac:dyDescent="0.2">
      <c r="B630" s="49"/>
      <c r="C630" s="52"/>
      <c r="D630" s="52"/>
      <c r="E630" s="52"/>
      <c r="F630" s="52"/>
      <c r="G630" s="52"/>
      <c r="H630" s="52"/>
      <c r="I630" s="52"/>
    </row>
    <row r="631" spans="2:12" ht="10.5" customHeight="1" x14ac:dyDescent="0.2">
      <c r="B631" s="49"/>
      <c r="C631" s="52"/>
      <c r="D631" s="52"/>
      <c r="E631" s="52"/>
      <c r="F631" s="52"/>
      <c r="G631" s="52"/>
      <c r="H631" s="52"/>
      <c r="I631" s="52"/>
    </row>
    <row r="632" spans="2:12" ht="10.5" customHeight="1" x14ac:dyDescent="0.2">
      <c r="B632" s="49"/>
    </row>
    <row r="633" spans="2:12" ht="10.5" customHeight="1" x14ac:dyDescent="0.2">
      <c r="B633" s="49"/>
    </row>
    <row r="634" spans="2:12" ht="10.5" customHeight="1" x14ac:dyDescent="0.2">
      <c r="B634" s="49"/>
    </row>
    <row r="635" spans="2:12" ht="10.5" customHeight="1" x14ac:dyDescent="0.2">
      <c r="B635" s="49"/>
    </row>
    <row r="636" spans="2:12" ht="10.5" customHeight="1" x14ac:dyDescent="0.2">
      <c r="B636" s="49"/>
    </row>
    <row r="637" spans="2:12" ht="10.5" customHeight="1" x14ac:dyDescent="0.2">
      <c r="B637" s="49"/>
    </row>
    <row r="638" spans="2:12" ht="10.5" customHeight="1" x14ac:dyDescent="0.2">
      <c r="B638" s="49"/>
    </row>
    <row r="639" spans="2:12" ht="10.5" customHeight="1" x14ac:dyDescent="0.2">
      <c r="B639" s="49"/>
    </row>
    <row r="640" spans="2:12" ht="10.5" customHeight="1" x14ac:dyDescent="0.2">
      <c r="B640" s="49"/>
    </row>
    <row r="641" spans="2:18" ht="10.5" customHeight="1" x14ac:dyDescent="0.2">
      <c r="B641" s="49"/>
    </row>
    <row r="642" spans="2:18" ht="10.5" customHeight="1" x14ac:dyDescent="0.2">
      <c r="B642" s="49"/>
    </row>
    <row r="643" spans="2:18" ht="10.5" customHeight="1" x14ac:dyDescent="0.2">
      <c r="B643" s="49"/>
    </row>
    <row r="644" spans="2:18" ht="10.5" customHeight="1" x14ac:dyDescent="0.2">
      <c r="B644" s="49"/>
    </row>
    <row r="645" spans="2:18" ht="10.5" customHeight="1" x14ac:dyDescent="0.2">
      <c r="B645" s="49"/>
    </row>
    <row r="646" spans="2:18" ht="10.5" customHeight="1" x14ac:dyDescent="0.2">
      <c r="B646" s="49"/>
    </row>
    <row r="647" spans="2:18" ht="10.5" customHeight="1" x14ac:dyDescent="0.2">
      <c r="B647" s="49"/>
    </row>
    <row r="648" spans="2:18" ht="10.5" customHeight="1" x14ac:dyDescent="0.2">
      <c r="B648" s="49"/>
      <c r="G648" s="153">
        <v>14</v>
      </c>
    </row>
    <row r="649" spans="2:18" ht="10.5" customHeight="1" x14ac:dyDescent="0.2">
      <c r="G649" s="76"/>
      <c r="I649" s="71"/>
      <c r="J649" s="61"/>
    </row>
    <row r="650" spans="2:18" ht="11.45" customHeight="1" x14ac:dyDescent="0.2">
      <c r="B650" s="92" t="s">
        <v>835</v>
      </c>
      <c r="C650" s="79"/>
      <c r="D650" s="79"/>
      <c r="E650" s="79"/>
      <c r="F650" s="79"/>
      <c r="G650" s="79"/>
      <c r="H650" s="79"/>
      <c r="I650" s="45"/>
      <c r="J650" s="71"/>
      <c r="K650" s="79"/>
      <c r="L650" s="79"/>
    </row>
    <row r="651" spans="2:18" ht="10.5" customHeight="1" x14ac:dyDescent="0.2">
      <c r="B651" s="1506" t="s">
        <v>279</v>
      </c>
      <c r="C651" s="1408" t="s">
        <v>929</v>
      </c>
      <c r="D651" s="1408" t="s">
        <v>1086</v>
      </c>
      <c r="E651" s="1408" t="s">
        <v>825</v>
      </c>
      <c r="F651" s="1481" t="s">
        <v>160</v>
      </c>
      <c r="G651" s="1482"/>
      <c r="H651" s="1408" t="s">
        <v>1071</v>
      </c>
      <c r="I651" s="1420" t="s">
        <v>1306</v>
      </c>
      <c r="J651" s="86"/>
      <c r="K651" s="62"/>
      <c r="L651" s="62"/>
      <c r="M651" s="79"/>
      <c r="N651" s="79"/>
      <c r="O651" s="79"/>
      <c r="P651" s="79"/>
      <c r="Q651" s="79"/>
      <c r="R651" s="79"/>
    </row>
    <row r="652" spans="2:18" ht="23.25" customHeight="1" x14ac:dyDescent="0.2">
      <c r="B652" s="1507"/>
      <c r="C652" s="1409"/>
      <c r="D652" s="1409"/>
      <c r="E652" s="1409"/>
      <c r="F652" s="278" t="s">
        <v>1087</v>
      </c>
      <c r="G652" s="278" t="s">
        <v>1088</v>
      </c>
      <c r="H652" s="1409"/>
      <c r="I652" s="1504"/>
      <c r="J652" s="86"/>
      <c r="K652" s="62"/>
      <c r="L652" s="62"/>
    </row>
    <row r="653" spans="2:18" ht="10.5" customHeight="1" x14ac:dyDescent="0.2">
      <c r="B653" s="1508"/>
      <c r="C653" s="282" t="s">
        <v>283</v>
      </c>
      <c r="D653" s="282" t="s">
        <v>284</v>
      </c>
      <c r="E653" s="282" t="s">
        <v>504</v>
      </c>
      <c r="F653" s="1396" t="s">
        <v>936</v>
      </c>
      <c r="G653" s="1397"/>
      <c r="H653" s="282" t="s">
        <v>1503</v>
      </c>
      <c r="I653" s="1505"/>
      <c r="J653" s="86"/>
      <c r="K653" s="62"/>
      <c r="L653" s="62"/>
    </row>
    <row r="654" spans="2:18" ht="10.5" customHeight="1" x14ac:dyDescent="0.2">
      <c r="B654" s="325" t="s">
        <v>775</v>
      </c>
      <c r="C654" s="574">
        <v>104</v>
      </c>
      <c r="D654" s="574">
        <v>88</v>
      </c>
      <c r="E654" s="574">
        <v>136705</v>
      </c>
      <c r="F654" s="587">
        <v>706</v>
      </c>
      <c r="G654" s="587">
        <v>1585.29</v>
      </c>
      <c r="H654" s="764">
        <v>35.6</v>
      </c>
      <c r="I654" s="1050" t="s">
        <v>776</v>
      </c>
      <c r="J654" s="85"/>
      <c r="K654" s="62"/>
      <c r="L654" s="62"/>
    </row>
    <row r="655" spans="2:18" ht="10.5" customHeight="1" x14ac:dyDescent="0.2">
      <c r="B655" s="325" t="s">
        <v>776</v>
      </c>
      <c r="C655" s="574">
        <v>245</v>
      </c>
      <c r="D655" s="574">
        <v>89</v>
      </c>
      <c r="E655" s="574">
        <v>92771</v>
      </c>
      <c r="F655" s="587">
        <v>636</v>
      </c>
      <c r="G655" s="587">
        <v>1432.65</v>
      </c>
      <c r="H655" s="764">
        <v>32.200000000000003</v>
      </c>
      <c r="I655" s="1050" t="s">
        <v>460</v>
      </c>
      <c r="J655" s="85"/>
      <c r="K655" s="62"/>
      <c r="L655" s="62"/>
    </row>
    <row r="656" spans="2:18" ht="10.5" customHeight="1" x14ac:dyDescent="0.2">
      <c r="B656" s="325" t="s">
        <v>460</v>
      </c>
      <c r="C656" s="574">
        <v>198</v>
      </c>
      <c r="D656" s="574">
        <v>101</v>
      </c>
      <c r="E656" s="574">
        <v>138312</v>
      </c>
      <c r="F656" s="587">
        <v>604</v>
      </c>
      <c r="G656" s="587">
        <v>1405.65</v>
      </c>
      <c r="H656" s="764">
        <v>31.6</v>
      </c>
      <c r="I656" s="1050" t="s">
        <v>461</v>
      </c>
      <c r="J656" s="85"/>
      <c r="K656" s="62"/>
      <c r="L656" s="62"/>
    </row>
    <row r="657" spans="2:12" ht="10.5" customHeight="1" x14ac:dyDescent="0.2">
      <c r="B657" s="325" t="s">
        <v>461</v>
      </c>
      <c r="C657" s="574">
        <v>135</v>
      </c>
      <c r="D657" s="574">
        <v>117</v>
      </c>
      <c r="E657" s="574">
        <v>168246</v>
      </c>
      <c r="F657" s="587">
        <v>1442.2</v>
      </c>
      <c r="G657" s="587" t="s">
        <v>506</v>
      </c>
      <c r="H657" s="764">
        <v>32.4</v>
      </c>
      <c r="I657" s="1050" t="s">
        <v>462</v>
      </c>
      <c r="J657" s="85"/>
      <c r="K657" s="62"/>
      <c r="L657" s="62"/>
    </row>
    <row r="658" spans="2:12" ht="10.5" customHeight="1" x14ac:dyDescent="0.2">
      <c r="B658" s="325" t="s">
        <v>462</v>
      </c>
      <c r="C658" s="574">
        <v>107</v>
      </c>
      <c r="D658" s="574">
        <v>79</v>
      </c>
      <c r="E658" s="574">
        <v>165024</v>
      </c>
      <c r="F658" s="587">
        <v>2100</v>
      </c>
      <c r="G658" s="587" t="s">
        <v>506</v>
      </c>
      <c r="H658" s="764">
        <v>47.2</v>
      </c>
      <c r="I658" s="1050" t="s">
        <v>328</v>
      </c>
      <c r="J658" s="85"/>
      <c r="K658" s="62"/>
      <c r="L658" s="62"/>
    </row>
    <row r="659" spans="2:12" ht="10.5" customHeight="1" x14ac:dyDescent="0.2">
      <c r="B659" s="325"/>
      <c r="C659" s="574"/>
      <c r="D659" s="574"/>
      <c r="E659" s="574"/>
      <c r="F659" s="587"/>
      <c r="G659" s="587"/>
      <c r="H659" s="764"/>
      <c r="I659" s="1050"/>
      <c r="J659" s="85"/>
      <c r="K659" s="62"/>
      <c r="L659" s="62"/>
    </row>
    <row r="660" spans="2:12" ht="10.5" customHeight="1" x14ac:dyDescent="0.2">
      <c r="B660" s="325" t="s">
        <v>328</v>
      </c>
      <c r="C660" s="574">
        <v>135</v>
      </c>
      <c r="D660" s="574">
        <v>145</v>
      </c>
      <c r="E660" s="574">
        <v>318173</v>
      </c>
      <c r="F660" s="587">
        <v>2200</v>
      </c>
      <c r="G660" s="587" t="s">
        <v>506</v>
      </c>
      <c r="H660" s="764">
        <v>49.4</v>
      </c>
      <c r="I660" s="1050" t="s">
        <v>329</v>
      </c>
      <c r="J660" s="85"/>
      <c r="K660" s="62"/>
      <c r="L660" s="62"/>
    </row>
    <row r="661" spans="2:12" ht="10.5" customHeight="1" x14ac:dyDescent="0.2">
      <c r="B661" s="325" t="s">
        <v>329</v>
      </c>
      <c r="C661" s="574">
        <v>95</v>
      </c>
      <c r="D661" s="574">
        <v>106</v>
      </c>
      <c r="E661" s="574">
        <v>105935</v>
      </c>
      <c r="F661" s="587">
        <v>1001.49</v>
      </c>
      <c r="G661" s="587" t="s">
        <v>506</v>
      </c>
      <c r="H661" s="764">
        <v>22.5</v>
      </c>
      <c r="I661" s="1050" t="s">
        <v>330</v>
      </c>
      <c r="J661" s="85"/>
      <c r="K661" s="62"/>
      <c r="L661" s="62"/>
    </row>
    <row r="662" spans="2:12" ht="10.5" customHeight="1" x14ac:dyDescent="0.2">
      <c r="B662" s="325" t="s">
        <v>330</v>
      </c>
      <c r="C662" s="574">
        <v>59</v>
      </c>
      <c r="D662" s="574">
        <v>73</v>
      </c>
      <c r="E662" s="574">
        <v>143603</v>
      </c>
      <c r="F662" s="587">
        <v>1976.48</v>
      </c>
      <c r="G662" s="587" t="s">
        <v>506</v>
      </c>
      <c r="H662" s="764">
        <v>44.4</v>
      </c>
      <c r="I662" s="1050" t="s">
        <v>331</v>
      </c>
      <c r="J662" s="85"/>
      <c r="K662" s="62"/>
      <c r="L662" s="62"/>
    </row>
    <row r="663" spans="2:12" ht="10.5" customHeight="1" x14ac:dyDescent="0.2">
      <c r="B663" s="325" t="s">
        <v>331</v>
      </c>
      <c r="C663" s="574">
        <v>95</v>
      </c>
      <c r="D663" s="574">
        <v>138</v>
      </c>
      <c r="E663" s="574">
        <v>212281</v>
      </c>
      <c r="F663" s="587">
        <v>1538.13</v>
      </c>
      <c r="G663" s="587" t="s">
        <v>506</v>
      </c>
      <c r="H663" s="764">
        <v>34.6</v>
      </c>
      <c r="I663" s="1051" t="s">
        <v>287</v>
      </c>
      <c r="J663" s="85"/>
      <c r="K663" s="62"/>
      <c r="L663" s="62"/>
    </row>
    <row r="664" spans="2:12" ht="10.5" customHeight="1" x14ac:dyDescent="0.2">
      <c r="B664" s="579" t="s">
        <v>287</v>
      </c>
      <c r="C664" s="574">
        <v>83</v>
      </c>
      <c r="D664" s="574">
        <v>136</v>
      </c>
      <c r="E664" s="574">
        <v>334937</v>
      </c>
      <c r="F664" s="587">
        <v>2460.4499999999998</v>
      </c>
      <c r="G664" s="587" t="s">
        <v>506</v>
      </c>
      <c r="H664" s="764">
        <v>55.3</v>
      </c>
      <c r="I664" s="1050" t="s">
        <v>332</v>
      </c>
      <c r="J664" s="85"/>
      <c r="K664" s="62"/>
      <c r="L664" s="62"/>
    </row>
    <row r="665" spans="2:12" ht="10.5" customHeight="1" x14ac:dyDescent="0.2">
      <c r="B665" s="325"/>
      <c r="C665" s="574"/>
      <c r="D665" s="574"/>
      <c r="E665" s="574"/>
      <c r="F665" s="587"/>
      <c r="G665" s="587"/>
      <c r="H665" s="764"/>
      <c r="I665" s="1050"/>
      <c r="J665" s="85"/>
      <c r="K665" s="62"/>
      <c r="L665" s="62"/>
    </row>
    <row r="666" spans="2:12" ht="10.5" customHeight="1" x14ac:dyDescent="0.2">
      <c r="B666" s="325" t="s">
        <v>332</v>
      </c>
      <c r="C666" s="574">
        <v>165</v>
      </c>
      <c r="D666" s="574">
        <v>222</v>
      </c>
      <c r="E666" s="574">
        <v>454720</v>
      </c>
      <c r="F666" s="587">
        <v>2045.35</v>
      </c>
      <c r="G666" s="587" t="s">
        <v>506</v>
      </c>
      <c r="H666" s="764">
        <v>46</v>
      </c>
      <c r="I666" s="1050" t="s">
        <v>333</v>
      </c>
      <c r="J666" s="85"/>
      <c r="K666" s="62"/>
      <c r="L666" s="62"/>
    </row>
    <row r="667" spans="2:12" ht="10.5" customHeight="1" x14ac:dyDescent="0.2">
      <c r="B667" s="325" t="s">
        <v>333</v>
      </c>
      <c r="C667" s="547">
        <v>94</v>
      </c>
      <c r="D667" s="547">
        <v>134</v>
      </c>
      <c r="E667" s="547">
        <v>324410</v>
      </c>
      <c r="F667" s="571">
        <v>2425.86</v>
      </c>
      <c r="G667" s="571" t="s">
        <v>506</v>
      </c>
      <c r="H667" s="760">
        <v>54.5</v>
      </c>
      <c r="I667" s="1045" t="s">
        <v>286</v>
      </c>
      <c r="J667" s="89"/>
      <c r="K667" s="62"/>
      <c r="L667" s="62"/>
    </row>
    <row r="668" spans="2:12" ht="10.5" customHeight="1" x14ac:dyDescent="0.2">
      <c r="B668" s="325" t="s">
        <v>286</v>
      </c>
      <c r="C668" s="547">
        <v>50</v>
      </c>
      <c r="D668" s="547">
        <v>67</v>
      </c>
      <c r="E668" s="547">
        <v>338009</v>
      </c>
      <c r="F668" s="571">
        <v>5049.8900000000003</v>
      </c>
      <c r="G668" s="571" t="s">
        <v>506</v>
      </c>
      <c r="H668" s="760">
        <v>113.5</v>
      </c>
      <c r="I668" s="1046" t="s">
        <v>730</v>
      </c>
      <c r="J668" s="85"/>
      <c r="K668" s="62"/>
      <c r="L668" s="62"/>
    </row>
    <row r="669" spans="2:12" ht="10.5" customHeight="1" x14ac:dyDescent="0.2">
      <c r="B669" s="325" t="s">
        <v>730</v>
      </c>
      <c r="C669" s="547">
        <v>72</v>
      </c>
      <c r="D669" s="547">
        <v>128</v>
      </c>
      <c r="E669" s="547">
        <v>367305</v>
      </c>
      <c r="F669" s="571">
        <v>2870.15</v>
      </c>
      <c r="G669" s="571" t="s">
        <v>506</v>
      </c>
      <c r="H669" s="760">
        <v>64.599999999999994</v>
      </c>
      <c r="I669" s="1047" t="s">
        <v>758</v>
      </c>
      <c r="J669" s="89"/>
      <c r="K669" s="62"/>
      <c r="L669" s="62"/>
    </row>
    <row r="670" spans="2:12" ht="10.5" customHeight="1" x14ac:dyDescent="0.2">
      <c r="B670" s="325" t="s">
        <v>758</v>
      </c>
      <c r="C670" s="547">
        <v>40</v>
      </c>
      <c r="D670" s="547">
        <v>72</v>
      </c>
      <c r="E670" s="547">
        <v>178456</v>
      </c>
      <c r="F670" s="571">
        <v>2464.21</v>
      </c>
      <c r="G670" s="571" t="s">
        <v>506</v>
      </c>
      <c r="H670" s="760">
        <v>55.4</v>
      </c>
      <c r="I670" s="1047" t="s">
        <v>507</v>
      </c>
      <c r="J670" s="89"/>
      <c r="K670" s="62"/>
      <c r="L670" s="62"/>
    </row>
    <row r="671" spans="2:12" ht="10.5" customHeight="1" x14ac:dyDescent="0.2">
      <c r="B671" s="325"/>
      <c r="C671" s="547"/>
      <c r="D671" s="547"/>
      <c r="E671" s="547"/>
      <c r="F671" s="571"/>
      <c r="G671" s="571"/>
      <c r="H671" s="760"/>
      <c r="I671" s="1047"/>
      <c r="J671" s="89"/>
      <c r="K671" s="62"/>
      <c r="L671" s="62"/>
    </row>
    <row r="672" spans="2:12" ht="10.5" customHeight="1" x14ac:dyDescent="0.2">
      <c r="B672" s="325" t="s">
        <v>507</v>
      </c>
      <c r="C672" s="547">
        <v>49</v>
      </c>
      <c r="D672" s="547">
        <v>84</v>
      </c>
      <c r="E672" s="547">
        <v>238569</v>
      </c>
      <c r="F672" s="571">
        <v>2849.11</v>
      </c>
      <c r="G672" s="571" t="s">
        <v>506</v>
      </c>
      <c r="H672" s="760">
        <v>65.2</v>
      </c>
      <c r="I672" s="1047" t="s">
        <v>392</v>
      </c>
      <c r="J672" s="89"/>
      <c r="K672" s="62"/>
      <c r="L672" s="62"/>
    </row>
    <row r="673" spans="2:14" ht="10.5" customHeight="1" x14ac:dyDescent="0.2">
      <c r="B673" s="325" t="s">
        <v>392</v>
      </c>
      <c r="C673" s="547">
        <v>41</v>
      </c>
      <c r="D673" s="547">
        <v>66</v>
      </c>
      <c r="E673" s="547">
        <v>361907</v>
      </c>
      <c r="F673" s="571">
        <v>5514.38</v>
      </c>
      <c r="G673" s="571" t="s">
        <v>506</v>
      </c>
      <c r="H673" s="760">
        <v>136.5</v>
      </c>
      <c r="I673" s="1047" t="s">
        <v>810</v>
      </c>
      <c r="J673" s="89"/>
      <c r="K673" s="62"/>
      <c r="L673" s="62"/>
    </row>
    <row r="674" spans="2:14" ht="10.5" customHeight="1" x14ac:dyDescent="0.2">
      <c r="B674" s="327">
        <v>39295</v>
      </c>
      <c r="C674" s="547">
        <v>54</v>
      </c>
      <c r="D674" s="547">
        <v>100</v>
      </c>
      <c r="E674" s="547">
        <v>615157</v>
      </c>
      <c r="F674" s="571">
        <v>6122.1</v>
      </c>
      <c r="G674" s="571" t="s">
        <v>506</v>
      </c>
      <c r="H674" s="760">
        <v>131.4</v>
      </c>
      <c r="I674" s="1047" t="s">
        <v>501</v>
      </c>
      <c r="J674" s="89"/>
      <c r="K674" s="62"/>
      <c r="L674" s="62"/>
    </row>
    <row r="675" spans="2:14" ht="10.5" customHeight="1" x14ac:dyDescent="0.2">
      <c r="B675" s="327">
        <v>39692</v>
      </c>
      <c r="C675" s="547">
        <v>55</v>
      </c>
      <c r="D675" s="547">
        <v>113</v>
      </c>
      <c r="E675" s="547">
        <v>716143</v>
      </c>
      <c r="F675" s="571">
        <v>6360.69</v>
      </c>
      <c r="G675" s="571" t="s">
        <v>506</v>
      </c>
      <c r="H675" s="760">
        <v>140.6</v>
      </c>
      <c r="I675" s="1048">
        <v>40087</v>
      </c>
      <c r="J675" s="89"/>
      <c r="K675" s="62"/>
      <c r="L675" s="62"/>
    </row>
    <row r="676" spans="2:14" ht="10.5" customHeight="1" x14ac:dyDescent="0.2">
      <c r="B676" s="327">
        <v>40087</v>
      </c>
      <c r="C676" s="547">
        <v>57</v>
      </c>
      <c r="D676" s="547">
        <v>100</v>
      </c>
      <c r="E676" s="547">
        <v>463990</v>
      </c>
      <c r="F676" s="571">
        <v>4659.6499999999996</v>
      </c>
      <c r="G676" s="571" t="s">
        <v>506</v>
      </c>
      <c r="H676" s="760">
        <v>100</v>
      </c>
      <c r="I676" s="1048">
        <v>40483</v>
      </c>
      <c r="J676" s="89"/>
      <c r="K676" s="62"/>
      <c r="L676" s="62"/>
    </row>
    <row r="677" spans="2:14" ht="10.5" customHeight="1" x14ac:dyDescent="0.2">
      <c r="B677" s="327"/>
      <c r="C677" s="547"/>
      <c r="D677" s="547"/>
      <c r="E677" s="547"/>
      <c r="F677" s="571"/>
      <c r="G677" s="571"/>
      <c r="H677" s="760"/>
      <c r="I677" s="1048"/>
      <c r="J677" s="89"/>
      <c r="K677" s="62"/>
      <c r="L677" s="62"/>
    </row>
    <row r="678" spans="2:14" ht="10.5" customHeight="1" x14ac:dyDescent="0.2">
      <c r="B678" s="536" t="s">
        <v>340</v>
      </c>
      <c r="C678" s="547">
        <v>55</v>
      </c>
      <c r="D678" s="547">
        <v>73</v>
      </c>
      <c r="E678" s="547">
        <v>378088</v>
      </c>
      <c r="F678" s="571">
        <v>5200.5200000000004</v>
      </c>
      <c r="G678" s="571" t="s">
        <v>506</v>
      </c>
      <c r="H678" s="763">
        <v>100.8</v>
      </c>
      <c r="I678" s="1043" t="s">
        <v>343</v>
      </c>
      <c r="J678" s="89"/>
      <c r="K678" s="98"/>
      <c r="L678" s="62"/>
    </row>
    <row r="679" spans="2:14" ht="10.5" customHeight="1" x14ac:dyDescent="0.2">
      <c r="B679" s="351" t="s">
        <v>343</v>
      </c>
      <c r="C679" s="547">
        <v>45</v>
      </c>
      <c r="D679" s="547">
        <v>67</v>
      </c>
      <c r="E679" s="547">
        <v>553268</v>
      </c>
      <c r="F679" s="571">
        <v>8287.26</v>
      </c>
      <c r="G679" s="571" t="s">
        <v>506</v>
      </c>
      <c r="H679" s="763">
        <v>147.19999999999999</v>
      </c>
      <c r="I679" s="1043" t="s">
        <v>1418</v>
      </c>
      <c r="J679" s="89"/>
      <c r="K679" s="62"/>
      <c r="L679" s="62"/>
    </row>
    <row r="680" spans="2:14" ht="10.5" customHeight="1" x14ac:dyDescent="0.2">
      <c r="B680" s="351" t="s">
        <v>1418</v>
      </c>
      <c r="C680" s="547">
        <v>47</v>
      </c>
      <c r="D680" s="547">
        <v>47</v>
      </c>
      <c r="E680" s="547">
        <v>411168</v>
      </c>
      <c r="F680" s="571">
        <v>8755.8700000000008</v>
      </c>
      <c r="G680" s="571" t="s">
        <v>506</v>
      </c>
      <c r="H680" s="763">
        <v>140</v>
      </c>
      <c r="I680" s="1043" t="s">
        <v>1460</v>
      </c>
      <c r="J680" s="89"/>
      <c r="K680" s="62"/>
      <c r="L680" s="62"/>
    </row>
    <row r="681" spans="2:14" ht="10.5" customHeight="1" x14ac:dyDescent="0.2">
      <c r="B681" s="351" t="s">
        <v>1460</v>
      </c>
      <c r="C681" s="547">
        <v>52</v>
      </c>
      <c r="D681" s="547">
        <v>84</v>
      </c>
      <c r="E681" s="547">
        <v>727989</v>
      </c>
      <c r="F681" s="571">
        <v>8238.67</v>
      </c>
      <c r="G681" s="571" t="s">
        <v>506</v>
      </c>
      <c r="H681" s="763">
        <v>139.30000000000001</v>
      </c>
      <c r="I681" s="1043" t="s">
        <v>1462</v>
      </c>
      <c r="J681" s="89"/>
      <c r="K681" s="62"/>
      <c r="L681" s="62"/>
    </row>
    <row r="682" spans="2:14" ht="10.5" customHeight="1" x14ac:dyDescent="0.2">
      <c r="B682" s="352" t="s">
        <v>1527</v>
      </c>
      <c r="C682" s="565">
        <v>58</v>
      </c>
      <c r="D682" s="565">
        <v>77</v>
      </c>
      <c r="E682" s="565" t="s">
        <v>463</v>
      </c>
      <c r="F682" s="572" t="s">
        <v>463</v>
      </c>
      <c r="G682" s="572" t="s">
        <v>506</v>
      </c>
      <c r="H682" s="767" t="s">
        <v>463</v>
      </c>
      <c r="I682" s="1049" t="s">
        <v>1528</v>
      </c>
      <c r="J682" s="329"/>
      <c r="K682" s="62"/>
      <c r="L682" s="62"/>
    </row>
    <row r="683" spans="2:14" ht="10.5" customHeight="1" x14ac:dyDescent="0.2">
      <c r="B683" s="1420" t="s">
        <v>279</v>
      </c>
      <c r="C683" s="1509" t="s">
        <v>948</v>
      </c>
      <c r="D683" s="1536"/>
      <c r="E683" s="1536"/>
      <c r="F683" s="1536"/>
      <c r="G683" s="1536"/>
      <c r="H683" s="1536"/>
      <c r="I683" s="1536"/>
      <c r="J683" s="1536"/>
      <c r="K683" s="1536"/>
      <c r="L683" s="1537"/>
    </row>
    <row r="684" spans="2:14" ht="10.5" customHeight="1" x14ac:dyDescent="0.2">
      <c r="B684" s="1490"/>
      <c r="C684" s="319" t="s">
        <v>130</v>
      </c>
      <c r="D684" s="320" t="s">
        <v>135</v>
      </c>
      <c r="E684" s="320" t="s">
        <v>131</v>
      </c>
      <c r="F684" s="319" t="s">
        <v>712</v>
      </c>
      <c r="G684" s="319" t="s">
        <v>1335</v>
      </c>
      <c r="H684" s="320" t="s">
        <v>617</v>
      </c>
      <c r="I684" s="320" t="s">
        <v>293</v>
      </c>
      <c r="J684" s="320" t="s">
        <v>590</v>
      </c>
      <c r="K684" s="320" t="s">
        <v>136</v>
      </c>
      <c r="L684" s="319" t="s">
        <v>148</v>
      </c>
      <c r="M684" s="76"/>
      <c r="N684" s="76"/>
    </row>
    <row r="685" spans="2:14" ht="10.5" customHeight="1" x14ac:dyDescent="0.2">
      <c r="B685" s="1490"/>
      <c r="C685" s="385" t="s">
        <v>290</v>
      </c>
      <c r="D685" s="385" t="s">
        <v>290</v>
      </c>
      <c r="E685" s="385" t="s">
        <v>290</v>
      </c>
      <c r="F685" s="385"/>
      <c r="G685" s="385" t="s">
        <v>291</v>
      </c>
      <c r="H685" s="385"/>
      <c r="I685" s="385" t="s">
        <v>294</v>
      </c>
      <c r="J685" s="385"/>
      <c r="K685" s="385" t="s">
        <v>137</v>
      </c>
      <c r="L685" s="385"/>
      <c r="M685" s="76"/>
      <c r="N685" s="76"/>
    </row>
    <row r="686" spans="2:14" ht="10.5" customHeight="1" x14ac:dyDescent="0.2">
      <c r="B686" s="1421"/>
      <c r="C686" s="1396" t="s">
        <v>284</v>
      </c>
      <c r="D686" s="1536"/>
      <c r="E686" s="1536"/>
      <c r="F686" s="1536"/>
      <c r="G686" s="1536"/>
      <c r="H686" s="1536"/>
      <c r="I686" s="1536"/>
      <c r="J686" s="1536"/>
      <c r="K686" s="1536"/>
      <c r="L686" s="1537"/>
    </row>
    <row r="687" spans="2:14" ht="10.5" customHeight="1" x14ac:dyDescent="0.2">
      <c r="B687" s="325" t="s">
        <v>461</v>
      </c>
      <c r="C687" s="768" t="s">
        <v>377</v>
      </c>
      <c r="D687" s="899" t="s">
        <v>377</v>
      </c>
      <c r="E687" s="1145">
        <v>21.19</v>
      </c>
      <c r="F687" s="1145">
        <v>32.25</v>
      </c>
      <c r="G687" s="1144">
        <v>0.28000000000000003</v>
      </c>
      <c r="H687" s="1145">
        <v>1.84</v>
      </c>
      <c r="I687" s="1145">
        <v>1.84</v>
      </c>
      <c r="J687" s="1144">
        <v>0.65</v>
      </c>
      <c r="K687" s="1148">
        <v>49.76</v>
      </c>
      <c r="L687" s="1144">
        <f>SUM(E687:K687)</f>
        <v>107.81</v>
      </c>
    </row>
    <row r="688" spans="2:14" ht="10.5" customHeight="1" x14ac:dyDescent="0.2">
      <c r="B688" s="325" t="s">
        <v>462</v>
      </c>
      <c r="C688" s="899" t="s">
        <v>377</v>
      </c>
      <c r="D688" s="899" t="s">
        <v>377</v>
      </c>
      <c r="E688" s="1145">
        <v>18.66</v>
      </c>
      <c r="F688" s="1145">
        <v>16.27</v>
      </c>
      <c r="G688" s="1144">
        <v>0.18</v>
      </c>
      <c r="H688" s="1145">
        <v>2.08</v>
      </c>
      <c r="I688" s="1145">
        <v>1.18</v>
      </c>
      <c r="J688" s="1144">
        <v>0.5</v>
      </c>
      <c r="K688" s="1148">
        <v>31.64</v>
      </c>
      <c r="L688" s="1144">
        <f>SUM(E688:K688)</f>
        <v>70.509999999999991</v>
      </c>
    </row>
    <row r="689" spans="2:12" ht="10.5" customHeight="1" x14ac:dyDescent="0.2">
      <c r="B689" s="325" t="s">
        <v>328</v>
      </c>
      <c r="C689" s="899" t="s">
        <v>377</v>
      </c>
      <c r="D689" s="899" t="s">
        <v>377</v>
      </c>
      <c r="E689" s="1145">
        <v>22.54</v>
      </c>
      <c r="F689" s="1145">
        <v>38.28</v>
      </c>
      <c r="G689" s="1144">
        <v>0.39</v>
      </c>
      <c r="H689" s="1145">
        <v>2.4700000000000002</v>
      </c>
      <c r="I689" s="1145">
        <v>2.06</v>
      </c>
      <c r="J689" s="1144">
        <v>0.71</v>
      </c>
      <c r="K689" s="1148">
        <v>63.57</v>
      </c>
      <c r="L689" s="1144">
        <f>SUM(E689:K689)</f>
        <v>130.01999999999998</v>
      </c>
    </row>
    <row r="690" spans="2:12" ht="10.5" customHeight="1" x14ac:dyDescent="0.2">
      <c r="B690" s="325" t="s">
        <v>329</v>
      </c>
      <c r="C690" s="899" t="s">
        <v>377</v>
      </c>
      <c r="D690" s="899" t="s">
        <v>377</v>
      </c>
      <c r="E690" s="1145">
        <v>24.09</v>
      </c>
      <c r="F690" s="1145">
        <v>26.96</v>
      </c>
      <c r="G690" s="1144">
        <v>0.32</v>
      </c>
      <c r="H690" s="1145">
        <v>5.25</v>
      </c>
      <c r="I690" s="1145">
        <v>0.35</v>
      </c>
      <c r="J690" s="1144">
        <v>0.35</v>
      </c>
      <c r="K690" s="1148">
        <v>37.68</v>
      </c>
      <c r="L690" s="1144">
        <f>SUM(E690:K690)</f>
        <v>95</v>
      </c>
    </row>
    <row r="691" spans="2:12" ht="10.5" customHeight="1" x14ac:dyDescent="0.2">
      <c r="B691" s="325" t="s">
        <v>330</v>
      </c>
      <c r="C691" s="899" t="s">
        <v>377</v>
      </c>
      <c r="D691" s="899" t="s">
        <v>377</v>
      </c>
      <c r="E691" s="1145">
        <v>16.8</v>
      </c>
      <c r="F691" s="1145">
        <v>17.600000000000001</v>
      </c>
      <c r="G691" s="1144">
        <v>0.2</v>
      </c>
      <c r="H691" s="1145">
        <v>4.3</v>
      </c>
      <c r="I691" s="1145">
        <v>0.06</v>
      </c>
      <c r="J691" s="1144">
        <v>0.2</v>
      </c>
      <c r="K691" s="1148">
        <v>26</v>
      </c>
      <c r="L691" s="1144">
        <f>SUM(E691:K691)</f>
        <v>65.160000000000011</v>
      </c>
    </row>
    <row r="692" spans="2:12" ht="10.5" customHeight="1" x14ac:dyDescent="0.2">
      <c r="B692" s="585"/>
      <c r="C692" s="768"/>
      <c r="D692" s="768"/>
      <c r="E692" s="1145"/>
      <c r="F692" s="1145"/>
      <c r="G692" s="1144"/>
      <c r="H692" s="1145"/>
      <c r="I692" s="1145"/>
      <c r="J692" s="1144"/>
      <c r="K692" s="1148"/>
      <c r="L692" s="1144"/>
    </row>
    <row r="693" spans="2:12" ht="10.5" customHeight="1" x14ac:dyDescent="0.2">
      <c r="B693" s="325" t="s">
        <v>331</v>
      </c>
      <c r="C693" s="899" t="s">
        <v>377</v>
      </c>
      <c r="D693" s="899" t="s">
        <v>377</v>
      </c>
      <c r="E693" s="1145">
        <v>9</v>
      </c>
      <c r="F693" s="1145">
        <v>37</v>
      </c>
      <c r="G693" s="1144">
        <v>0.1</v>
      </c>
      <c r="H693" s="1145">
        <v>2.4</v>
      </c>
      <c r="I693" s="1145">
        <v>0.5</v>
      </c>
      <c r="J693" s="1144">
        <v>0.25</v>
      </c>
      <c r="K693" s="1148">
        <v>49</v>
      </c>
      <c r="L693" s="1144">
        <f>SUM(E693:K693)</f>
        <v>98.25</v>
      </c>
    </row>
    <row r="694" spans="2:12" ht="10.5" customHeight="1" x14ac:dyDescent="0.2">
      <c r="B694" s="543" t="s">
        <v>287</v>
      </c>
      <c r="C694" s="899" t="s">
        <v>377</v>
      </c>
      <c r="D694" s="899" t="s">
        <v>377</v>
      </c>
      <c r="E694" s="1145">
        <v>22.95</v>
      </c>
      <c r="F694" s="1145">
        <v>28</v>
      </c>
      <c r="G694" s="1144">
        <v>0.2</v>
      </c>
      <c r="H694" s="1145">
        <v>3.9</v>
      </c>
      <c r="I694" s="1145">
        <v>1</v>
      </c>
      <c r="J694" s="1145" t="s">
        <v>377</v>
      </c>
      <c r="K694" s="1148">
        <v>57.5</v>
      </c>
      <c r="L694" s="1144">
        <f>SUM(E694:K694)</f>
        <v>113.55000000000001</v>
      </c>
    </row>
    <row r="695" spans="2:12" ht="10.5" customHeight="1" x14ac:dyDescent="0.2">
      <c r="B695" s="325" t="s">
        <v>332</v>
      </c>
      <c r="C695" s="899" t="s">
        <v>377</v>
      </c>
      <c r="D695" s="899" t="s">
        <v>377</v>
      </c>
      <c r="E695" s="1145">
        <v>38.25</v>
      </c>
      <c r="F695" s="1145">
        <v>54.6</v>
      </c>
      <c r="G695" s="1144">
        <v>0.16</v>
      </c>
      <c r="H695" s="1145">
        <v>4.95</v>
      </c>
      <c r="I695" s="1145">
        <v>2.38</v>
      </c>
      <c r="J695" s="1144">
        <v>0.7</v>
      </c>
      <c r="K695" s="1148">
        <v>82.8</v>
      </c>
      <c r="L695" s="1144">
        <f>SUM(E695:K695)</f>
        <v>183.83999999999997</v>
      </c>
    </row>
    <row r="696" spans="2:12" ht="10.5" customHeight="1" x14ac:dyDescent="0.2">
      <c r="B696" s="325" t="s">
        <v>333</v>
      </c>
      <c r="C696" s="899" t="s">
        <v>377</v>
      </c>
      <c r="D696" s="899" t="s">
        <v>377</v>
      </c>
      <c r="E696" s="1144">
        <v>18.75</v>
      </c>
      <c r="F696" s="1155">
        <v>37.950000000000003</v>
      </c>
      <c r="G696" s="1144">
        <v>0.2</v>
      </c>
      <c r="H696" s="1144">
        <v>7.5</v>
      </c>
      <c r="I696" s="1155">
        <v>0.38</v>
      </c>
      <c r="J696" s="1144">
        <v>0.21</v>
      </c>
      <c r="K696" s="1144">
        <v>55.2</v>
      </c>
      <c r="L696" s="1144">
        <f>SUM(E696:K696)</f>
        <v>120.19</v>
      </c>
    </row>
    <row r="697" spans="2:12" ht="10.5" customHeight="1" x14ac:dyDescent="0.2">
      <c r="B697" s="325" t="s">
        <v>286</v>
      </c>
      <c r="C697" s="899" t="s">
        <v>377</v>
      </c>
      <c r="D697" s="899" t="s">
        <v>377</v>
      </c>
      <c r="E697" s="1144">
        <v>15.9</v>
      </c>
      <c r="F697" s="1155">
        <v>23</v>
      </c>
      <c r="G697" s="1144">
        <v>0.11</v>
      </c>
      <c r="H697" s="1144">
        <v>2.6</v>
      </c>
      <c r="I697" s="1155">
        <v>0.3</v>
      </c>
      <c r="J697" s="1145" t="s">
        <v>377</v>
      </c>
      <c r="K697" s="1144">
        <v>18.100000000000001</v>
      </c>
      <c r="L697" s="1144">
        <f>SUM(E697:K697)</f>
        <v>60.01</v>
      </c>
    </row>
    <row r="698" spans="2:12" ht="10.5" customHeight="1" x14ac:dyDescent="0.2">
      <c r="B698" s="325"/>
      <c r="C698" s="647"/>
      <c r="D698" s="647"/>
      <c r="E698" s="1144"/>
      <c r="F698" s="1155"/>
      <c r="G698" s="1144"/>
      <c r="H698" s="1144"/>
      <c r="I698" s="1155"/>
      <c r="J698" s="1144"/>
      <c r="K698" s="1144"/>
      <c r="L698" s="1144"/>
    </row>
    <row r="699" spans="2:12" ht="10.5" customHeight="1" x14ac:dyDescent="0.2">
      <c r="B699" s="325" t="s">
        <v>730</v>
      </c>
      <c r="C699" s="899" t="s">
        <v>377</v>
      </c>
      <c r="D699" s="899" t="s">
        <v>377</v>
      </c>
      <c r="E699" s="1144">
        <v>40</v>
      </c>
      <c r="F699" s="1155">
        <v>30.5</v>
      </c>
      <c r="G699" s="1144">
        <v>0.22</v>
      </c>
      <c r="H699" s="1144">
        <v>3.3</v>
      </c>
      <c r="I699" s="1155">
        <v>1.08</v>
      </c>
      <c r="J699" s="1145" t="s">
        <v>377</v>
      </c>
      <c r="K699" s="1144">
        <v>39.9</v>
      </c>
      <c r="L699" s="1144">
        <f>SUM(E699:K699)</f>
        <v>115</v>
      </c>
    </row>
    <row r="700" spans="2:12" ht="10.5" customHeight="1" x14ac:dyDescent="0.2">
      <c r="B700" s="325" t="s">
        <v>758</v>
      </c>
      <c r="C700" s="899" t="s">
        <v>377</v>
      </c>
      <c r="D700" s="899" t="s">
        <v>377</v>
      </c>
      <c r="E700" s="1144">
        <v>18.45</v>
      </c>
      <c r="F700" s="1155">
        <v>27.5</v>
      </c>
      <c r="G700" s="1144">
        <v>0.25</v>
      </c>
      <c r="H700" s="1144">
        <v>2.15</v>
      </c>
      <c r="I700" s="1155">
        <v>0.72</v>
      </c>
      <c r="J700" s="1144">
        <v>0.05</v>
      </c>
      <c r="K700" s="1144">
        <v>14.88</v>
      </c>
      <c r="L700" s="1144">
        <f>SUM(E700:K700)</f>
        <v>64</v>
      </c>
    </row>
    <row r="701" spans="2:12" ht="10.5" customHeight="1" x14ac:dyDescent="0.2">
      <c r="B701" s="325" t="s">
        <v>507</v>
      </c>
      <c r="C701" s="899" t="s">
        <v>377</v>
      </c>
      <c r="D701" s="899" t="s">
        <v>377</v>
      </c>
      <c r="E701" s="1144">
        <v>26.1</v>
      </c>
      <c r="F701" s="1144">
        <v>26</v>
      </c>
      <c r="G701" s="1144" t="s">
        <v>377</v>
      </c>
      <c r="H701" s="1144">
        <v>2.93</v>
      </c>
      <c r="I701" s="1145" t="s">
        <v>377</v>
      </c>
      <c r="J701" s="1144">
        <v>0.02</v>
      </c>
      <c r="K701" s="1144">
        <v>18.95</v>
      </c>
      <c r="L701" s="1144">
        <f>SUM(E701:K701)</f>
        <v>74</v>
      </c>
    </row>
    <row r="702" spans="2:12" ht="10.5" customHeight="1" x14ac:dyDescent="0.2">
      <c r="B702" s="325" t="s">
        <v>392</v>
      </c>
      <c r="C702" s="899" t="s">
        <v>377</v>
      </c>
      <c r="D702" s="899" t="s">
        <v>377</v>
      </c>
      <c r="E702" s="1144">
        <v>21.75</v>
      </c>
      <c r="F702" s="1144">
        <v>20.75</v>
      </c>
      <c r="G702" s="1144">
        <v>0.03</v>
      </c>
      <c r="H702" s="1144">
        <v>2.42</v>
      </c>
      <c r="I702" s="1145" t="s">
        <v>377</v>
      </c>
      <c r="J702" s="1144">
        <v>0.05</v>
      </c>
      <c r="K702" s="1144">
        <v>13</v>
      </c>
      <c r="L702" s="1144">
        <f>SUM(E702:K702)</f>
        <v>58</v>
      </c>
    </row>
    <row r="703" spans="2:12" ht="10.5" customHeight="1" x14ac:dyDescent="0.2">
      <c r="B703" s="327">
        <v>39295</v>
      </c>
      <c r="C703" s="899" t="s">
        <v>377</v>
      </c>
      <c r="D703" s="899" t="s">
        <v>377</v>
      </c>
      <c r="E703" s="1144">
        <v>21.5</v>
      </c>
      <c r="F703" s="1144">
        <v>35.700000000000003</v>
      </c>
      <c r="G703" s="1144">
        <v>0.08</v>
      </c>
      <c r="H703" s="1144">
        <v>5.81</v>
      </c>
      <c r="I703" s="1145" t="s">
        <v>377</v>
      </c>
      <c r="J703" s="1144">
        <v>0.06</v>
      </c>
      <c r="K703" s="1144">
        <v>25.65</v>
      </c>
      <c r="L703" s="1144">
        <f>SUM(E703:K703)</f>
        <v>88.800000000000011</v>
      </c>
    </row>
    <row r="704" spans="2:12" ht="10.5" customHeight="1" x14ac:dyDescent="0.2">
      <c r="B704" s="327"/>
      <c r="C704" s="647"/>
      <c r="D704" s="647"/>
      <c r="E704" s="1144"/>
      <c r="F704" s="1144"/>
      <c r="G704" s="1144"/>
      <c r="H704" s="1144"/>
      <c r="I704" s="1144"/>
      <c r="J704" s="1144"/>
      <c r="K704" s="1144"/>
      <c r="L704" s="1144"/>
    </row>
    <row r="705" spans="2:18" ht="10.5" customHeight="1" x14ac:dyDescent="0.2">
      <c r="B705" s="327">
        <v>39692</v>
      </c>
      <c r="C705" s="899" t="s">
        <v>377</v>
      </c>
      <c r="D705" s="899" t="s">
        <v>377</v>
      </c>
      <c r="E705" s="1144">
        <v>31</v>
      </c>
      <c r="F705" s="1144">
        <v>33.69</v>
      </c>
      <c r="G705" s="1144" t="s">
        <v>377</v>
      </c>
      <c r="H705" s="1144">
        <v>6.75</v>
      </c>
      <c r="I705" s="1145" t="s">
        <v>377</v>
      </c>
      <c r="J705" s="1144">
        <v>0.06</v>
      </c>
      <c r="K705" s="1144">
        <v>28</v>
      </c>
      <c r="L705" s="1144">
        <f>SUM(E705:K705)</f>
        <v>99.5</v>
      </c>
    </row>
    <row r="706" spans="2:18" ht="10.5" customHeight="1" x14ac:dyDescent="0.2">
      <c r="B706" s="327">
        <v>40087</v>
      </c>
      <c r="C706" s="899" t="s">
        <v>377</v>
      </c>
      <c r="D706" s="899" t="s">
        <v>377</v>
      </c>
      <c r="E706" s="1144">
        <v>27.12</v>
      </c>
      <c r="F706" s="1144">
        <v>35</v>
      </c>
      <c r="G706" s="1144">
        <v>0.3</v>
      </c>
      <c r="H706" s="1144">
        <v>3.52</v>
      </c>
      <c r="I706" s="1145" t="s">
        <v>377</v>
      </c>
      <c r="J706" s="1144">
        <v>0.06</v>
      </c>
      <c r="K706" s="1144">
        <v>22</v>
      </c>
      <c r="L706" s="1144">
        <f>SUM(E706:K706)</f>
        <v>88</v>
      </c>
    </row>
    <row r="707" spans="2:18" ht="10.5" customHeight="1" x14ac:dyDescent="0.2">
      <c r="B707" s="351" t="s">
        <v>340</v>
      </c>
      <c r="C707" s="899" t="s">
        <v>377</v>
      </c>
      <c r="D707" s="899" t="s">
        <v>377</v>
      </c>
      <c r="E707" s="1144">
        <v>18.95</v>
      </c>
      <c r="F707" s="1144">
        <v>20.7</v>
      </c>
      <c r="G707" s="1144">
        <v>0.2</v>
      </c>
      <c r="H707" s="1144">
        <v>3.5</v>
      </c>
      <c r="I707" s="1145" t="s">
        <v>377</v>
      </c>
      <c r="J707" s="1145" t="s">
        <v>377</v>
      </c>
      <c r="K707" s="1144">
        <v>20.9</v>
      </c>
      <c r="L707" s="1144">
        <f>SUM(E707:K707)</f>
        <v>64.25</v>
      </c>
    </row>
    <row r="708" spans="2:18" ht="10.5" customHeight="1" x14ac:dyDescent="0.2">
      <c r="B708" s="351" t="s">
        <v>343</v>
      </c>
      <c r="C708" s="647" t="s">
        <v>377</v>
      </c>
      <c r="D708" s="647" t="s">
        <v>377</v>
      </c>
      <c r="E708" s="1144">
        <v>16.899999999999999</v>
      </c>
      <c r="F708" s="1144">
        <v>21.8</v>
      </c>
      <c r="G708" s="1144">
        <v>0.15</v>
      </c>
      <c r="H708" s="1144">
        <v>3.35</v>
      </c>
      <c r="I708" s="1144" t="s">
        <v>377</v>
      </c>
      <c r="J708" s="1144" t="s">
        <v>377</v>
      </c>
      <c r="K708" s="1144">
        <v>16.8</v>
      </c>
      <c r="L708" s="1144">
        <f>SUM(E708:K708)</f>
        <v>59</v>
      </c>
    </row>
    <row r="709" spans="2:18" ht="10.5" customHeight="1" x14ac:dyDescent="0.2">
      <c r="B709" s="351" t="s">
        <v>1418</v>
      </c>
      <c r="C709" s="647" t="s">
        <v>377</v>
      </c>
      <c r="D709" s="647" t="s">
        <v>377</v>
      </c>
      <c r="E709" s="1144">
        <v>14</v>
      </c>
      <c r="F709" s="1144">
        <v>15.1</v>
      </c>
      <c r="G709" s="1144">
        <v>0.15</v>
      </c>
      <c r="H709" s="1144">
        <v>1.5</v>
      </c>
      <c r="I709" s="1144">
        <v>0.75</v>
      </c>
      <c r="J709" s="1144" t="s">
        <v>377</v>
      </c>
      <c r="K709" s="1144">
        <v>10</v>
      </c>
      <c r="L709" s="1144">
        <f>SUM(E709:K709)</f>
        <v>41.5</v>
      </c>
    </row>
    <row r="710" spans="2:18" ht="10.5" customHeight="1" x14ac:dyDescent="0.2">
      <c r="B710" s="351"/>
      <c r="C710" s="647"/>
      <c r="D710" s="899"/>
      <c r="E710" s="1144"/>
      <c r="F710" s="1144"/>
      <c r="G710" s="1144"/>
      <c r="H710" s="1144"/>
      <c r="I710" s="1145"/>
      <c r="J710" s="1145"/>
      <c r="K710" s="1144"/>
      <c r="L710" s="1144"/>
    </row>
    <row r="711" spans="2:18" ht="10.5" customHeight="1" x14ac:dyDescent="0.2">
      <c r="B711" s="351" t="s">
        <v>1460</v>
      </c>
      <c r="C711" s="647" t="s">
        <v>377</v>
      </c>
      <c r="D711" s="899" t="s">
        <v>377</v>
      </c>
      <c r="E711" s="1144">
        <v>18.2</v>
      </c>
      <c r="F711" s="1144">
        <v>23.5</v>
      </c>
      <c r="G711" s="1144">
        <v>0.09</v>
      </c>
      <c r="H711" s="1144">
        <v>4.1100000000000003</v>
      </c>
      <c r="I711" s="1145">
        <v>0.1</v>
      </c>
      <c r="J711" s="1145" t="s">
        <v>377</v>
      </c>
      <c r="K711" s="1144">
        <v>28.5</v>
      </c>
      <c r="L711" s="1144">
        <f>SUM(E711:K711)</f>
        <v>74.5</v>
      </c>
    </row>
    <row r="712" spans="2:18" ht="10.5" customHeight="1" x14ac:dyDescent="0.2">
      <c r="B712" s="352" t="s">
        <v>1527</v>
      </c>
      <c r="C712" s="900" t="s">
        <v>377</v>
      </c>
      <c r="D712" s="900" t="s">
        <v>377</v>
      </c>
      <c r="E712" s="1156">
        <v>19.52</v>
      </c>
      <c r="F712" s="1156">
        <v>22.5</v>
      </c>
      <c r="G712" s="1156">
        <v>0.1</v>
      </c>
      <c r="H712" s="1156">
        <v>2.5</v>
      </c>
      <c r="I712" s="1156" t="s">
        <v>377</v>
      </c>
      <c r="J712" s="1156" t="s">
        <v>377</v>
      </c>
      <c r="K712" s="1156">
        <v>23.22</v>
      </c>
      <c r="L712" s="1156">
        <f>SUM(E712:K712)</f>
        <v>67.84</v>
      </c>
    </row>
    <row r="713" spans="2:18" ht="10.5" customHeight="1" x14ac:dyDescent="0.2">
      <c r="B713" s="236" t="s">
        <v>1301</v>
      </c>
      <c r="C713" s="237"/>
      <c r="D713" s="237"/>
      <c r="E713" s="237"/>
      <c r="F713" s="237"/>
      <c r="G713" s="237"/>
      <c r="H713" s="88"/>
      <c r="I713" s="88"/>
      <c r="J713" s="88"/>
      <c r="K713" s="88"/>
      <c r="L713" s="88"/>
    </row>
    <row r="714" spans="2:18" ht="10.5" customHeight="1" x14ac:dyDescent="0.2">
      <c r="B714" s="236" t="s">
        <v>1302</v>
      </c>
      <c r="C714" s="236"/>
      <c r="D714" s="236"/>
      <c r="E714" s="236"/>
      <c r="F714" s="236"/>
      <c r="G714" s="236"/>
      <c r="H714" s="79"/>
      <c r="I714" s="79"/>
      <c r="J714" s="79"/>
      <c r="K714" s="79"/>
      <c r="L714" s="79"/>
      <c r="M714" s="78"/>
      <c r="N714" s="78"/>
      <c r="O714" s="78"/>
      <c r="P714" s="78"/>
      <c r="Q714" s="78"/>
      <c r="R714" s="78"/>
    </row>
    <row r="715" spans="2:18" ht="10.5" customHeight="1" x14ac:dyDescent="0.2">
      <c r="B715" s="236" t="s">
        <v>1303</v>
      </c>
      <c r="C715" s="236"/>
      <c r="D715" s="236"/>
      <c r="E715" s="236"/>
      <c r="F715" s="236"/>
      <c r="G715" s="236"/>
      <c r="H715" s="79"/>
      <c r="I715" s="79"/>
      <c r="J715" s="79"/>
      <c r="K715" s="79"/>
      <c r="L715" s="79"/>
      <c r="M715" s="79"/>
      <c r="N715" s="79"/>
      <c r="O715" s="79"/>
      <c r="P715" s="79"/>
      <c r="Q715" s="79"/>
      <c r="R715" s="79"/>
    </row>
    <row r="716" spans="2:18" ht="10.5" customHeight="1" x14ac:dyDescent="0.2">
      <c r="B716" s="236" t="s">
        <v>1265</v>
      </c>
      <c r="C716" s="236"/>
      <c r="D716" s="236"/>
      <c r="E716" s="236"/>
      <c r="F716" s="236"/>
      <c r="G716" s="236"/>
      <c r="H716" s="79"/>
      <c r="I716" s="79"/>
      <c r="J716" s="79"/>
      <c r="K716" s="79"/>
      <c r="L716" s="79"/>
      <c r="M716" s="79"/>
      <c r="N716" s="79"/>
      <c r="O716" s="79"/>
      <c r="P716" s="79"/>
      <c r="Q716" s="79"/>
      <c r="R716" s="79"/>
    </row>
    <row r="717" spans="2:18" ht="10.5" customHeight="1" x14ac:dyDescent="0.2">
      <c r="B717" s="236" t="s">
        <v>1304</v>
      </c>
      <c r="C717" s="236"/>
      <c r="D717" s="236"/>
      <c r="E717" s="236"/>
      <c r="F717" s="236"/>
      <c r="G717" s="236"/>
      <c r="H717" s="79"/>
      <c r="I717" s="79"/>
      <c r="J717" s="71"/>
      <c r="K717" s="79"/>
      <c r="L717" s="79"/>
      <c r="M717" s="79"/>
      <c r="N717" s="79"/>
      <c r="O717" s="79"/>
      <c r="P717" s="79"/>
      <c r="Q717" s="79"/>
      <c r="R717" s="79"/>
    </row>
    <row r="718" spans="2:18" ht="10.5" customHeight="1" x14ac:dyDescent="0.2">
      <c r="B718" s="236" t="s">
        <v>1266</v>
      </c>
      <c r="C718" s="236"/>
      <c r="D718" s="236"/>
      <c r="E718" s="236"/>
      <c r="F718" s="236"/>
      <c r="G718" s="236"/>
      <c r="H718" s="79"/>
      <c r="I718" s="79"/>
      <c r="J718" s="79"/>
      <c r="K718" s="79"/>
      <c r="L718" s="79"/>
      <c r="M718" s="79"/>
      <c r="N718" s="79"/>
      <c r="O718" s="79"/>
      <c r="P718" s="79"/>
      <c r="Q718" s="79"/>
      <c r="R718" s="79"/>
    </row>
    <row r="719" spans="2:18" ht="10.5" customHeight="1" x14ac:dyDescent="0.2">
      <c r="B719" s="1477" t="s">
        <v>1530</v>
      </c>
      <c r="C719" s="1478"/>
      <c r="D719" s="1478"/>
      <c r="E719" s="1478"/>
      <c r="F719" s="1478"/>
      <c r="G719" s="1478"/>
      <c r="H719" s="79"/>
      <c r="I719" s="79"/>
      <c r="J719" s="79"/>
      <c r="K719" s="79"/>
      <c r="L719" s="79"/>
      <c r="M719" s="79"/>
      <c r="N719" s="79"/>
      <c r="O719" s="79"/>
      <c r="P719" s="79"/>
      <c r="Q719" s="79"/>
      <c r="R719" s="79"/>
    </row>
    <row r="720" spans="2:18" ht="10.5" customHeight="1" x14ac:dyDescent="0.2">
      <c r="B720" s="236" t="s">
        <v>1305</v>
      </c>
      <c r="C720" s="236"/>
      <c r="D720" s="236"/>
      <c r="E720" s="236" t="s">
        <v>486</v>
      </c>
      <c r="F720" s="236"/>
      <c r="G720" s="236"/>
      <c r="H720" s="79"/>
      <c r="I720" s="79"/>
      <c r="J720" s="79"/>
      <c r="K720" s="79"/>
      <c r="L720" s="79"/>
      <c r="M720" s="79"/>
      <c r="N720" s="79"/>
      <c r="O720" s="79"/>
      <c r="P720" s="79"/>
      <c r="Q720" s="79"/>
      <c r="R720" s="79"/>
    </row>
    <row r="721" spans="2:18" ht="10.5" customHeight="1" x14ac:dyDescent="0.2">
      <c r="B721" s="486"/>
      <c r="C721" s="486"/>
      <c r="D721" s="486"/>
      <c r="E721" s="486"/>
      <c r="F721" s="486"/>
      <c r="G721" s="486"/>
      <c r="H721" s="480"/>
      <c r="I721" s="480"/>
      <c r="J721" s="480"/>
      <c r="K721" s="480"/>
      <c r="L721" s="480"/>
      <c r="M721" s="480"/>
      <c r="N721" s="480"/>
      <c r="O721" s="480"/>
      <c r="P721" s="480"/>
      <c r="Q721" s="480"/>
      <c r="R721" s="480"/>
    </row>
    <row r="722" spans="2:18" ht="10.5" customHeight="1" x14ac:dyDescent="0.2">
      <c r="B722" s="486"/>
      <c r="C722" s="486"/>
      <c r="D722" s="486"/>
      <c r="E722" s="486"/>
      <c r="F722" s="486"/>
      <c r="G722" s="486"/>
      <c r="H722" s="480"/>
      <c r="I722" s="480"/>
      <c r="J722" s="480"/>
      <c r="K722" s="480"/>
      <c r="L722" s="480"/>
      <c r="M722" s="480"/>
      <c r="N722" s="480"/>
      <c r="O722" s="480"/>
      <c r="P722" s="480"/>
      <c r="Q722" s="480"/>
      <c r="R722" s="480"/>
    </row>
    <row r="723" spans="2:18" ht="10.5" customHeight="1" x14ac:dyDescent="0.2">
      <c r="B723" s="486"/>
      <c r="C723" s="486"/>
      <c r="D723" s="486"/>
      <c r="E723" s="486"/>
      <c r="F723" s="486"/>
      <c r="G723" s="486"/>
      <c r="H723" s="480"/>
      <c r="I723" s="480"/>
      <c r="J723" s="480"/>
      <c r="K723" s="480"/>
      <c r="L723" s="480"/>
      <c r="M723" s="480"/>
      <c r="N723" s="480"/>
      <c r="O723" s="480"/>
      <c r="P723" s="480"/>
      <c r="Q723" s="480"/>
      <c r="R723" s="480"/>
    </row>
    <row r="724" spans="2:18" ht="10.5" customHeight="1" x14ac:dyDescent="0.2">
      <c r="B724" s="486"/>
      <c r="C724" s="486"/>
      <c r="D724" s="486"/>
      <c r="E724" s="486"/>
      <c r="F724" s="486"/>
      <c r="G724" s="486"/>
      <c r="H724" s="480"/>
      <c r="I724" s="480"/>
      <c r="J724" s="480"/>
      <c r="K724" s="480"/>
      <c r="L724" s="480"/>
      <c r="M724" s="480"/>
      <c r="N724" s="480"/>
      <c r="O724" s="480"/>
      <c r="P724" s="480"/>
      <c r="Q724" s="480"/>
      <c r="R724" s="480"/>
    </row>
    <row r="725" spans="2:18" ht="10.5" customHeight="1" x14ac:dyDescent="0.2">
      <c r="B725" s="49"/>
      <c r="C725" s="88"/>
      <c r="D725" s="88"/>
      <c r="E725" s="88"/>
      <c r="F725" s="88"/>
      <c r="G725" s="153">
        <v>15</v>
      </c>
      <c r="H725" s="88"/>
      <c r="I725" s="88"/>
      <c r="J725" s="88"/>
      <c r="K725" s="88"/>
      <c r="L725" s="88"/>
      <c r="M725" s="79"/>
      <c r="N725" s="79"/>
      <c r="O725" s="79"/>
      <c r="P725" s="79"/>
      <c r="Q725" s="79"/>
      <c r="R725" s="79"/>
    </row>
    <row r="726" spans="2:18" ht="10.5" customHeight="1" x14ac:dyDescent="0.2">
      <c r="B726" s="49"/>
      <c r="C726" s="79"/>
      <c r="D726" s="79"/>
      <c r="E726" s="79"/>
      <c r="F726" s="79"/>
      <c r="G726" s="196"/>
      <c r="H726" s="79"/>
      <c r="I726" s="79"/>
      <c r="J726" s="79"/>
      <c r="K726" s="79"/>
      <c r="L726" s="79"/>
      <c r="M726" s="79"/>
      <c r="N726" s="79"/>
      <c r="O726" s="79"/>
      <c r="P726" s="79"/>
      <c r="Q726" s="79"/>
      <c r="R726" s="79"/>
    </row>
    <row r="727" spans="2:18" ht="11.45" customHeight="1" x14ac:dyDescent="0.2">
      <c r="B727" s="49" t="s">
        <v>836</v>
      </c>
      <c r="C727" s="79"/>
      <c r="D727" s="79"/>
      <c r="E727" s="79"/>
      <c r="F727" s="79"/>
      <c r="G727" s="79"/>
      <c r="H727" s="79"/>
      <c r="I727" s="90"/>
      <c r="J727" s="79"/>
      <c r="K727" s="79"/>
      <c r="L727" s="79"/>
      <c r="M727" s="79"/>
      <c r="N727" s="79"/>
      <c r="O727" s="79"/>
      <c r="P727" s="79"/>
      <c r="Q727" s="79"/>
      <c r="R727" s="79"/>
    </row>
    <row r="728" spans="2:18" ht="10.5" customHeight="1" x14ac:dyDescent="0.2">
      <c r="B728" s="1420" t="s">
        <v>1306</v>
      </c>
      <c r="C728" s="1408" t="s">
        <v>1523</v>
      </c>
      <c r="D728" s="1481" t="s">
        <v>36</v>
      </c>
      <c r="E728" s="1489"/>
      <c r="F728" s="1489"/>
      <c r="G728" s="1482"/>
      <c r="H728" s="1509" t="s">
        <v>147</v>
      </c>
      <c r="I728" s="1510"/>
      <c r="J728" s="1511"/>
      <c r="K728" s="79"/>
      <c r="L728" s="79"/>
      <c r="M728" s="79"/>
      <c r="N728" s="79"/>
      <c r="O728" s="79"/>
      <c r="P728" s="79"/>
      <c r="Q728" s="79"/>
      <c r="R728" s="79"/>
    </row>
    <row r="729" spans="2:18" ht="33.75" customHeight="1" x14ac:dyDescent="0.2">
      <c r="B729" s="1490"/>
      <c r="C729" s="1409"/>
      <c r="D729" s="296" t="s">
        <v>38</v>
      </c>
      <c r="E729" s="296" t="s">
        <v>164</v>
      </c>
      <c r="F729" s="296" t="s">
        <v>1089</v>
      </c>
      <c r="G729" s="296" t="s">
        <v>148</v>
      </c>
      <c r="H729" s="296" t="s">
        <v>190</v>
      </c>
      <c r="I729" s="323" t="s">
        <v>841</v>
      </c>
      <c r="J729" s="296" t="s">
        <v>148</v>
      </c>
      <c r="K729" s="79"/>
      <c r="L729" s="79"/>
      <c r="M729" s="79"/>
      <c r="N729" s="79"/>
      <c r="O729" s="79"/>
      <c r="P729" s="79"/>
      <c r="Q729" s="79"/>
      <c r="R729" s="79"/>
    </row>
    <row r="730" spans="2:18" ht="10.5" customHeight="1" x14ac:dyDescent="0.2">
      <c r="B730" s="1421"/>
      <c r="C730" s="1580" t="s">
        <v>1346</v>
      </c>
      <c r="D730" s="1581"/>
      <c r="E730" s="1581"/>
      <c r="F730" s="1581"/>
      <c r="G730" s="1581"/>
      <c r="H730" s="1581"/>
      <c r="I730" s="1581"/>
      <c r="J730" s="1582"/>
      <c r="K730" s="79"/>
      <c r="L730" s="79"/>
      <c r="M730" s="79"/>
      <c r="N730" s="79"/>
      <c r="O730" s="79"/>
      <c r="P730" s="79"/>
      <c r="Q730" s="79"/>
      <c r="R730" s="79"/>
    </row>
    <row r="731" spans="2:18" ht="10.5" customHeight="1" x14ac:dyDescent="0.2">
      <c r="B731" s="325" t="s">
        <v>149</v>
      </c>
      <c r="C731" s="538">
        <v>207866</v>
      </c>
      <c r="D731" s="538">
        <v>116458</v>
      </c>
      <c r="E731" s="538">
        <v>19282</v>
      </c>
      <c r="F731" s="538">
        <v>14526</v>
      </c>
      <c r="G731" s="538">
        <f>SUM(D731:F731)</f>
        <v>150266</v>
      </c>
      <c r="H731" s="538">
        <v>28232</v>
      </c>
      <c r="I731" s="538">
        <v>28527</v>
      </c>
      <c r="J731" s="538">
        <f>SUM(H731:I731)</f>
        <v>56759</v>
      </c>
      <c r="K731" s="79"/>
      <c r="L731" s="79"/>
      <c r="M731" s="79"/>
      <c r="N731" s="79"/>
      <c r="O731" s="79"/>
      <c r="P731" s="79"/>
      <c r="Q731" s="79"/>
      <c r="R731" s="79"/>
    </row>
    <row r="732" spans="2:18" ht="10.5" customHeight="1" x14ac:dyDescent="0.2">
      <c r="B732" s="325" t="s">
        <v>150</v>
      </c>
      <c r="C732" s="538">
        <v>257628</v>
      </c>
      <c r="D732" s="538">
        <v>139583</v>
      </c>
      <c r="E732" s="538">
        <v>22390</v>
      </c>
      <c r="F732" s="538">
        <v>13152</v>
      </c>
      <c r="G732" s="538">
        <f>SUM(D732:F732)</f>
        <v>175125</v>
      </c>
      <c r="H732" s="538">
        <v>37666</v>
      </c>
      <c r="I732" s="538">
        <v>38737</v>
      </c>
      <c r="J732" s="538">
        <f>SUM(H732:I732)</f>
        <v>76403</v>
      </c>
      <c r="K732" s="79"/>
      <c r="L732" s="79"/>
      <c r="M732" s="79"/>
      <c r="N732" s="79"/>
      <c r="O732" s="79"/>
      <c r="P732" s="79"/>
      <c r="Q732" s="79"/>
      <c r="R732" s="79"/>
    </row>
    <row r="733" spans="2:18" ht="10.5" customHeight="1" x14ac:dyDescent="0.2">
      <c r="B733" s="325" t="s">
        <v>151</v>
      </c>
      <c r="C733" s="538">
        <v>272334</v>
      </c>
      <c r="D733" s="538">
        <v>150135</v>
      </c>
      <c r="E733" s="538">
        <v>22863</v>
      </c>
      <c r="F733" s="538">
        <v>10433</v>
      </c>
      <c r="G733" s="538">
        <f>SUM(D733:F733)</f>
        <v>183431</v>
      </c>
      <c r="H733" s="538">
        <v>12981</v>
      </c>
      <c r="I733" s="538">
        <v>52189</v>
      </c>
      <c r="J733" s="538">
        <f>SUM(H733:I733)</f>
        <v>65170</v>
      </c>
      <c r="K733" s="79"/>
      <c r="L733" s="79"/>
      <c r="M733" s="79"/>
      <c r="N733" s="79"/>
      <c r="O733" s="79"/>
      <c r="P733" s="79"/>
      <c r="Q733" s="79"/>
      <c r="R733" s="79"/>
    </row>
    <row r="734" spans="2:18" ht="10.5" customHeight="1" x14ac:dyDescent="0.2">
      <c r="B734" s="325" t="s">
        <v>152</v>
      </c>
      <c r="C734" s="538">
        <v>125464</v>
      </c>
      <c r="D734" s="538">
        <v>90174</v>
      </c>
      <c r="E734" s="538">
        <v>22011</v>
      </c>
      <c r="F734" s="538">
        <v>16079</v>
      </c>
      <c r="G734" s="538">
        <f>SUM(D734:F734)</f>
        <v>128264</v>
      </c>
      <c r="H734" s="538" t="s">
        <v>377</v>
      </c>
      <c r="I734" s="538">
        <v>24816</v>
      </c>
      <c r="J734" s="538">
        <f>SUM(H734:I734)</f>
        <v>24816</v>
      </c>
      <c r="K734" s="79"/>
      <c r="L734" s="79"/>
      <c r="M734" s="79"/>
      <c r="N734" s="79"/>
      <c r="O734" s="79"/>
      <c r="P734" s="79"/>
      <c r="Q734" s="79"/>
      <c r="R734" s="79"/>
    </row>
    <row r="735" spans="2:18" ht="10.5" customHeight="1" x14ac:dyDescent="0.2">
      <c r="B735" s="325" t="s">
        <v>153</v>
      </c>
      <c r="C735" s="538">
        <v>375349</v>
      </c>
      <c r="D735" s="538">
        <v>189102</v>
      </c>
      <c r="E735" s="538">
        <v>24477</v>
      </c>
      <c r="F735" s="538">
        <v>10132</v>
      </c>
      <c r="G735" s="538">
        <f>SUM(D735:F735)</f>
        <v>223711</v>
      </c>
      <c r="H735" s="538">
        <v>31562</v>
      </c>
      <c r="I735" s="538">
        <v>64092</v>
      </c>
      <c r="J735" s="538">
        <f>SUM(H735:I735)</f>
        <v>95654</v>
      </c>
      <c r="K735" s="79"/>
      <c r="L735" s="79"/>
      <c r="M735" s="79"/>
      <c r="N735" s="79"/>
      <c r="O735" s="79"/>
      <c r="P735" s="79"/>
      <c r="Q735" s="79"/>
      <c r="R735" s="79"/>
    </row>
    <row r="736" spans="2:18" ht="10.5" customHeight="1" x14ac:dyDescent="0.2">
      <c r="B736" s="325"/>
      <c r="C736" s="538"/>
      <c r="D736" s="538"/>
      <c r="E736" s="538"/>
      <c r="F736" s="538"/>
      <c r="G736" s="538"/>
      <c r="H736" s="538"/>
      <c r="I736" s="538"/>
      <c r="J736" s="538"/>
      <c r="K736" s="79"/>
      <c r="L736" s="79"/>
      <c r="M736" s="79"/>
      <c r="N736" s="79"/>
      <c r="O736" s="79"/>
      <c r="P736" s="79"/>
      <c r="Q736" s="79"/>
      <c r="R736" s="79"/>
    </row>
    <row r="737" spans="2:18" ht="10.5" customHeight="1" x14ac:dyDescent="0.2">
      <c r="B737" s="325" t="s">
        <v>154</v>
      </c>
      <c r="C737" s="538">
        <v>169700</v>
      </c>
      <c r="D737" s="538">
        <v>131638</v>
      </c>
      <c r="E737" s="538">
        <v>22879</v>
      </c>
      <c r="F737" s="538">
        <v>8728</v>
      </c>
      <c r="G737" s="538">
        <f>SUM(D737:F737)</f>
        <v>163245</v>
      </c>
      <c r="H737" s="538">
        <v>1247</v>
      </c>
      <c r="I737" s="538">
        <v>25845</v>
      </c>
      <c r="J737" s="538">
        <f>SUM(H737:I737)</f>
        <v>27092</v>
      </c>
      <c r="K737" s="79"/>
      <c r="L737" s="79"/>
      <c r="M737" s="79"/>
      <c r="N737" s="79"/>
      <c r="O737" s="79"/>
      <c r="P737" s="79"/>
      <c r="Q737" s="79"/>
      <c r="R737" s="79"/>
    </row>
    <row r="738" spans="2:18" ht="10.5" customHeight="1" x14ac:dyDescent="0.2">
      <c r="B738" s="325" t="s">
        <v>155</v>
      </c>
      <c r="C738" s="538">
        <v>92507</v>
      </c>
      <c r="D738" s="538">
        <v>85863</v>
      </c>
      <c r="E738" s="538">
        <v>24325</v>
      </c>
      <c r="F738" s="538">
        <v>10751</v>
      </c>
      <c r="G738" s="538">
        <f>SUM(D738:F738)</f>
        <v>120939</v>
      </c>
      <c r="H738" s="538">
        <v>750</v>
      </c>
      <c r="I738" s="538">
        <v>11570</v>
      </c>
      <c r="J738" s="538">
        <f>SUM(H738:I738)</f>
        <v>12320</v>
      </c>
      <c r="K738" s="79"/>
      <c r="L738" s="79"/>
      <c r="M738" s="79"/>
      <c r="N738" s="79"/>
      <c r="O738" s="79"/>
      <c r="P738" s="79"/>
      <c r="Q738" s="79"/>
      <c r="R738" s="79"/>
    </row>
    <row r="739" spans="2:18" ht="10.5" customHeight="1" x14ac:dyDescent="0.2">
      <c r="B739" s="325" t="s">
        <v>156</v>
      </c>
      <c r="C739" s="538">
        <v>158474</v>
      </c>
      <c r="D739" s="538">
        <v>84430</v>
      </c>
      <c r="E739" s="538">
        <v>23667</v>
      </c>
      <c r="F739" s="538">
        <v>15359</v>
      </c>
      <c r="G739" s="538">
        <f>SUM(D739:F739)</f>
        <v>123456</v>
      </c>
      <c r="H739" s="538">
        <v>9438</v>
      </c>
      <c r="I739" s="538">
        <v>26987</v>
      </c>
      <c r="J739" s="538">
        <f>SUM(H739:I739)</f>
        <v>36425</v>
      </c>
      <c r="K739" s="79"/>
      <c r="L739" s="79"/>
      <c r="M739" s="79"/>
      <c r="N739" s="79"/>
      <c r="O739" s="79"/>
      <c r="P739" s="79"/>
      <c r="Q739" s="79"/>
      <c r="R739" s="79"/>
    </row>
    <row r="740" spans="2:18" ht="10.5" customHeight="1" x14ac:dyDescent="0.2">
      <c r="B740" s="325" t="s">
        <v>763</v>
      </c>
      <c r="C740" s="538">
        <v>208528</v>
      </c>
      <c r="D740" s="538">
        <v>96083</v>
      </c>
      <c r="E740" s="538">
        <v>30779</v>
      </c>
      <c r="F740" s="538">
        <v>14177</v>
      </c>
      <c r="G740" s="538">
        <f>SUM(D740:F740)</f>
        <v>141039</v>
      </c>
      <c r="H740" s="538">
        <v>31392</v>
      </c>
      <c r="I740" s="538">
        <v>31548</v>
      </c>
      <c r="J740" s="538">
        <f>SUM(H740:I740)</f>
        <v>62940</v>
      </c>
      <c r="K740" s="79"/>
      <c r="L740" s="79"/>
      <c r="M740" s="79"/>
      <c r="N740" s="79"/>
      <c r="O740" s="79"/>
      <c r="P740" s="79"/>
      <c r="Q740" s="79"/>
      <c r="R740" s="79"/>
    </row>
    <row r="741" spans="2:18" ht="10.5" customHeight="1" x14ac:dyDescent="0.2">
      <c r="B741" s="325" t="s">
        <v>764</v>
      </c>
      <c r="C741" s="538">
        <v>125289</v>
      </c>
      <c r="D741" s="538">
        <v>61868</v>
      </c>
      <c r="E741" s="538">
        <v>28725</v>
      </c>
      <c r="F741" s="538">
        <v>16273</v>
      </c>
      <c r="G741" s="538">
        <f>SUM(D741:F741)</f>
        <v>106866</v>
      </c>
      <c r="H741" s="538" t="s">
        <v>377</v>
      </c>
      <c r="I741" s="538">
        <v>18524</v>
      </c>
      <c r="J741" s="538">
        <f>SUM(H741:I741)</f>
        <v>18524</v>
      </c>
      <c r="K741" s="79"/>
      <c r="L741" s="79"/>
      <c r="M741" s="79"/>
      <c r="N741" s="79"/>
      <c r="O741" s="79"/>
      <c r="P741" s="79"/>
      <c r="Q741" s="79"/>
      <c r="R741" s="79"/>
    </row>
    <row r="742" spans="2:18" ht="10.5" customHeight="1" x14ac:dyDescent="0.2">
      <c r="B742" s="325"/>
      <c r="C742" s="538"/>
      <c r="D742" s="538"/>
      <c r="E742" s="538"/>
      <c r="F742" s="538"/>
      <c r="G742" s="538"/>
      <c r="H742" s="538"/>
      <c r="I742" s="538"/>
      <c r="J742" s="538"/>
      <c r="K742" s="79"/>
      <c r="L742" s="79"/>
      <c r="M742" s="79"/>
      <c r="N742" s="79"/>
      <c r="O742" s="79"/>
      <c r="P742" s="79"/>
      <c r="Q742" s="79"/>
      <c r="R742" s="79"/>
    </row>
    <row r="743" spans="2:18" ht="10.5" customHeight="1" x14ac:dyDescent="0.2">
      <c r="B743" s="325" t="s">
        <v>765</v>
      </c>
      <c r="C743" s="538">
        <v>243634</v>
      </c>
      <c r="D743" s="538">
        <v>117708</v>
      </c>
      <c r="E743" s="538">
        <v>28278</v>
      </c>
      <c r="F743" s="538">
        <v>14616</v>
      </c>
      <c r="G743" s="538">
        <f>SUM(D743:F743)</f>
        <v>160602</v>
      </c>
      <c r="H743" s="538">
        <v>14678</v>
      </c>
      <c r="I743" s="538">
        <v>43650</v>
      </c>
      <c r="J743" s="538">
        <f>SUM(H743:I743)</f>
        <v>58328</v>
      </c>
      <c r="K743" s="79"/>
      <c r="L743" s="79"/>
      <c r="M743" s="79"/>
      <c r="N743" s="79"/>
      <c r="O743" s="79"/>
      <c r="P743" s="79"/>
      <c r="Q743" s="79"/>
      <c r="R743" s="79"/>
    </row>
    <row r="744" spans="2:18" ht="10.5" customHeight="1" x14ac:dyDescent="0.2">
      <c r="B744" s="325" t="s">
        <v>766</v>
      </c>
      <c r="C744" s="538">
        <v>215772</v>
      </c>
      <c r="D744" s="538">
        <v>65497</v>
      </c>
      <c r="E744" s="538">
        <v>31914</v>
      </c>
      <c r="F744" s="538">
        <v>10141</v>
      </c>
      <c r="G744" s="538">
        <f>SUM(D744:F744)</f>
        <v>107552</v>
      </c>
      <c r="H744" s="538">
        <v>1170</v>
      </c>
      <c r="I744" s="538">
        <v>37675</v>
      </c>
      <c r="J744" s="538">
        <f>SUM(H744:I744)</f>
        <v>38845</v>
      </c>
      <c r="K744" s="79"/>
      <c r="L744" s="79"/>
      <c r="M744" s="79"/>
      <c r="N744" s="79"/>
      <c r="O744" s="79"/>
      <c r="P744" s="79"/>
      <c r="Q744" s="79"/>
      <c r="R744" s="79"/>
    </row>
    <row r="745" spans="2:18" ht="10.5" customHeight="1" x14ac:dyDescent="0.2">
      <c r="B745" s="325" t="s">
        <v>767</v>
      </c>
      <c r="C745" s="538">
        <v>81291</v>
      </c>
      <c r="D745" s="538">
        <v>61605</v>
      </c>
      <c r="E745" s="538">
        <v>27204</v>
      </c>
      <c r="F745" s="538">
        <v>10070</v>
      </c>
      <c r="G745" s="538">
        <f>SUM(D745:F745)</f>
        <v>98879</v>
      </c>
      <c r="H745" s="538" t="s">
        <v>377</v>
      </c>
      <c r="I745" s="538">
        <v>28270</v>
      </c>
      <c r="J745" s="538">
        <f>SUM(H745:I745)</f>
        <v>28270</v>
      </c>
      <c r="K745" s="79"/>
      <c r="L745" s="79"/>
      <c r="M745" s="79"/>
      <c r="N745" s="79"/>
      <c r="O745" s="79"/>
      <c r="P745" s="79"/>
      <c r="Q745" s="79"/>
      <c r="R745" s="79"/>
    </row>
    <row r="746" spans="2:18" ht="10.5" customHeight="1" x14ac:dyDescent="0.2">
      <c r="B746" s="325" t="s">
        <v>768</v>
      </c>
      <c r="C746" s="538">
        <v>60486</v>
      </c>
      <c r="D746" s="538">
        <v>35337</v>
      </c>
      <c r="E746" s="538">
        <v>9258</v>
      </c>
      <c r="F746" s="538">
        <v>9129</v>
      </c>
      <c r="G746" s="538">
        <f>SUM(D746:F746)</f>
        <v>53724</v>
      </c>
      <c r="H746" s="538" t="s">
        <v>377</v>
      </c>
      <c r="I746" s="538">
        <v>3514</v>
      </c>
      <c r="J746" s="538">
        <f>SUM(H746:I746)</f>
        <v>3514</v>
      </c>
      <c r="K746" s="79"/>
      <c r="L746" s="79"/>
      <c r="M746" s="79"/>
      <c r="N746" s="79"/>
      <c r="O746" s="79"/>
      <c r="P746" s="79"/>
      <c r="Q746" s="79"/>
      <c r="R746" s="79"/>
    </row>
    <row r="747" spans="2:18" ht="10.5" customHeight="1" x14ac:dyDescent="0.2">
      <c r="B747" s="325" t="s">
        <v>769</v>
      </c>
      <c r="C747" s="538">
        <v>49888</v>
      </c>
      <c r="D747" s="538">
        <v>13301</v>
      </c>
      <c r="E747" s="538">
        <v>7699</v>
      </c>
      <c r="F747" s="538">
        <v>7258</v>
      </c>
      <c r="G747" s="538">
        <f>SUM(D747:F747)</f>
        <v>28258</v>
      </c>
      <c r="H747" s="538" t="s">
        <v>377</v>
      </c>
      <c r="I747" s="538">
        <v>3118</v>
      </c>
      <c r="J747" s="538">
        <f>SUM(H747:I747)</f>
        <v>3118</v>
      </c>
      <c r="K747" s="79"/>
      <c r="L747" s="79"/>
      <c r="M747" s="79"/>
      <c r="N747" s="79"/>
      <c r="O747" s="79"/>
      <c r="P747" s="79"/>
      <c r="Q747" s="79"/>
      <c r="R747" s="79"/>
    </row>
    <row r="748" spans="2:18" ht="10.5" customHeight="1" x14ac:dyDescent="0.2">
      <c r="B748" s="325"/>
      <c r="C748" s="538"/>
      <c r="D748" s="538"/>
      <c r="E748" s="538"/>
      <c r="F748" s="538"/>
      <c r="G748" s="538"/>
      <c r="H748" s="538"/>
      <c r="I748" s="538"/>
      <c r="J748" s="538"/>
      <c r="K748" s="79"/>
      <c r="L748" s="79"/>
      <c r="M748" s="79"/>
      <c r="N748" s="79"/>
      <c r="O748" s="79"/>
      <c r="P748" s="79"/>
      <c r="Q748" s="79"/>
      <c r="R748" s="79"/>
    </row>
    <row r="749" spans="2:18" ht="10.5" customHeight="1" x14ac:dyDescent="0.2">
      <c r="B749" s="325" t="s">
        <v>770</v>
      </c>
      <c r="C749" s="538">
        <v>136868</v>
      </c>
      <c r="D749" s="538">
        <v>54215</v>
      </c>
      <c r="E749" s="538">
        <v>14589</v>
      </c>
      <c r="F749" s="538">
        <v>8278</v>
      </c>
      <c r="G749" s="538">
        <f>SUM(D749:F749)</f>
        <v>77082</v>
      </c>
      <c r="H749" s="538" t="s">
        <v>377</v>
      </c>
      <c r="I749" s="538" t="s">
        <v>377</v>
      </c>
      <c r="J749" s="538" t="s">
        <v>377</v>
      </c>
      <c r="K749" s="79"/>
      <c r="L749" s="79"/>
      <c r="M749" s="79"/>
      <c r="N749" s="79"/>
      <c r="O749" s="79"/>
      <c r="P749" s="79"/>
      <c r="Q749" s="79"/>
      <c r="R749" s="79"/>
    </row>
    <row r="750" spans="2:18" ht="10.5" customHeight="1" x14ac:dyDescent="0.2">
      <c r="B750" s="325" t="s">
        <v>771</v>
      </c>
      <c r="C750" s="538">
        <v>78341</v>
      </c>
      <c r="D750" s="538">
        <v>43708</v>
      </c>
      <c r="E750" s="538">
        <v>25286</v>
      </c>
      <c r="F750" s="538">
        <v>9952</v>
      </c>
      <c r="G750" s="538">
        <f>SUM(D750:F750)</f>
        <v>78946</v>
      </c>
      <c r="H750" s="538" t="s">
        <v>377</v>
      </c>
      <c r="I750" s="538">
        <v>9943</v>
      </c>
      <c r="J750" s="538">
        <f>SUM(H750:I750)</f>
        <v>9943</v>
      </c>
      <c r="K750" s="79"/>
      <c r="L750" s="79"/>
      <c r="M750" s="79"/>
      <c r="N750" s="79"/>
      <c r="O750" s="79"/>
      <c r="P750" s="79"/>
      <c r="Q750" s="79"/>
      <c r="R750" s="79"/>
    </row>
    <row r="751" spans="2:18" ht="10.5" customHeight="1" x14ac:dyDescent="0.2">
      <c r="B751" s="325" t="s">
        <v>772</v>
      </c>
      <c r="C751" s="538">
        <v>83899</v>
      </c>
      <c r="D751" s="538">
        <v>37146</v>
      </c>
      <c r="E751" s="538">
        <v>25175</v>
      </c>
      <c r="F751" s="538">
        <v>11011</v>
      </c>
      <c r="G751" s="538">
        <f>SUM(D751:F751)</f>
        <v>73332</v>
      </c>
      <c r="H751" s="538" t="s">
        <v>377</v>
      </c>
      <c r="I751" s="538">
        <v>5435</v>
      </c>
      <c r="J751" s="538">
        <f>SUM(H751:I751)</f>
        <v>5435</v>
      </c>
      <c r="K751" s="79"/>
      <c r="L751" s="79"/>
      <c r="M751" s="79"/>
      <c r="N751" s="79"/>
      <c r="O751" s="79"/>
      <c r="P751" s="79"/>
      <c r="Q751" s="79"/>
      <c r="R751" s="79"/>
    </row>
    <row r="752" spans="2:18" ht="10.5" customHeight="1" x14ac:dyDescent="0.2">
      <c r="B752" s="325" t="s">
        <v>773</v>
      </c>
      <c r="C752" s="538">
        <v>164472</v>
      </c>
      <c r="D752" s="538">
        <v>83229</v>
      </c>
      <c r="E752" s="538">
        <v>40020</v>
      </c>
      <c r="F752" s="538">
        <v>6137</v>
      </c>
      <c r="G752" s="538">
        <f>SUM(D752:F752)</f>
        <v>129386</v>
      </c>
      <c r="H752" s="538" t="s">
        <v>377</v>
      </c>
      <c r="I752" s="538">
        <v>42880</v>
      </c>
      <c r="J752" s="538">
        <f>SUM(H752:I752)</f>
        <v>42880</v>
      </c>
      <c r="K752" s="79"/>
      <c r="L752" s="79"/>
      <c r="M752" s="79"/>
      <c r="N752" s="79"/>
      <c r="O752" s="79"/>
      <c r="P752" s="79"/>
      <c r="Q752" s="79"/>
      <c r="R752" s="79"/>
    </row>
    <row r="753" spans="2:18" ht="10.5" customHeight="1" x14ac:dyDescent="0.2">
      <c r="B753" s="325" t="s">
        <v>774</v>
      </c>
      <c r="C753" s="538">
        <v>116221</v>
      </c>
      <c r="D753" s="538">
        <v>40382</v>
      </c>
      <c r="E753" s="538">
        <v>27541</v>
      </c>
      <c r="F753" s="538">
        <v>4056</v>
      </c>
      <c r="G753" s="538">
        <f>SUM(D753:F753)</f>
        <v>71979</v>
      </c>
      <c r="H753" s="538" t="s">
        <v>377</v>
      </c>
      <c r="I753" s="538">
        <v>26748</v>
      </c>
      <c r="J753" s="538">
        <f>SUM(H753:I753)</f>
        <v>26748</v>
      </c>
      <c r="K753" s="79"/>
      <c r="L753" s="79"/>
      <c r="M753" s="79"/>
      <c r="N753" s="79"/>
      <c r="O753" s="79"/>
      <c r="P753" s="79"/>
      <c r="Q753" s="79"/>
      <c r="R753" s="79"/>
    </row>
    <row r="754" spans="2:18" ht="10.5" customHeight="1" x14ac:dyDescent="0.2">
      <c r="B754" s="325"/>
      <c r="C754" s="538"/>
      <c r="D754" s="538"/>
      <c r="E754" s="538"/>
      <c r="F754" s="538"/>
      <c r="G754" s="538"/>
      <c r="H754" s="538"/>
      <c r="I754" s="538"/>
      <c r="J754" s="538"/>
      <c r="K754" s="79"/>
      <c r="L754" s="79"/>
      <c r="M754" s="79"/>
      <c r="N754" s="79"/>
      <c r="O754" s="79"/>
      <c r="P754" s="79"/>
      <c r="Q754" s="79"/>
      <c r="R754" s="79"/>
    </row>
    <row r="755" spans="2:18" ht="10.5" customHeight="1" x14ac:dyDescent="0.2">
      <c r="B755" s="325" t="s">
        <v>775</v>
      </c>
      <c r="C755" s="538">
        <v>79042</v>
      </c>
      <c r="D755" s="538">
        <v>9808</v>
      </c>
      <c r="E755" s="538">
        <v>34027</v>
      </c>
      <c r="F755" s="538">
        <v>6053</v>
      </c>
      <c r="G755" s="538">
        <f>SUM(D755:F755)</f>
        <v>49888</v>
      </c>
      <c r="H755" s="538" t="s">
        <v>377</v>
      </c>
      <c r="I755" s="538">
        <v>23423</v>
      </c>
      <c r="J755" s="538">
        <f>SUM(H755:I755)</f>
        <v>23423</v>
      </c>
      <c r="K755" s="79"/>
      <c r="L755" s="79"/>
      <c r="M755" s="79"/>
      <c r="N755" s="79"/>
      <c r="O755" s="79"/>
      <c r="P755" s="79"/>
      <c r="Q755" s="79"/>
      <c r="R755" s="79"/>
    </row>
    <row r="756" spans="2:18" ht="10.5" customHeight="1" x14ac:dyDescent="0.2">
      <c r="B756" s="325" t="s">
        <v>776</v>
      </c>
      <c r="C756" s="538">
        <v>78774</v>
      </c>
      <c r="D756" s="538">
        <v>18489</v>
      </c>
      <c r="E756" s="538">
        <v>29599</v>
      </c>
      <c r="F756" s="538">
        <v>11210</v>
      </c>
      <c r="G756" s="538">
        <f>SUM(D756:F756)</f>
        <v>59298</v>
      </c>
      <c r="H756" s="538" t="s">
        <v>377</v>
      </c>
      <c r="I756" s="538">
        <v>21478</v>
      </c>
      <c r="J756" s="538">
        <f>SUM(H756:I756)</f>
        <v>21478</v>
      </c>
      <c r="K756" s="79"/>
      <c r="L756" s="79"/>
      <c r="M756" s="79"/>
      <c r="N756" s="79"/>
      <c r="O756" s="79"/>
      <c r="P756" s="79"/>
      <c r="Q756" s="79"/>
      <c r="R756" s="79"/>
    </row>
    <row r="757" spans="2:18" ht="10.5" customHeight="1" x14ac:dyDescent="0.2">
      <c r="B757" s="325" t="s">
        <v>460</v>
      </c>
      <c r="C757" s="538">
        <v>79649</v>
      </c>
      <c r="D757" s="538">
        <v>12555</v>
      </c>
      <c r="E757" s="538">
        <v>30651</v>
      </c>
      <c r="F757" s="538">
        <v>8630</v>
      </c>
      <c r="G757" s="538">
        <f>SUM(D757:F757)</f>
        <v>51836</v>
      </c>
      <c r="H757" s="538" t="s">
        <v>377</v>
      </c>
      <c r="I757" s="538">
        <v>7720</v>
      </c>
      <c r="J757" s="538">
        <f>SUM(H757:I757)</f>
        <v>7720</v>
      </c>
      <c r="K757" s="79"/>
      <c r="L757" s="79"/>
      <c r="M757" s="79"/>
      <c r="N757" s="79"/>
      <c r="O757" s="79"/>
      <c r="P757" s="79"/>
      <c r="Q757" s="79"/>
      <c r="R757" s="79"/>
    </row>
    <row r="758" spans="2:18" ht="10.5" customHeight="1" x14ac:dyDescent="0.2">
      <c r="B758" s="325" t="s">
        <v>461</v>
      </c>
      <c r="C758" s="538">
        <v>90393</v>
      </c>
      <c r="D758" s="538">
        <v>26523</v>
      </c>
      <c r="E758" s="538">
        <v>39057</v>
      </c>
      <c r="F758" s="538">
        <v>6578</v>
      </c>
      <c r="G758" s="538">
        <f>SUM(D758:F758)</f>
        <v>72158</v>
      </c>
      <c r="H758" s="538" t="s">
        <v>377</v>
      </c>
      <c r="I758" s="538">
        <v>20955</v>
      </c>
      <c r="J758" s="538">
        <f>SUM(H758:I758)</f>
        <v>20955</v>
      </c>
      <c r="K758" s="79"/>
      <c r="L758" s="79"/>
      <c r="M758" s="79"/>
      <c r="N758" s="79"/>
      <c r="O758" s="79"/>
      <c r="P758" s="79"/>
      <c r="Q758" s="79"/>
      <c r="R758" s="79"/>
    </row>
    <row r="759" spans="2:18" ht="10.5" customHeight="1" x14ac:dyDescent="0.2">
      <c r="B759" s="325" t="s">
        <v>462</v>
      </c>
      <c r="C759" s="538">
        <v>107810</v>
      </c>
      <c r="D759" s="586">
        <v>40000</v>
      </c>
      <c r="E759" s="586">
        <v>50000</v>
      </c>
      <c r="F759" s="586">
        <v>8000</v>
      </c>
      <c r="G759" s="538">
        <f>SUM(D759:F759)</f>
        <v>98000</v>
      </c>
      <c r="H759" s="538" t="s">
        <v>377</v>
      </c>
      <c r="I759" s="538">
        <v>32000</v>
      </c>
      <c r="J759" s="538">
        <f>SUM(H759:I759)</f>
        <v>32000</v>
      </c>
      <c r="K759" s="79"/>
      <c r="L759" s="79"/>
      <c r="M759" s="79"/>
      <c r="N759" s="79"/>
      <c r="O759" s="79"/>
      <c r="P759" s="79"/>
      <c r="Q759" s="79"/>
      <c r="R759" s="79"/>
    </row>
    <row r="760" spans="2:18" ht="10.5" customHeight="1" x14ac:dyDescent="0.2">
      <c r="B760" s="325"/>
      <c r="C760" s="538"/>
      <c r="D760" s="586"/>
      <c r="E760" s="586"/>
      <c r="F760" s="586"/>
      <c r="G760" s="896"/>
      <c r="H760" s="538"/>
      <c r="I760" s="538"/>
      <c r="J760" s="538"/>
      <c r="K760" s="79"/>
      <c r="L760" s="79"/>
      <c r="M760" s="79"/>
      <c r="N760" s="79"/>
      <c r="O760" s="79"/>
      <c r="P760" s="79"/>
      <c r="Q760" s="79"/>
      <c r="R760" s="79"/>
    </row>
    <row r="761" spans="2:18" ht="10.5" customHeight="1" x14ac:dyDescent="0.2">
      <c r="B761" s="325" t="s">
        <v>328</v>
      </c>
      <c r="C761" s="538">
        <v>70500</v>
      </c>
      <c r="D761" s="586">
        <v>13000</v>
      </c>
      <c r="E761" s="586">
        <v>38000</v>
      </c>
      <c r="F761" s="586">
        <v>5500</v>
      </c>
      <c r="G761" s="538">
        <f>SUM(D761:F761)</f>
        <v>56500</v>
      </c>
      <c r="H761" s="538" t="s">
        <v>377</v>
      </c>
      <c r="I761" s="538">
        <v>12000</v>
      </c>
      <c r="J761" s="538">
        <f>SUM(H761:I761)</f>
        <v>12000</v>
      </c>
      <c r="K761" s="84"/>
      <c r="M761" s="79"/>
      <c r="N761" s="79"/>
      <c r="O761" s="79"/>
      <c r="P761" s="79"/>
      <c r="Q761" s="79"/>
      <c r="R761" s="79"/>
    </row>
    <row r="762" spans="2:18" ht="10.5" customHeight="1" x14ac:dyDescent="0.2">
      <c r="B762" s="325" t="s">
        <v>329</v>
      </c>
      <c r="C762" s="538">
        <v>130000</v>
      </c>
      <c r="D762" s="586">
        <v>20000</v>
      </c>
      <c r="E762" s="586">
        <v>55000</v>
      </c>
      <c r="F762" s="586">
        <v>10000</v>
      </c>
      <c r="G762" s="538">
        <f>SUM(D762:F762)</f>
        <v>85000</v>
      </c>
      <c r="H762" s="538" t="s">
        <v>377</v>
      </c>
      <c r="I762" s="538">
        <v>50000</v>
      </c>
      <c r="J762" s="538">
        <f>SUM(H762:I762)</f>
        <v>50000</v>
      </c>
      <c r="L762" s="79"/>
      <c r="M762" s="79"/>
      <c r="N762" s="79"/>
      <c r="O762" s="79"/>
      <c r="P762" s="79"/>
      <c r="Q762" s="79"/>
      <c r="R762" s="79"/>
    </row>
    <row r="763" spans="2:18" ht="10.5" customHeight="1" x14ac:dyDescent="0.2">
      <c r="B763" s="325" t="s">
        <v>330</v>
      </c>
      <c r="C763" s="538">
        <v>95000</v>
      </c>
      <c r="D763" s="538">
        <v>15160</v>
      </c>
      <c r="E763" s="538">
        <v>29000</v>
      </c>
      <c r="F763" s="538">
        <v>5000</v>
      </c>
      <c r="G763" s="538">
        <f>SUM(D763:F763)</f>
        <v>49160</v>
      </c>
      <c r="H763" s="538" t="s">
        <v>377</v>
      </c>
      <c r="I763" s="538">
        <v>16000</v>
      </c>
      <c r="J763" s="538">
        <f>SUM(H763:I763)</f>
        <v>16000</v>
      </c>
      <c r="L763" s="79"/>
      <c r="N763" s="79"/>
      <c r="O763" s="79"/>
      <c r="P763" s="79"/>
      <c r="Q763" s="79"/>
      <c r="R763" s="79"/>
    </row>
    <row r="764" spans="2:18" ht="10.5" customHeight="1" x14ac:dyDescent="0.2">
      <c r="B764" s="325" t="s">
        <v>331</v>
      </c>
      <c r="C764" s="538">
        <v>77872</v>
      </c>
      <c r="D764" s="538">
        <v>15750</v>
      </c>
      <c r="E764" s="538">
        <v>31963</v>
      </c>
      <c r="F764" s="538">
        <v>3177</v>
      </c>
      <c r="G764" s="538">
        <f>SUM(D764:F764)</f>
        <v>50890</v>
      </c>
      <c r="H764" s="538" t="s">
        <v>377</v>
      </c>
      <c r="I764" s="538">
        <v>37900</v>
      </c>
      <c r="J764" s="538">
        <f>SUM(H764:I764)</f>
        <v>37900</v>
      </c>
      <c r="K764" s="79"/>
      <c r="L764" s="79"/>
      <c r="N764" s="79"/>
      <c r="O764" s="79"/>
      <c r="P764" s="79"/>
      <c r="Q764" s="79"/>
      <c r="R764" s="79"/>
    </row>
    <row r="765" spans="2:18" ht="10.5" customHeight="1" x14ac:dyDescent="0.2">
      <c r="B765" s="325" t="s">
        <v>287</v>
      </c>
      <c r="C765" s="538">
        <v>138300</v>
      </c>
      <c r="D765" s="538">
        <v>13600</v>
      </c>
      <c r="E765" s="538">
        <v>48100</v>
      </c>
      <c r="F765" s="538">
        <v>3300</v>
      </c>
      <c r="G765" s="538">
        <f>SUM(D765:F765)</f>
        <v>65000</v>
      </c>
      <c r="H765" s="538" t="s">
        <v>377</v>
      </c>
      <c r="I765" s="538">
        <v>33900</v>
      </c>
      <c r="J765" s="538">
        <f>SUM(H765:I765)</f>
        <v>33900</v>
      </c>
      <c r="N765" s="79"/>
      <c r="O765" s="79"/>
      <c r="P765" s="79"/>
      <c r="Q765" s="79"/>
      <c r="R765" s="79"/>
    </row>
    <row r="766" spans="2:18" ht="10.5" customHeight="1" x14ac:dyDescent="0.2">
      <c r="B766" s="325"/>
      <c r="C766" s="538"/>
      <c r="D766" s="538"/>
      <c r="E766" s="538"/>
      <c r="F766" s="538"/>
      <c r="G766" s="145"/>
      <c r="H766" s="538"/>
      <c r="I766" s="538"/>
      <c r="J766" s="538"/>
      <c r="K766" s="79"/>
      <c r="N766" s="79"/>
      <c r="O766" s="79"/>
      <c r="P766" s="79"/>
      <c r="Q766" s="79"/>
      <c r="R766" s="79"/>
    </row>
    <row r="767" spans="2:18" ht="10.5" customHeight="1" x14ac:dyDescent="0.2">
      <c r="B767" s="325" t="s">
        <v>332</v>
      </c>
      <c r="C767" s="538">
        <v>122300</v>
      </c>
      <c r="D767" s="538">
        <v>7800</v>
      </c>
      <c r="E767" s="538">
        <v>47500</v>
      </c>
      <c r="F767" s="457">
        <v>9700</v>
      </c>
      <c r="G767" s="538">
        <f>SUM(D767:F767)</f>
        <v>65000</v>
      </c>
      <c r="H767" s="538" t="s">
        <v>377</v>
      </c>
      <c r="I767" s="538">
        <v>44900</v>
      </c>
      <c r="J767" s="538">
        <f>SUM(H767:I767)</f>
        <v>44900</v>
      </c>
      <c r="K767" s="79"/>
      <c r="L767" s="79"/>
      <c r="N767" s="79"/>
      <c r="O767" s="79"/>
      <c r="P767" s="79"/>
      <c r="Q767" s="79"/>
      <c r="R767" s="79"/>
    </row>
    <row r="768" spans="2:18" ht="10.5" customHeight="1" x14ac:dyDescent="0.2">
      <c r="B768" s="325" t="s">
        <v>333</v>
      </c>
      <c r="C768" s="538">
        <v>186100</v>
      </c>
      <c r="D768" s="538">
        <v>13900</v>
      </c>
      <c r="E768" s="538">
        <v>43400</v>
      </c>
      <c r="F768" s="457">
        <v>3900</v>
      </c>
      <c r="G768" s="538">
        <f>SUM(D768:F768)</f>
        <v>61200</v>
      </c>
      <c r="H768" s="538" t="s">
        <v>377</v>
      </c>
      <c r="I768" s="538">
        <v>50500</v>
      </c>
      <c r="J768" s="538">
        <f>SUM(H768:I768)</f>
        <v>50500</v>
      </c>
      <c r="K768" s="79"/>
      <c r="L768" s="79"/>
      <c r="M768" s="79"/>
      <c r="N768" s="79"/>
      <c r="O768" s="79"/>
      <c r="P768" s="79"/>
      <c r="Q768" s="79"/>
      <c r="R768" s="79"/>
    </row>
    <row r="769" spans="2:18" ht="10.5" customHeight="1" x14ac:dyDescent="0.2">
      <c r="B769" s="325" t="s">
        <v>286</v>
      </c>
      <c r="C769" s="539">
        <v>95600</v>
      </c>
      <c r="D769" s="539">
        <v>15200</v>
      </c>
      <c r="E769" s="539">
        <v>63400</v>
      </c>
      <c r="F769" s="457">
        <v>3600</v>
      </c>
      <c r="G769" s="538">
        <f>SUM(D769:F769)</f>
        <v>82200</v>
      </c>
      <c r="H769" s="539" t="s">
        <v>377</v>
      </c>
      <c r="I769" s="539">
        <v>48900</v>
      </c>
      <c r="J769" s="538">
        <f>SUM(H769:I769)</f>
        <v>48900</v>
      </c>
      <c r="K769" s="79"/>
      <c r="L769" s="79"/>
      <c r="M769" s="79"/>
      <c r="N769" s="79"/>
      <c r="O769" s="79"/>
      <c r="P769" s="79"/>
      <c r="Q769" s="79"/>
      <c r="R769" s="79"/>
    </row>
    <row r="770" spans="2:18" ht="10.5" customHeight="1" x14ac:dyDescent="0.2">
      <c r="B770" s="351" t="s">
        <v>730</v>
      </c>
      <c r="C770" s="539">
        <v>52000</v>
      </c>
      <c r="D770" s="539">
        <v>3300</v>
      </c>
      <c r="E770" s="539">
        <v>54900</v>
      </c>
      <c r="F770" s="457">
        <v>5600</v>
      </c>
      <c r="G770" s="538">
        <f>SUM(D770:F770)</f>
        <v>63800</v>
      </c>
      <c r="H770" s="539" t="s">
        <v>377</v>
      </c>
      <c r="I770" s="539">
        <v>20400</v>
      </c>
      <c r="J770" s="538">
        <f>SUM(H770:I770)</f>
        <v>20400</v>
      </c>
      <c r="K770" s="79"/>
      <c r="L770" s="79"/>
      <c r="M770" s="79"/>
      <c r="N770" s="79"/>
      <c r="O770" s="79"/>
      <c r="P770" s="79"/>
      <c r="Q770" s="79"/>
      <c r="R770" s="79"/>
    </row>
    <row r="771" spans="2:18" ht="10.5" customHeight="1" x14ac:dyDescent="0.2">
      <c r="B771" s="325" t="s">
        <v>758</v>
      </c>
      <c r="C771" s="539">
        <v>107700</v>
      </c>
      <c r="D771" s="539">
        <v>2600</v>
      </c>
      <c r="E771" s="539">
        <v>53800</v>
      </c>
      <c r="F771" s="457">
        <v>2700</v>
      </c>
      <c r="G771" s="538">
        <f>SUM(D771:F771)</f>
        <v>59100</v>
      </c>
      <c r="H771" s="539" t="s">
        <v>377</v>
      </c>
      <c r="I771" s="539">
        <v>21100</v>
      </c>
      <c r="J771" s="538">
        <f>SUM(H771:I771)</f>
        <v>21100</v>
      </c>
      <c r="K771" s="79"/>
      <c r="L771" s="79"/>
      <c r="M771" s="79"/>
      <c r="N771" s="79"/>
      <c r="O771" s="79"/>
      <c r="P771" s="79"/>
      <c r="Q771" s="79"/>
      <c r="R771" s="79"/>
    </row>
    <row r="772" spans="2:18" ht="10.5" customHeight="1" x14ac:dyDescent="0.2">
      <c r="B772" s="325"/>
      <c r="C772" s="539"/>
      <c r="D772" s="539"/>
      <c r="E772" s="539"/>
      <c r="F772" s="457"/>
      <c r="G772" s="897"/>
      <c r="H772" s="539"/>
      <c r="I772" s="539"/>
      <c r="J772" s="539"/>
      <c r="K772" s="79"/>
      <c r="L772" s="79"/>
      <c r="M772" s="79"/>
      <c r="N772" s="79"/>
      <c r="O772" s="79"/>
      <c r="P772" s="79"/>
      <c r="Q772" s="79"/>
      <c r="R772" s="79"/>
    </row>
    <row r="773" spans="2:18" ht="10.5" customHeight="1" x14ac:dyDescent="0.2">
      <c r="B773" s="325" t="s">
        <v>507</v>
      </c>
      <c r="C773" s="456">
        <v>51400</v>
      </c>
      <c r="D773" s="457">
        <v>4700</v>
      </c>
      <c r="E773" s="457">
        <v>61700</v>
      </c>
      <c r="F773" s="457">
        <v>3300</v>
      </c>
      <c r="G773" s="538">
        <f>SUM(D773:F773)</f>
        <v>69700</v>
      </c>
      <c r="H773" s="539" t="s">
        <v>377</v>
      </c>
      <c r="I773" s="539">
        <v>22200</v>
      </c>
      <c r="J773" s="538">
        <f>SUM(H773:I773)</f>
        <v>22200</v>
      </c>
      <c r="K773" s="79"/>
      <c r="L773" s="79"/>
      <c r="M773" s="79"/>
      <c r="N773" s="79"/>
      <c r="O773" s="79"/>
      <c r="P773" s="79"/>
      <c r="Q773" s="79"/>
      <c r="R773" s="79"/>
    </row>
    <row r="774" spans="2:18" ht="10.5" customHeight="1" x14ac:dyDescent="0.2">
      <c r="B774" s="325" t="s">
        <v>392</v>
      </c>
      <c r="C774" s="456">
        <v>67700</v>
      </c>
      <c r="D774" s="457">
        <v>100</v>
      </c>
      <c r="E774" s="457">
        <v>57900</v>
      </c>
      <c r="F774" s="457">
        <v>4100</v>
      </c>
      <c r="G774" s="538">
        <f>SUM(D774:F774)</f>
        <v>62100</v>
      </c>
      <c r="H774" s="539" t="s">
        <v>377</v>
      </c>
      <c r="I774" s="539">
        <v>17800</v>
      </c>
      <c r="J774" s="538">
        <f>SUM(H774:I774)</f>
        <v>17800</v>
      </c>
      <c r="K774" s="79"/>
      <c r="L774" s="79"/>
      <c r="M774" s="79"/>
      <c r="N774" s="79"/>
      <c r="O774" s="79"/>
      <c r="P774" s="79"/>
      <c r="Q774" s="79"/>
      <c r="R774" s="79"/>
    </row>
    <row r="775" spans="2:18" ht="10.5" customHeight="1" x14ac:dyDescent="0.2">
      <c r="B775" s="325" t="s">
        <v>810</v>
      </c>
      <c r="C775" s="456">
        <v>52400</v>
      </c>
      <c r="D775" s="457">
        <v>700</v>
      </c>
      <c r="E775" s="457">
        <v>57500</v>
      </c>
      <c r="F775" s="457">
        <v>3800</v>
      </c>
      <c r="G775" s="538">
        <f>SUM(D775:F775)</f>
        <v>62000</v>
      </c>
      <c r="H775" s="539" t="s">
        <v>377</v>
      </c>
      <c r="I775" s="539">
        <v>11300</v>
      </c>
      <c r="J775" s="538">
        <f>SUM(H775:I775)</f>
        <v>11300</v>
      </c>
      <c r="K775" s="79"/>
      <c r="L775" s="79"/>
      <c r="M775" s="79"/>
      <c r="N775" s="79"/>
      <c r="O775" s="79"/>
      <c r="P775" s="79"/>
      <c r="Q775" s="79"/>
      <c r="R775" s="79"/>
    </row>
    <row r="776" spans="2:18" ht="10.5" customHeight="1" x14ac:dyDescent="0.2">
      <c r="B776" s="327">
        <v>39692</v>
      </c>
      <c r="C776" s="456">
        <v>89800</v>
      </c>
      <c r="D776" s="457">
        <v>1000</v>
      </c>
      <c r="E776" s="457">
        <v>63800</v>
      </c>
      <c r="F776" s="457">
        <v>3900</v>
      </c>
      <c r="G776" s="538">
        <f>SUM(D776:F776)</f>
        <v>68700</v>
      </c>
      <c r="H776" s="539" t="s">
        <v>377</v>
      </c>
      <c r="I776" s="539">
        <v>22600</v>
      </c>
      <c r="J776" s="538">
        <f>SUM(H776:I776)</f>
        <v>22600</v>
      </c>
      <c r="K776" s="79"/>
      <c r="L776" s="79"/>
      <c r="M776" s="79"/>
      <c r="N776" s="79"/>
      <c r="O776" s="79"/>
      <c r="P776" s="79"/>
      <c r="Q776" s="79"/>
      <c r="R776" s="79"/>
    </row>
    <row r="777" spans="2:18" ht="10.5" customHeight="1" x14ac:dyDescent="0.2">
      <c r="B777" s="327">
        <v>40087</v>
      </c>
      <c r="C777" s="456">
        <v>88900</v>
      </c>
      <c r="D777" s="456">
        <v>1900</v>
      </c>
      <c r="E777" s="456">
        <v>57700</v>
      </c>
      <c r="F777" s="456">
        <v>2600</v>
      </c>
      <c r="G777" s="538">
        <f>SUM(D777:F777)</f>
        <v>62200</v>
      </c>
      <c r="H777" s="539" t="s">
        <v>377</v>
      </c>
      <c r="I777" s="539">
        <v>15600</v>
      </c>
      <c r="J777" s="538">
        <f>SUM(H777:I777)</f>
        <v>15600</v>
      </c>
      <c r="K777" s="79"/>
      <c r="L777" s="79"/>
      <c r="M777" s="79"/>
      <c r="N777" s="79"/>
      <c r="O777" s="79"/>
      <c r="P777" s="79"/>
      <c r="Q777" s="79"/>
      <c r="R777" s="79"/>
    </row>
    <row r="778" spans="2:18" ht="10.5" customHeight="1" x14ac:dyDescent="0.2">
      <c r="B778" s="327"/>
      <c r="C778" s="456"/>
      <c r="D778" s="457"/>
      <c r="E778" s="457"/>
      <c r="F778" s="457"/>
      <c r="G778" s="457"/>
      <c r="H778" s="539"/>
      <c r="I778" s="539"/>
      <c r="J778" s="539"/>
      <c r="K778" s="79"/>
      <c r="L778" s="79"/>
      <c r="M778" s="79"/>
      <c r="N778" s="79"/>
      <c r="O778" s="79"/>
      <c r="P778" s="79"/>
      <c r="Q778" s="79"/>
      <c r="R778" s="79"/>
    </row>
    <row r="779" spans="2:18" ht="10.5" customHeight="1" x14ac:dyDescent="0.2">
      <c r="B779" s="327">
        <v>40483</v>
      </c>
      <c r="C779" s="456">
        <v>83800</v>
      </c>
      <c r="D779" s="456">
        <v>6100</v>
      </c>
      <c r="E779" s="456">
        <v>63000</v>
      </c>
      <c r="F779" s="456">
        <v>2200</v>
      </c>
      <c r="G779" s="538">
        <f>SUM(D779:F779)</f>
        <v>71300</v>
      </c>
      <c r="H779" s="539" t="s">
        <v>377</v>
      </c>
      <c r="I779" s="539">
        <v>28700</v>
      </c>
      <c r="J779" s="538">
        <f>SUM(H779:I779)</f>
        <v>28700</v>
      </c>
      <c r="K779" s="79"/>
      <c r="L779" s="79"/>
      <c r="M779" s="79"/>
      <c r="N779" s="79"/>
      <c r="O779" s="79"/>
      <c r="P779" s="79"/>
      <c r="Q779" s="79"/>
      <c r="R779" s="79"/>
    </row>
    <row r="780" spans="2:18" ht="10.5" customHeight="1" x14ac:dyDescent="0.2">
      <c r="B780" s="536" t="s">
        <v>343</v>
      </c>
      <c r="C780" s="456" t="s">
        <v>1426</v>
      </c>
      <c r="D780" s="456" t="s">
        <v>1427</v>
      </c>
      <c r="E780" s="456" t="s">
        <v>1428</v>
      </c>
      <c r="F780" s="456" t="s">
        <v>1429</v>
      </c>
      <c r="G780" s="456" t="s">
        <v>1430</v>
      </c>
      <c r="H780" s="539" t="s">
        <v>377</v>
      </c>
      <c r="I780" s="146">
        <v>20100</v>
      </c>
      <c r="J780" s="538">
        <f>SUM(H780:I780)</f>
        <v>20100</v>
      </c>
      <c r="K780" s="500"/>
      <c r="L780" s="500"/>
      <c r="M780" s="500"/>
      <c r="N780" s="500"/>
      <c r="O780" s="500"/>
      <c r="P780" s="500"/>
      <c r="Q780" s="500"/>
      <c r="R780" s="500"/>
    </row>
    <row r="781" spans="2:18" ht="10.5" customHeight="1" x14ac:dyDescent="0.2">
      <c r="B781" s="351" t="s">
        <v>1418</v>
      </c>
      <c r="C781" s="456">
        <v>57256</v>
      </c>
      <c r="D781" s="456" t="s">
        <v>1431</v>
      </c>
      <c r="E781" s="456">
        <v>50700</v>
      </c>
      <c r="F781" s="456">
        <v>2900</v>
      </c>
      <c r="G781" s="456">
        <v>56000</v>
      </c>
      <c r="H781" s="539" t="s">
        <v>377</v>
      </c>
      <c r="I781" s="146">
        <v>15300</v>
      </c>
      <c r="J781" s="538">
        <f>SUM(H781:I781)</f>
        <v>15300</v>
      </c>
      <c r="K781" s="1143"/>
      <c r="L781" s="1143"/>
      <c r="M781" s="1143"/>
      <c r="N781" s="1143"/>
      <c r="O781" s="1143"/>
      <c r="P781" s="1143"/>
      <c r="Q781" s="1143"/>
      <c r="R781" s="1143"/>
    </row>
    <row r="782" spans="2:18" ht="10.5" customHeight="1" x14ac:dyDescent="0.2">
      <c r="B782" s="351" t="s">
        <v>1460</v>
      </c>
      <c r="C782" s="456">
        <v>40346</v>
      </c>
      <c r="D782" s="456">
        <v>1491</v>
      </c>
      <c r="E782" s="456">
        <v>52029</v>
      </c>
      <c r="F782" s="456">
        <v>3589</v>
      </c>
      <c r="G782" s="456">
        <v>57109</v>
      </c>
      <c r="H782" s="539" t="s">
        <v>377</v>
      </c>
      <c r="I782" s="146">
        <v>10443</v>
      </c>
      <c r="J782" s="538">
        <f>SUM(H782:I782)</f>
        <v>10443</v>
      </c>
      <c r="K782" s="1209"/>
      <c r="L782" s="1209"/>
      <c r="M782" s="1209"/>
      <c r="N782" s="1209"/>
      <c r="O782" s="1209"/>
      <c r="P782" s="1209"/>
      <c r="Q782" s="1209"/>
      <c r="R782" s="1209"/>
    </row>
    <row r="783" spans="2:18" ht="11.25" customHeight="1" x14ac:dyDescent="0.2">
      <c r="B783" s="352" t="s">
        <v>1504</v>
      </c>
      <c r="C783" s="898">
        <v>71000</v>
      </c>
      <c r="D783" s="898">
        <v>2140</v>
      </c>
      <c r="E783" s="898">
        <v>49895</v>
      </c>
      <c r="F783" s="898">
        <v>2960</v>
      </c>
      <c r="G783" s="898">
        <v>54995</v>
      </c>
      <c r="H783" s="542" t="s">
        <v>377</v>
      </c>
      <c r="I783" s="688">
        <v>9270</v>
      </c>
      <c r="J783" s="542">
        <f>SUM(H783:I783)</f>
        <v>9270</v>
      </c>
      <c r="K783" s="79"/>
      <c r="L783" s="79"/>
      <c r="M783" s="79"/>
      <c r="N783" s="79"/>
      <c r="O783" s="79"/>
      <c r="P783" s="79"/>
      <c r="Q783" s="79"/>
      <c r="R783" s="79"/>
    </row>
    <row r="784" spans="2:18" ht="10.5" customHeight="1" x14ac:dyDescent="0.2">
      <c r="B784" s="236" t="s">
        <v>455</v>
      </c>
      <c r="C784" s="236" t="s">
        <v>367</v>
      </c>
      <c r="D784" s="236"/>
      <c r="E784" s="236"/>
      <c r="F784" s="236"/>
      <c r="G784" s="79"/>
      <c r="H784" s="79"/>
      <c r="I784" s="79"/>
      <c r="J784" s="79"/>
      <c r="K784" s="79"/>
      <c r="L784" s="79"/>
      <c r="M784" s="79"/>
      <c r="N784" s="79"/>
      <c r="O784" s="79"/>
      <c r="P784" s="79"/>
      <c r="Q784" s="79"/>
      <c r="R784" s="79"/>
    </row>
    <row r="785" spans="2:18" ht="10.5" customHeight="1" x14ac:dyDescent="0.2">
      <c r="B785" s="233"/>
      <c r="C785" s="236"/>
      <c r="D785" s="236"/>
      <c r="E785" s="236"/>
      <c r="F785" s="236"/>
      <c r="G785" s="249"/>
      <c r="H785" s="249"/>
      <c r="I785" s="249"/>
      <c r="J785" s="249"/>
      <c r="K785" s="249"/>
      <c r="L785" s="249"/>
      <c r="M785" s="249"/>
      <c r="N785" s="249"/>
      <c r="O785" s="249"/>
      <c r="P785" s="249"/>
      <c r="Q785" s="249"/>
      <c r="R785" s="249"/>
    </row>
    <row r="786" spans="2:18" ht="10.5" customHeight="1" x14ac:dyDescent="0.2">
      <c r="B786" s="1477" t="s">
        <v>1267</v>
      </c>
      <c r="C786" s="1478"/>
      <c r="D786" s="1478"/>
      <c r="E786" s="1478"/>
      <c r="F786" s="1478"/>
      <c r="G786" s="79"/>
      <c r="H786" s="79"/>
      <c r="I786" s="79"/>
      <c r="J786" s="79"/>
      <c r="K786" s="79"/>
      <c r="L786" s="79"/>
      <c r="M786" s="79"/>
      <c r="N786" s="79"/>
      <c r="O786" s="79"/>
      <c r="P786" s="79"/>
      <c r="Q786" s="79"/>
      <c r="R786" s="79"/>
    </row>
    <row r="787" spans="2:18" ht="10.5" customHeight="1" x14ac:dyDescent="0.2">
      <c r="B787" s="236" t="s">
        <v>1268</v>
      </c>
      <c r="C787" s="236"/>
      <c r="D787" s="236"/>
      <c r="E787" s="236"/>
      <c r="F787" s="236"/>
      <c r="G787" s="79"/>
      <c r="H787" s="79"/>
      <c r="I787" s="79"/>
      <c r="J787" s="79"/>
      <c r="K787" s="79"/>
      <c r="L787" s="79"/>
      <c r="M787" s="79"/>
      <c r="N787" s="79"/>
      <c r="O787" s="79"/>
      <c r="P787" s="79"/>
      <c r="Q787" s="79"/>
      <c r="R787" s="79"/>
    </row>
    <row r="788" spans="2:18" ht="10.5" customHeight="1" x14ac:dyDescent="0.2">
      <c r="B788" s="236" t="s">
        <v>1269</v>
      </c>
      <c r="C788" s="236"/>
      <c r="D788" s="236"/>
      <c r="E788" s="236"/>
      <c r="F788" s="236"/>
      <c r="G788" s="71"/>
      <c r="H788" s="79"/>
      <c r="I788" s="79"/>
      <c r="J788" s="71"/>
      <c r="K788" s="79"/>
      <c r="L788" s="79"/>
      <c r="M788" s="79"/>
      <c r="N788" s="79"/>
      <c r="O788" s="79"/>
      <c r="P788" s="79"/>
      <c r="Q788" s="79"/>
      <c r="R788" s="79"/>
    </row>
    <row r="789" spans="2:18" ht="10.5" customHeight="1" x14ac:dyDescent="0.2">
      <c r="B789" s="236" t="s">
        <v>1124</v>
      </c>
      <c r="C789" s="236"/>
      <c r="D789" s="236"/>
      <c r="E789" s="236"/>
      <c r="F789" s="236"/>
      <c r="G789" s="79"/>
      <c r="H789" s="79"/>
      <c r="I789" s="79"/>
      <c r="J789" s="79"/>
      <c r="K789" s="79"/>
      <c r="L789" s="79"/>
      <c r="M789" s="79"/>
      <c r="N789" s="79"/>
      <c r="O789" s="79"/>
      <c r="P789" s="79"/>
      <c r="Q789" s="79"/>
      <c r="R789" s="79"/>
    </row>
    <row r="790" spans="2:18" ht="10.5" customHeight="1" x14ac:dyDescent="0.2">
      <c r="B790" s="49"/>
      <c r="C790" s="177"/>
      <c r="D790" s="177"/>
      <c r="E790" s="177"/>
      <c r="F790" s="177"/>
      <c r="G790" s="177"/>
      <c r="H790" s="177"/>
      <c r="I790" s="177"/>
      <c r="J790" s="177"/>
      <c r="K790" s="79"/>
      <c r="L790" s="79"/>
      <c r="M790" s="79"/>
      <c r="N790" s="79"/>
      <c r="O790" s="79"/>
      <c r="P790" s="79"/>
      <c r="Q790" s="79"/>
      <c r="R790" s="79"/>
    </row>
    <row r="791" spans="2:18" ht="10.5" customHeight="1" x14ac:dyDescent="0.2">
      <c r="B791" s="49"/>
      <c r="C791" s="177"/>
      <c r="D791" s="177"/>
      <c r="E791" s="177"/>
      <c r="F791" s="177"/>
      <c r="G791" s="177"/>
      <c r="H791" s="177"/>
      <c r="I791" s="177"/>
      <c r="J791" s="177"/>
      <c r="K791" s="79"/>
      <c r="L791" s="79"/>
      <c r="M791" s="79"/>
      <c r="N791" s="79"/>
      <c r="O791" s="79"/>
      <c r="P791" s="79"/>
      <c r="Q791" s="79"/>
      <c r="R791" s="79"/>
    </row>
    <row r="792" spans="2:18" ht="10.5" customHeight="1" x14ac:dyDescent="0.2">
      <c r="B792" s="49"/>
      <c r="C792" s="79"/>
      <c r="D792" s="79"/>
      <c r="E792" s="79"/>
      <c r="F792" s="79"/>
      <c r="G792" s="79"/>
      <c r="H792" s="79"/>
      <c r="I792" s="79"/>
      <c r="J792" s="79"/>
      <c r="K792" s="79"/>
      <c r="L792" s="79"/>
      <c r="M792" s="79"/>
      <c r="N792" s="79"/>
      <c r="O792" s="79"/>
      <c r="P792" s="79"/>
      <c r="Q792" s="79"/>
      <c r="R792" s="79"/>
    </row>
    <row r="793" spans="2:18" ht="10.5" customHeight="1" x14ac:dyDescent="0.2">
      <c r="B793" s="49"/>
      <c r="C793" s="79"/>
      <c r="D793" s="79"/>
      <c r="E793" s="79"/>
      <c r="F793" s="79"/>
      <c r="G793" s="79"/>
      <c r="H793" s="79"/>
      <c r="I793" s="79"/>
      <c r="J793" s="79"/>
      <c r="K793" s="79"/>
      <c r="L793" s="79"/>
      <c r="M793" s="79"/>
      <c r="N793" s="79"/>
      <c r="O793" s="79"/>
      <c r="P793" s="79"/>
      <c r="Q793" s="79"/>
      <c r="R793" s="79"/>
    </row>
    <row r="794" spans="2:18" ht="10.5" customHeight="1" x14ac:dyDescent="0.2">
      <c r="B794" s="49"/>
      <c r="C794" s="79"/>
      <c r="D794" s="79"/>
      <c r="E794" s="79"/>
      <c r="F794" s="79"/>
      <c r="G794" s="79"/>
      <c r="H794" s="79"/>
      <c r="I794" s="79"/>
      <c r="J794" s="79"/>
      <c r="K794" s="79"/>
      <c r="L794" s="79"/>
      <c r="M794" s="79"/>
      <c r="N794" s="79"/>
      <c r="O794" s="79"/>
      <c r="P794" s="79"/>
      <c r="Q794" s="79"/>
      <c r="R794" s="79"/>
    </row>
    <row r="795" spans="2:18" ht="10.5" customHeight="1" x14ac:dyDescent="0.2">
      <c r="B795" s="49"/>
      <c r="C795" s="79"/>
      <c r="D795" s="79"/>
      <c r="E795" s="79"/>
      <c r="F795" s="79"/>
      <c r="G795" s="79"/>
      <c r="H795" s="79"/>
      <c r="I795" s="79"/>
      <c r="J795" s="79"/>
      <c r="K795" s="79"/>
      <c r="L795" s="79"/>
      <c r="M795" s="79"/>
      <c r="N795" s="79"/>
      <c r="O795" s="79"/>
      <c r="P795" s="79"/>
      <c r="Q795" s="79"/>
      <c r="R795" s="79"/>
    </row>
    <row r="796" spans="2:18" ht="10.5" customHeight="1" x14ac:dyDescent="0.2">
      <c r="B796" s="49"/>
      <c r="C796" s="79"/>
      <c r="D796" s="79"/>
      <c r="E796" s="79"/>
      <c r="F796" s="79"/>
      <c r="G796" s="79"/>
      <c r="H796" s="79"/>
      <c r="I796" s="79"/>
      <c r="J796" s="79"/>
      <c r="K796" s="79"/>
      <c r="L796" s="79"/>
      <c r="M796" s="79"/>
      <c r="N796" s="79"/>
      <c r="O796" s="79"/>
      <c r="P796" s="79"/>
      <c r="Q796" s="79"/>
      <c r="R796" s="79"/>
    </row>
    <row r="797" spans="2:18" ht="10.5" customHeight="1" x14ac:dyDescent="0.2">
      <c r="B797" s="49"/>
      <c r="C797" s="79"/>
      <c r="D797" s="79"/>
      <c r="E797" s="79"/>
      <c r="F797" s="79"/>
      <c r="G797" s="79"/>
      <c r="H797" s="79"/>
      <c r="I797" s="79"/>
      <c r="J797" s="79"/>
      <c r="K797" s="79"/>
      <c r="L797" s="79"/>
      <c r="M797" s="79"/>
      <c r="N797" s="79"/>
      <c r="O797" s="79"/>
      <c r="P797" s="79"/>
      <c r="Q797" s="79"/>
      <c r="R797" s="79"/>
    </row>
    <row r="798" spans="2:18" ht="10.5" customHeight="1" x14ac:dyDescent="0.2">
      <c r="B798" s="49"/>
      <c r="C798" s="79"/>
      <c r="D798" s="79"/>
      <c r="E798" s="79"/>
      <c r="F798" s="79"/>
      <c r="G798" s="79"/>
      <c r="H798" s="79"/>
      <c r="I798" s="79"/>
      <c r="J798" s="79"/>
      <c r="K798" s="79"/>
      <c r="L798" s="79"/>
      <c r="M798" s="79"/>
      <c r="N798" s="79"/>
      <c r="O798" s="79"/>
      <c r="P798" s="79"/>
      <c r="Q798" s="79"/>
      <c r="R798" s="79"/>
    </row>
    <row r="799" spans="2:18" ht="10.5" customHeight="1" x14ac:dyDescent="0.2">
      <c r="B799" s="49"/>
      <c r="C799" s="79"/>
      <c r="D799" s="79"/>
      <c r="E799" s="79"/>
      <c r="F799" s="79"/>
      <c r="G799" s="79"/>
      <c r="H799" s="79"/>
      <c r="I799" s="79"/>
      <c r="J799" s="79"/>
      <c r="K799" s="79"/>
      <c r="L799" s="79"/>
      <c r="M799" s="79"/>
      <c r="N799" s="79"/>
      <c r="O799" s="79"/>
      <c r="P799" s="79"/>
      <c r="Q799" s="79"/>
      <c r="R799" s="79"/>
    </row>
    <row r="800" spans="2:18" ht="10.5" customHeight="1" x14ac:dyDescent="0.2">
      <c r="B800" s="49"/>
      <c r="C800" s="79"/>
      <c r="D800" s="79"/>
      <c r="E800" s="79"/>
      <c r="F800" s="79"/>
      <c r="G800" s="79"/>
      <c r="H800" s="79"/>
      <c r="I800" s="79"/>
      <c r="J800" s="79"/>
      <c r="K800" s="79"/>
      <c r="L800" s="79"/>
      <c r="M800" s="79"/>
      <c r="N800" s="79"/>
      <c r="O800" s="79"/>
      <c r="P800" s="79"/>
      <c r="Q800" s="79"/>
      <c r="R800" s="79"/>
    </row>
    <row r="801" spans="2:18" ht="10.5" customHeight="1" x14ac:dyDescent="0.2">
      <c r="B801" s="49"/>
      <c r="C801" s="79"/>
      <c r="D801" s="79"/>
      <c r="E801" s="79"/>
      <c r="F801" s="79"/>
      <c r="G801" s="79"/>
      <c r="H801" s="79"/>
      <c r="I801" s="79"/>
      <c r="J801" s="79"/>
      <c r="K801" s="79"/>
      <c r="L801" s="79"/>
      <c r="M801" s="79"/>
      <c r="N801" s="79"/>
      <c r="O801" s="79"/>
      <c r="P801" s="79"/>
      <c r="Q801" s="79"/>
      <c r="R801" s="79"/>
    </row>
    <row r="802" spans="2:18" ht="10.5" customHeight="1" x14ac:dyDescent="0.2">
      <c r="B802" s="49"/>
      <c r="C802" s="79"/>
      <c r="D802" s="79"/>
      <c r="E802" s="79"/>
      <c r="F802" s="79"/>
      <c r="G802" s="79"/>
      <c r="H802" s="79"/>
      <c r="I802" s="79"/>
      <c r="J802" s="79"/>
      <c r="K802" s="79"/>
      <c r="L802" s="79"/>
      <c r="M802" s="79"/>
      <c r="N802" s="79"/>
      <c r="O802" s="79"/>
      <c r="P802" s="79"/>
      <c r="Q802" s="79"/>
      <c r="R802" s="79"/>
    </row>
    <row r="803" spans="2:18" ht="10.5" customHeight="1" x14ac:dyDescent="0.2">
      <c r="B803" s="49"/>
      <c r="C803" s="79"/>
      <c r="D803" s="79"/>
      <c r="E803" s="79"/>
      <c r="F803" s="79"/>
      <c r="G803" s="79"/>
      <c r="H803" s="79"/>
      <c r="I803" s="79"/>
      <c r="J803" s="79"/>
      <c r="K803" s="79"/>
      <c r="L803" s="79"/>
      <c r="M803" s="79"/>
      <c r="N803" s="79"/>
      <c r="O803" s="79"/>
      <c r="P803" s="79"/>
      <c r="Q803" s="79"/>
      <c r="R803" s="79"/>
    </row>
    <row r="804" spans="2:18" ht="10.5" customHeight="1" x14ac:dyDescent="0.2">
      <c r="B804" s="49"/>
      <c r="C804" s="79"/>
      <c r="D804" s="79"/>
      <c r="E804" s="79"/>
      <c r="F804" s="79"/>
      <c r="G804" s="79"/>
      <c r="H804" s="79"/>
      <c r="I804" s="79"/>
      <c r="J804" s="79"/>
      <c r="K804" s="79"/>
      <c r="L804" s="79"/>
      <c r="M804" s="79"/>
      <c r="N804" s="79"/>
      <c r="O804" s="79"/>
      <c r="P804" s="79"/>
      <c r="Q804" s="79"/>
      <c r="R804" s="79"/>
    </row>
    <row r="805" spans="2:18" ht="10.5" customHeight="1" x14ac:dyDescent="0.2">
      <c r="B805" s="49"/>
      <c r="C805" s="79"/>
      <c r="D805" s="79"/>
      <c r="E805" s="79"/>
      <c r="F805" s="79"/>
      <c r="G805" s="79"/>
      <c r="H805" s="79"/>
      <c r="I805" s="79"/>
      <c r="J805" s="79"/>
      <c r="K805" s="79"/>
      <c r="L805" s="79"/>
      <c r="M805" s="79"/>
      <c r="N805" s="79"/>
      <c r="O805" s="79"/>
      <c r="P805" s="79"/>
      <c r="Q805" s="79"/>
      <c r="R805" s="79"/>
    </row>
    <row r="806" spans="2:18" ht="10.5" customHeight="1" x14ac:dyDescent="0.2">
      <c r="B806" s="79"/>
      <c r="C806" s="79"/>
      <c r="D806" s="79"/>
      <c r="E806" s="79"/>
      <c r="F806" s="79"/>
      <c r="G806" s="153">
        <v>16</v>
      </c>
      <c r="H806" s="79"/>
      <c r="I806" s="79"/>
      <c r="J806" s="79"/>
      <c r="K806" s="79"/>
      <c r="L806" s="79"/>
      <c r="M806" s="79"/>
      <c r="N806" s="79"/>
      <c r="O806" s="79"/>
      <c r="P806" s="79"/>
      <c r="Q806" s="79"/>
      <c r="R806" s="79"/>
    </row>
    <row r="807" spans="2:18" ht="10.5" customHeight="1" x14ac:dyDescent="0.2">
      <c r="B807" s="79"/>
      <c r="C807" s="79"/>
      <c r="D807" s="79"/>
      <c r="E807" s="79"/>
      <c r="F807" s="79"/>
      <c r="G807" s="76"/>
      <c r="H807" s="79"/>
      <c r="I807" s="79"/>
      <c r="J807" s="79"/>
      <c r="K807" s="79"/>
      <c r="L807" s="79"/>
      <c r="M807" s="79"/>
      <c r="N807" s="79"/>
      <c r="O807" s="79"/>
      <c r="P807" s="79"/>
      <c r="Q807" s="79"/>
      <c r="R807" s="79"/>
    </row>
    <row r="808" spans="2:18" ht="11.45" customHeight="1" x14ac:dyDescent="0.2">
      <c r="B808" s="49" t="s">
        <v>837</v>
      </c>
      <c r="C808" s="79"/>
      <c r="D808" s="79"/>
      <c r="E808" s="79"/>
      <c r="F808" s="79"/>
      <c r="G808" s="79"/>
      <c r="H808" s="79"/>
      <c r="J808" s="79"/>
      <c r="K808" s="79"/>
      <c r="L808" s="79"/>
      <c r="M808" s="79"/>
      <c r="N808" s="79"/>
      <c r="O808" s="79"/>
      <c r="P808" s="79"/>
      <c r="Q808" s="79"/>
      <c r="R808" s="79"/>
    </row>
    <row r="809" spans="2:18" ht="10.5" customHeight="1" x14ac:dyDescent="0.2">
      <c r="B809" s="1420" t="s">
        <v>279</v>
      </c>
      <c r="C809" s="1408" t="s">
        <v>929</v>
      </c>
      <c r="D809" s="1408" t="s">
        <v>1090</v>
      </c>
      <c r="E809" s="1408" t="s">
        <v>825</v>
      </c>
      <c r="F809" s="1481" t="s">
        <v>1061</v>
      </c>
      <c r="G809" s="1482"/>
      <c r="H809" s="1408" t="s">
        <v>1071</v>
      </c>
      <c r="I809" s="1420" t="s">
        <v>1306</v>
      </c>
      <c r="J809" s="274"/>
      <c r="K809" s="274"/>
      <c r="L809" s="62"/>
      <c r="M809" s="79"/>
      <c r="N809" s="79"/>
      <c r="O809" s="79"/>
      <c r="P809" s="79"/>
      <c r="Q809" s="79"/>
      <c r="R809" s="79"/>
    </row>
    <row r="810" spans="2:18" ht="24" customHeight="1" x14ac:dyDescent="0.2">
      <c r="B810" s="1490"/>
      <c r="C810" s="1409"/>
      <c r="D810" s="1409"/>
      <c r="E810" s="1409"/>
      <c r="F810" s="278" t="s">
        <v>1091</v>
      </c>
      <c r="G810" s="278" t="s">
        <v>1092</v>
      </c>
      <c r="H810" s="1409"/>
      <c r="I810" s="1555"/>
      <c r="J810" s="274"/>
      <c r="K810" s="274"/>
      <c r="L810" s="62"/>
      <c r="M810" s="79"/>
      <c r="N810" s="79"/>
      <c r="O810" s="79"/>
      <c r="P810" s="79"/>
      <c r="Q810" s="79"/>
      <c r="R810" s="79"/>
    </row>
    <row r="811" spans="2:18" ht="10.5" customHeight="1" x14ac:dyDescent="0.2">
      <c r="B811" s="1421"/>
      <c r="C811" s="282" t="s">
        <v>283</v>
      </c>
      <c r="D811" s="282" t="s">
        <v>284</v>
      </c>
      <c r="E811" s="282" t="s">
        <v>504</v>
      </c>
      <c r="F811" s="1396" t="s">
        <v>936</v>
      </c>
      <c r="G811" s="1397"/>
      <c r="H811" s="334" t="s">
        <v>1503</v>
      </c>
      <c r="I811" s="1556"/>
      <c r="J811" s="274"/>
      <c r="K811" s="274"/>
      <c r="L811" s="62"/>
    </row>
    <row r="812" spans="2:18" ht="10.5" customHeight="1" x14ac:dyDescent="0.2">
      <c r="B812" s="325" t="s">
        <v>775</v>
      </c>
      <c r="C812" s="574">
        <v>621</v>
      </c>
      <c r="D812" s="574">
        <v>621</v>
      </c>
      <c r="E812" s="574">
        <v>457164</v>
      </c>
      <c r="F812" s="587">
        <v>676</v>
      </c>
      <c r="G812" s="587">
        <v>736.4</v>
      </c>
      <c r="H812" s="764">
        <v>25.2</v>
      </c>
      <c r="I812" s="1044" t="s">
        <v>776</v>
      </c>
      <c r="J812" s="274"/>
      <c r="K812" s="274"/>
      <c r="L812" s="62"/>
    </row>
    <row r="813" spans="2:18" ht="10.5" customHeight="1" x14ac:dyDescent="0.2">
      <c r="B813" s="325" t="s">
        <v>776</v>
      </c>
      <c r="C813" s="574">
        <v>474</v>
      </c>
      <c r="D813" s="574">
        <v>183</v>
      </c>
      <c r="E813" s="574">
        <v>152596</v>
      </c>
      <c r="F813" s="587">
        <v>746</v>
      </c>
      <c r="G813" s="587">
        <v>835.1</v>
      </c>
      <c r="H813" s="764">
        <v>28.6</v>
      </c>
      <c r="I813" s="1044" t="s">
        <v>460</v>
      </c>
      <c r="J813" s="274"/>
      <c r="K813" s="274"/>
      <c r="L813" s="62"/>
    </row>
    <row r="814" spans="2:18" ht="10.5" customHeight="1" x14ac:dyDescent="0.2">
      <c r="B814" s="325" t="s">
        <v>460</v>
      </c>
      <c r="C814" s="574">
        <v>435</v>
      </c>
      <c r="D814" s="574">
        <v>350</v>
      </c>
      <c r="E814" s="574">
        <v>295825</v>
      </c>
      <c r="F814" s="587">
        <v>820</v>
      </c>
      <c r="G814" s="587">
        <v>845</v>
      </c>
      <c r="H814" s="764">
        <v>28.9</v>
      </c>
      <c r="I814" s="1044" t="s">
        <v>461</v>
      </c>
      <c r="J814" s="274"/>
      <c r="K814" s="274"/>
      <c r="L814" s="62"/>
    </row>
    <row r="815" spans="2:18" ht="10.5" customHeight="1" x14ac:dyDescent="0.2">
      <c r="B815" s="325" t="s">
        <v>461</v>
      </c>
      <c r="C815" s="574">
        <v>411</v>
      </c>
      <c r="D815" s="574">
        <v>366</v>
      </c>
      <c r="E815" s="574">
        <v>328998</v>
      </c>
      <c r="F815" s="587">
        <v>898</v>
      </c>
      <c r="G815" s="587" t="s">
        <v>66</v>
      </c>
      <c r="H815" s="764">
        <v>30.8</v>
      </c>
      <c r="I815" s="1044" t="s">
        <v>462</v>
      </c>
      <c r="J815" s="274"/>
      <c r="K815" s="274"/>
      <c r="L815" s="62"/>
    </row>
    <row r="816" spans="2:18" ht="10.5" customHeight="1" x14ac:dyDescent="0.2">
      <c r="B816" s="325" t="s">
        <v>462</v>
      </c>
      <c r="C816" s="574">
        <v>540</v>
      </c>
      <c r="D816" s="574">
        <v>539</v>
      </c>
      <c r="E816" s="574">
        <v>528167</v>
      </c>
      <c r="F816" s="587">
        <v>980</v>
      </c>
      <c r="G816" s="587" t="s">
        <v>506</v>
      </c>
      <c r="H816" s="764">
        <v>33.6</v>
      </c>
      <c r="I816" s="1044" t="s">
        <v>328</v>
      </c>
      <c r="J816" s="274"/>
      <c r="K816" s="274"/>
      <c r="L816" s="62"/>
    </row>
    <row r="817" spans="2:12" ht="10.5" customHeight="1" x14ac:dyDescent="0.2">
      <c r="B817" s="325"/>
      <c r="C817" s="574"/>
      <c r="D817" s="574"/>
      <c r="E817" s="574"/>
      <c r="F817" s="587"/>
      <c r="G817" s="587"/>
      <c r="H817" s="764"/>
      <c r="I817" s="1044"/>
      <c r="J817" s="274"/>
      <c r="K817" s="274"/>
      <c r="L817" s="62"/>
    </row>
    <row r="818" spans="2:12" ht="10.5" customHeight="1" x14ac:dyDescent="0.2">
      <c r="B818" s="325" t="s">
        <v>328</v>
      </c>
      <c r="C818" s="574">
        <v>608</v>
      </c>
      <c r="D818" s="574">
        <v>784</v>
      </c>
      <c r="E818" s="574">
        <v>681932</v>
      </c>
      <c r="F818" s="587">
        <v>870</v>
      </c>
      <c r="G818" s="587" t="s">
        <v>506</v>
      </c>
      <c r="H818" s="764">
        <v>29.8</v>
      </c>
      <c r="I818" s="1044" t="s">
        <v>329</v>
      </c>
      <c r="J818" s="274"/>
      <c r="K818" s="274"/>
      <c r="L818" s="62"/>
    </row>
    <row r="819" spans="2:12" ht="10.5" customHeight="1" x14ac:dyDescent="0.2">
      <c r="B819" s="325" t="s">
        <v>329</v>
      </c>
      <c r="C819" s="574">
        <v>464</v>
      </c>
      <c r="D819" s="574">
        <v>468</v>
      </c>
      <c r="E819" s="548">
        <v>446935</v>
      </c>
      <c r="F819" s="587">
        <v>1003.74</v>
      </c>
      <c r="G819" s="587" t="s">
        <v>506</v>
      </c>
      <c r="H819" s="764">
        <v>34.299999999999997</v>
      </c>
      <c r="I819" s="1044" t="s">
        <v>330</v>
      </c>
      <c r="J819" s="274"/>
      <c r="K819" s="274"/>
      <c r="L819" s="62"/>
    </row>
    <row r="820" spans="2:12" ht="10.5" customHeight="1" x14ac:dyDescent="0.2">
      <c r="B820" s="325" t="s">
        <v>330</v>
      </c>
      <c r="C820" s="574">
        <v>511</v>
      </c>
      <c r="D820" s="574">
        <v>584</v>
      </c>
      <c r="E820" s="548">
        <v>797340</v>
      </c>
      <c r="F820" s="587">
        <v>1364.17</v>
      </c>
      <c r="G820" s="587" t="s">
        <v>506</v>
      </c>
      <c r="H820" s="764">
        <v>46.7</v>
      </c>
      <c r="I820" s="1044" t="s">
        <v>331</v>
      </c>
      <c r="J820" s="274"/>
      <c r="K820" s="274"/>
      <c r="L820" s="62"/>
    </row>
    <row r="821" spans="2:12" ht="10.5" customHeight="1" x14ac:dyDescent="0.2">
      <c r="B821" s="325" t="s">
        <v>331</v>
      </c>
      <c r="C821" s="574">
        <v>828</v>
      </c>
      <c r="D821" s="548">
        <v>1212</v>
      </c>
      <c r="E821" s="574">
        <v>1525065</v>
      </c>
      <c r="F821" s="587">
        <v>1257.8</v>
      </c>
      <c r="G821" s="587" t="s">
        <v>506</v>
      </c>
      <c r="H821" s="764">
        <v>43.1</v>
      </c>
      <c r="I821" s="1044">
        <v>1999</v>
      </c>
      <c r="J821" s="274"/>
      <c r="K821" s="274"/>
      <c r="L821" s="62"/>
    </row>
    <row r="822" spans="2:12" ht="10.5" customHeight="1" x14ac:dyDescent="0.2">
      <c r="B822" s="543" t="s">
        <v>287</v>
      </c>
      <c r="C822" s="574">
        <v>396</v>
      </c>
      <c r="D822" s="574">
        <v>567</v>
      </c>
      <c r="E822" s="574">
        <v>518811</v>
      </c>
      <c r="F822" s="587">
        <v>915.7</v>
      </c>
      <c r="G822" s="587" t="s">
        <v>506</v>
      </c>
      <c r="H822" s="764">
        <v>31.4</v>
      </c>
      <c r="I822" s="1044">
        <v>2000</v>
      </c>
      <c r="J822" s="274"/>
      <c r="K822" s="274"/>
      <c r="L822" s="62"/>
    </row>
    <row r="823" spans="2:12" ht="10.5" customHeight="1" x14ac:dyDescent="0.2">
      <c r="B823" s="325"/>
      <c r="C823" s="574"/>
      <c r="D823" s="574"/>
      <c r="E823" s="574"/>
      <c r="F823" s="587"/>
      <c r="G823" s="587"/>
      <c r="H823" s="764"/>
      <c r="I823" s="1044"/>
      <c r="J823" s="274"/>
      <c r="K823" s="274"/>
      <c r="L823" s="62"/>
    </row>
    <row r="824" spans="2:12" ht="10.5" customHeight="1" x14ac:dyDescent="0.2">
      <c r="B824" s="325" t="s">
        <v>332</v>
      </c>
      <c r="C824" s="574">
        <v>522</v>
      </c>
      <c r="D824" s="574">
        <v>691</v>
      </c>
      <c r="E824" s="574">
        <v>893157</v>
      </c>
      <c r="F824" s="587">
        <v>1292.78</v>
      </c>
      <c r="G824" s="587" t="s">
        <v>506</v>
      </c>
      <c r="H824" s="764">
        <v>44.3</v>
      </c>
      <c r="I824" s="1044">
        <v>2001</v>
      </c>
      <c r="J824" s="274"/>
      <c r="K824" s="274"/>
      <c r="L824" s="62"/>
    </row>
    <row r="825" spans="2:12" ht="10.5" customHeight="1" x14ac:dyDescent="0.2">
      <c r="B825" s="325" t="s">
        <v>333</v>
      </c>
      <c r="C825" s="547">
        <v>668</v>
      </c>
      <c r="D825" s="547">
        <v>967</v>
      </c>
      <c r="E825" s="547">
        <v>2163160</v>
      </c>
      <c r="F825" s="571">
        <v>2238.04</v>
      </c>
      <c r="G825" s="571" t="s">
        <v>506</v>
      </c>
      <c r="H825" s="765">
        <v>76.599999999999994</v>
      </c>
      <c r="I825" s="1044">
        <v>2002</v>
      </c>
      <c r="J825" s="274"/>
      <c r="K825" s="274"/>
      <c r="L825" s="62"/>
    </row>
    <row r="826" spans="2:12" ht="10.5" customHeight="1" x14ac:dyDescent="0.2">
      <c r="B826" s="325" t="s">
        <v>286</v>
      </c>
      <c r="C826" s="574">
        <v>606</v>
      </c>
      <c r="D826" s="547">
        <v>682</v>
      </c>
      <c r="E826" s="547">
        <v>1349131</v>
      </c>
      <c r="F826" s="571">
        <v>1977.72</v>
      </c>
      <c r="G826" s="571" t="s">
        <v>506</v>
      </c>
      <c r="H826" s="764">
        <v>67.7</v>
      </c>
      <c r="I826" s="1044">
        <v>2003</v>
      </c>
      <c r="J826" s="274"/>
      <c r="K826" s="274"/>
      <c r="L826" s="62"/>
    </row>
    <row r="827" spans="2:12" ht="10.5" customHeight="1" x14ac:dyDescent="0.2">
      <c r="B827" s="325" t="s">
        <v>730</v>
      </c>
      <c r="C827" s="547">
        <v>530</v>
      </c>
      <c r="D827" s="547">
        <v>674</v>
      </c>
      <c r="E827" s="547">
        <v>1231010</v>
      </c>
      <c r="F827" s="571">
        <v>1826.88</v>
      </c>
      <c r="G827" s="571" t="s">
        <v>506</v>
      </c>
      <c r="H827" s="760">
        <v>62.6</v>
      </c>
      <c r="I827" s="1044">
        <v>2004</v>
      </c>
      <c r="J827" s="274"/>
      <c r="K827" s="274"/>
      <c r="L827" s="62"/>
    </row>
    <row r="828" spans="2:12" ht="10.5" customHeight="1" x14ac:dyDescent="0.2">
      <c r="B828" s="325" t="s">
        <v>758</v>
      </c>
      <c r="C828" s="547">
        <v>460</v>
      </c>
      <c r="D828" s="547">
        <v>645</v>
      </c>
      <c r="E828" s="547">
        <v>1018516</v>
      </c>
      <c r="F828" s="571">
        <v>1579.78</v>
      </c>
      <c r="G828" s="571" t="s">
        <v>506</v>
      </c>
      <c r="H828" s="760">
        <v>54.1</v>
      </c>
      <c r="I828" s="1044">
        <v>2005</v>
      </c>
      <c r="J828" s="274"/>
      <c r="K828" s="274"/>
      <c r="L828" s="62"/>
    </row>
    <row r="829" spans="2:12" ht="10.5" customHeight="1" x14ac:dyDescent="0.2">
      <c r="B829" s="325"/>
      <c r="C829" s="547"/>
      <c r="D829" s="547"/>
      <c r="E829" s="547"/>
      <c r="F829" s="571"/>
      <c r="G829" s="571"/>
      <c r="H829" s="760"/>
      <c r="I829" s="1044"/>
      <c r="J829" s="274"/>
      <c r="K829" s="274"/>
      <c r="L829" s="62"/>
    </row>
    <row r="830" spans="2:12" ht="10.5" customHeight="1" x14ac:dyDescent="0.2">
      <c r="B830" s="325" t="s">
        <v>507</v>
      </c>
      <c r="C830" s="547">
        <v>472</v>
      </c>
      <c r="D830" s="547">
        <v>541</v>
      </c>
      <c r="E830" s="547">
        <v>1009197</v>
      </c>
      <c r="F830" s="588">
        <v>1866.65</v>
      </c>
      <c r="G830" s="571" t="s">
        <v>506</v>
      </c>
      <c r="H830" s="760">
        <v>66.3</v>
      </c>
      <c r="I830" s="1044">
        <v>2006</v>
      </c>
      <c r="J830" s="274"/>
      <c r="K830" s="274"/>
      <c r="L830" s="62"/>
    </row>
    <row r="831" spans="2:12" ht="10.5" customHeight="1" x14ac:dyDescent="0.2">
      <c r="B831" s="327">
        <v>38899</v>
      </c>
      <c r="C831" s="547">
        <v>316</v>
      </c>
      <c r="D831" s="547">
        <v>312</v>
      </c>
      <c r="E831" s="547">
        <v>794587</v>
      </c>
      <c r="F831" s="588">
        <v>2547.48</v>
      </c>
      <c r="G831" s="571" t="s">
        <v>506</v>
      </c>
      <c r="H831" s="760">
        <v>101.2</v>
      </c>
      <c r="I831" s="1044">
        <v>2007</v>
      </c>
      <c r="J831" s="274"/>
      <c r="K831" s="274"/>
      <c r="L831" s="62"/>
    </row>
    <row r="832" spans="2:12" ht="10.5" customHeight="1" x14ac:dyDescent="0.2">
      <c r="B832" s="327">
        <v>39295</v>
      </c>
      <c r="C832" s="547">
        <v>564</v>
      </c>
      <c r="D832" s="547">
        <v>907</v>
      </c>
      <c r="E832" s="547">
        <v>3872974</v>
      </c>
      <c r="F832" s="588">
        <v>4271.88</v>
      </c>
      <c r="G832" s="571" t="s">
        <v>506</v>
      </c>
      <c r="H832" s="760">
        <v>146.69999999999999</v>
      </c>
      <c r="I832" s="1044">
        <v>2008</v>
      </c>
      <c r="J832" s="274"/>
      <c r="K832" s="274"/>
      <c r="L832" s="62"/>
    </row>
    <row r="833" spans="2:14" ht="10.5" customHeight="1" x14ac:dyDescent="0.2">
      <c r="B833" s="327">
        <v>39692</v>
      </c>
      <c r="C833" s="547">
        <v>636</v>
      </c>
      <c r="D833" s="547">
        <v>833</v>
      </c>
      <c r="E833" s="547">
        <v>2377297</v>
      </c>
      <c r="F833" s="571">
        <v>2854.58</v>
      </c>
      <c r="G833" s="571" t="s">
        <v>506</v>
      </c>
      <c r="H833" s="760">
        <v>99.4</v>
      </c>
      <c r="I833" s="1044">
        <v>2009</v>
      </c>
      <c r="J833" s="274"/>
      <c r="K833" s="274"/>
      <c r="L833" s="62"/>
    </row>
    <row r="834" spans="2:14" ht="10.5" customHeight="1" x14ac:dyDescent="0.2">
      <c r="B834" s="327">
        <v>40087</v>
      </c>
      <c r="C834" s="547">
        <v>398</v>
      </c>
      <c r="D834" s="547">
        <v>509</v>
      </c>
      <c r="E834" s="547">
        <v>1504652</v>
      </c>
      <c r="F834" s="571">
        <v>2953.46</v>
      </c>
      <c r="G834" s="571" t="s">
        <v>506</v>
      </c>
      <c r="H834" s="760">
        <v>100</v>
      </c>
      <c r="I834" s="1044">
        <v>2010</v>
      </c>
      <c r="J834" s="274"/>
      <c r="K834" s="274"/>
      <c r="L834" s="62"/>
    </row>
    <row r="835" spans="2:14" ht="10.5" customHeight="1" x14ac:dyDescent="0.2">
      <c r="B835" s="327"/>
      <c r="C835" s="547"/>
      <c r="D835" s="547"/>
      <c r="E835" s="547"/>
      <c r="F835" s="571"/>
      <c r="G835" s="571"/>
      <c r="H835" s="760"/>
      <c r="I835" s="1044"/>
      <c r="J835" s="274"/>
      <c r="K835" s="274"/>
      <c r="L835" s="62"/>
    </row>
    <row r="836" spans="2:14" ht="10.5" customHeight="1" x14ac:dyDescent="0.2">
      <c r="B836" s="536" t="s">
        <v>340</v>
      </c>
      <c r="C836" s="685">
        <v>643</v>
      </c>
      <c r="D836" s="685">
        <v>894</v>
      </c>
      <c r="E836" s="685">
        <v>3340142</v>
      </c>
      <c r="F836" s="689">
        <v>3735.57</v>
      </c>
      <c r="G836" s="689" t="s">
        <v>506</v>
      </c>
      <c r="H836" s="763">
        <v>111</v>
      </c>
      <c r="I836" s="1043" t="s">
        <v>1419</v>
      </c>
      <c r="J836" s="499"/>
      <c r="K836" s="499"/>
      <c r="L836" s="62"/>
    </row>
    <row r="837" spans="2:14" ht="10.5" customHeight="1" x14ac:dyDescent="0.2">
      <c r="B837" s="351" t="s">
        <v>343</v>
      </c>
      <c r="C837" s="685">
        <v>453</v>
      </c>
      <c r="D837" s="685">
        <v>543</v>
      </c>
      <c r="E837" s="685">
        <v>2386311</v>
      </c>
      <c r="F837" s="689">
        <v>4396.8999999999996</v>
      </c>
      <c r="G837" s="689" t="s">
        <v>506</v>
      </c>
      <c r="H837" s="763">
        <v>135.69999999999999</v>
      </c>
      <c r="I837" s="1043" t="s">
        <v>1415</v>
      </c>
      <c r="J837" s="1150"/>
      <c r="K837" s="1150"/>
      <c r="L837" s="62"/>
    </row>
    <row r="838" spans="2:14" ht="10.5" customHeight="1" x14ac:dyDescent="0.2">
      <c r="B838" s="351" t="s">
        <v>1418</v>
      </c>
      <c r="C838" s="685">
        <v>505</v>
      </c>
      <c r="D838" s="685">
        <v>579</v>
      </c>
      <c r="E838" s="685">
        <v>2805235</v>
      </c>
      <c r="F838" s="689">
        <v>4844</v>
      </c>
      <c r="G838" s="689" t="s">
        <v>506</v>
      </c>
      <c r="H838" s="763">
        <v>142.6</v>
      </c>
      <c r="I838" s="1043" t="s">
        <v>1457</v>
      </c>
      <c r="J838" s="1150"/>
      <c r="K838" s="1150"/>
      <c r="L838" s="62"/>
    </row>
    <row r="839" spans="2:14" ht="10.5" customHeight="1" x14ac:dyDescent="0.2">
      <c r="B839" s="351" t="s">
        <v>1460</v>
      </c>
      <c r="C839" s="685">
        <v>599</v>
      </c>
      <c r="D839" s="685">
        <v>865</v>
      </c>
      <c r="E839" s="685">
        <v>3935169</v>
      </c>
      <c r="F839" s="689">
        <v>4435.47</v>
      </c>
      <c r="G839" s="689" t="s">
        <v>506</v>
      </c>
      <c r="H839" s="763">
        <v>132.5</v>
      </c>
      <c r="I839" s="1043" t="s">
        <v>1463</v>
      </c>
      <c r="J839" s="1216"/>
      <c r="K839" s="1216"/>
      <c r="L839" s="62"/>
    </row>
    <row r="840" spans="2:14" ht="10.5" customHeight="1" x14ac:dyDescent="0.2">
      <c r="B840" s="352" t="s">
        <v>1527</v>
      </c>
      <c r="C840" s="684">
        <v>568</v>
      </c>
      <c r="D840" s="684">
        <v>597</v>
      </c>
      <c r="E840" s="684" t="s">
        <v>463</v>
      </c>
      <c r="F840" s="686" t="s">
        <v>463</v>
      </c>
      <c r="G840" s="686" t="s">
        <v>506</v>
      </c>
      <c r="H840" s="767" t="s">
        <v>463</v>
      </c>
      <c r="I840" s="1049" t="s">
        <v>1533</v>
      </c>
      <c r="J840" s="335"/>
      <c r="K840" s="277"/>
      <c r="L840" s="77"/>
    </row>
    <row r="841" spans="2:14" ht="10.5" customHeight="1" x14ac:dyDescent="0.2">
      <c r="B841" s="1420" t="s">
        <v>279</v>
      </c>
      <c r="C841" s="1481" t="s">
        <v>948</v>
      </c>
      <c r="D841" s="1489"/>
      <c r="E841" s="1489"/>
      <c r="F841" s="1489"/>
      <c r="G841" s="1489"/>
      <c r="H841" s="1489"/>
      <c r="I841" s="1489"/>
      <c r="J841" s="1489"/>
      <c r="K841" s="1489"/>
      <c r="L841" s="1482"/>
    </row>
    <row r="842" spans="2:14" ht="10.5" customHeight="1" x14ac:dyDescent="0.2">
      <c r="B842" s="1490"/>
      <c r="C842" s="473" t="s">
        <v>130</v>
      </c>
      <c r="D842" s="459" t="s">
        <v>1337</v>
      </c>
      <c r="E842" s="493" t="s">
        <v>1336</v>
      </c>
      <c r="F842" s="459" t="s">
        <v>712</v>
      </c>
      <c r="G842" s="459" t="s">
        <v>617</v>
      </c>
      <c r="H842" s="459" t="s">
        <v>293</v>
      </c>
      <c r="I842" s="459" t="s">
        <v>590</v>
      </c>
      <c r="J842" s="459" t="s">
        <v>136</v>
      </c>
      <c r="K842" s="459" t="s">
        <v>1335</v>
      </c>
      <c r="L842" s="459" t="s">
        <v>148</v>
      </c>
      <c r="M842" s="76"/>
      <c r="N842" s="76"/>
    </row>
    <row r="843" spans="2:14" ht="10.5" customHeight="1" x14ac:dyDescent="0.2">
      <c r="B843" s="1490"/>
      <c r="C843" s="460" t="s">
        <v>290</v>
      </c>
      <c r="D843" s="460" t="s">
        <v>290</v>
      </c>
      <c r="E843" s="494" t="s">
        <v>290</v>
      </c>
      <c r="F843" s="460"/>
      <c r="G843" s="460"/>
      <c r="H843" s="460" t="s">
        <v>294</v>
      </c>
      <c r="I843" s="460"/>
      <c r="J843" s="460" t="s">
        <v>137</v>
      </c>
      <c r="K843" s="460" t="s">
        <v>291</v>
      </c>
      <c r="L843" s="460"/>
      <c r="M843" s="76"/>
      <c r="N843" s="76"/>
    </row>
    <row r="844" spans="2:14" ht="10.5" customHeight="1" x14ac:dyDescent="0.2">
      <c r="B844" s="1421"/>
      <c r="C844" s="1396" t="s">
        <v>284</v>
      </c>
      <c r="D844" s="1404"/>
      <c r="E844" s="1404"/>
      <c r="F844" s="1404"/>
      <c r="G844" s="1404"/>
      <c r="H844" s="1404"/>
      <c r="I844" s="1404"/>
      <c r="J844" s="1404"/>
      <c r="K844" s="1404"/>
      <c r="L844" s="1397"/>
      <c r="M844" s="79"/>
    </row>
    <row r="845" spans="2:14" ht="10.5" customHeight="1" x14ac:dyDescent="0.2">
      <c r="B845" s="325" t="s">
        <v>461</v>
      </c>
      <c r="C845" s="300" t="s">
        <v>377</v>
      </c>
      <c r="D845" s="300" t="s">
        <v>377</v>
      </c>
      <c r="E845" s="1105">
        <v>7.08</v>
      </c>
      <c r="F845" s="1098">
        <v>170.21</v>
      </c>
      <c r="G845" s="1098">
        <v>17.84</v>
      </c>
      <c r="H845" s="1099">
        <v>32.99</v>
      </c>
      <c r="I845" s="1098">
        <v>24.58</v>
      </c>
      <c r="J845" s="1099">
        <v>99.53</v>
      </c>
      <c r="K845" s="300" t="s">
        <v>377</v>
      </c>
      <c r="L845" s="1099">
        <f>SUM(C845:K845)</f>
        <v>352.23</v>
      </c>
      <c r="M845" s="79"/>
    </row>
    <row r="846" spans="2:14" ht="10.5" customHeight="1" x14ac:dyDescent="0.2">
      <c r="B846" s="325" t="s">
        <v>462</v>
      </c>
      <c r="C846" s="582" t="s">
        <v>377</v>
      </c>
      <c r="D846" s="582" t="s">
        <v>377</v>
      </c>
      <c r="E846" s="1101">
        <v>13.82</v>
      </c>
      <c r="F846" s="582">
        <v>204.49</v>
      </c>
      <c r="G846" s="582">
        <v>38.93</v>
      </c>
      <c r="H846" s="561">
        <v>52.59</v>
      </c>
      <c r="I846" s="582">
        <v>46.51</v>
      </c>
      <c r="J846" s="561">
        <v>139.38</v>
      </c>
      <c r="K846" s="582" t="s">
        <v>377</v>
      </c>
      <c r="L846" s="561">
        <f>SUM(C846:K846)</f>
        <v>495.72</v>
      </c>
      <c r="M846" s="79"/>
    </row>
    <row r="847" spans="2:14" ht="10.5" customHeight="1" x14ac:dyDescent="0.2">
      <c r="B847" s="325" t="s">
        <v>328</v>
      </c>
      <c r="C847" s="582" t="s">
        <v>377</v>
      </c>
      <c r="D847" s="582" t="s">
        <v>377</v>
      </c>
      <c r="E847" s="1101">
        <v>3.21</v>
      </c>
      <c r="F847" s="582">
        <v>319.25</v>
      </c>
      <c r="G847" s="582">
        <v>72.11</v>
      </c>
      <c r="H847" s="561">
        <v>38.049999999999997</v>
      </c>
      <c r="I847" s="582">
        <v>12.14</v>
      </c>
      <c r="J847" s="561">
        <v>310.24</v>
      </c>
      <c r="K847" s="582" t="s">
        <v>377</v>
      </c>
      <c r="L847" s="561">
        <f>SUM(C847:K847)</f>
        <v>755</v>
      </c>
      <c r="M847" s="79"/>
    </row>
    <row r="848" spans="2:14" ht="10.5" customHeight="1" x14ac:dyDescent="0.2">
      <c r="B848" s="325" t="s">
        <v>329</v>
      </c>
      <c r="C848" s="582" t="s">
        <v>377</v>
      </c>
      <c r="D848" s="582" t="s">
        <v>377</v>
      </c>
      <c r="E848" s="1101">
        <v>1.92</v>
      </c>
      <c r="F848" s="582">
        <v>190.28</v>
      </c>
      <c r="G848" s="582">
        <v>42.98</v>
      </c>
      <c r="H848" s="561">
        <v>22.68</v>
      </c>
      <c r="I848" s="582">
        <v>7.24</v>
      </c>
      <c r="J848" s="561">
        <v>184.91</v>
      </c>
      <c r="K848" s="582" t="s">
        <v>377</v>
      </c>
      <c r="L848" s="561">
        <f>SUM(C848:K848)</f>
        <v>450.01</v>
      </c>
      <c r="M848" s="79"/>
    </row>
    <row r="849" spans="2:13" ht="10.5" customHeight="1" x14ac:dyDescent="0.2">
      <c r="B849" s="325" t="s">
        <v>330</v>
      </c>
      <c r="C849" s="582" t="s">
        <v>377</v>
      </c>
      <c r="D849" s="582" t="s">
        <v>377</v>
      </c>
      <c r="E849" s="1101">
        <v>7.0000000000000007E-2</v>
      </c>
      <c r="F849" s="582">
        <v>218</v>
      </c>
      <c r="G849" s="582">
        <v>31</v>
      </c>
      <c r="H849" s="561">
        <v>34</v>
      </c>
      <c r="I849" s="582">
        <v>10</v>
      </c>
      <c r="J849" s="561">
        <v>269</v>
      </c>
      <c r="K849" s="582" t="s">
        <v>377</v>
      </c>
      <c r="L849" s="561">
        <f>SUM(C849:K849)</f>
        <v>562.06999999999994</v>
      </c>
      <c r="M849" s="79"/>
    </row>
    <row r="850" spans="2:13" ht="10.5" customHeight="1" x14ac:dyDescent="0.2">
      <c r="B850" s="325"/>
      <c r="C850" s="300"/>
      <c r="D850" s="582"/>
      <c r="E850" s="1101"/>
      <c r="F850" s="582"/>
      <c r="G850" s="582"/>
      <c r="H850" s="561"/>
      <c r="I850" s="582"/>
      <c r="J850" s="561"/>
      <c r="K850" s="300"/>
      <c r="L850" s="561"/>
      <c r="M850" s="79"/>
    </row>
    <row r="851" spans="2:13" ht="10.5" customHeight="1" x14ac:dyDescent="0.2">
      <c r="B851" s="325" t="s">
        <v>331</v>
      </c>
      <c r="C851" s="582" t="s">
        <v>377</v>
      </c>
      <c r="D851" s="582" t="s">
        <v>377</v>
      </c>
      <c r="E851" s="1101">
        <v>1</v>
      </c>
      <c r="F851" s="582">
        <v>629</v>
      </c>
      <c r="G851" s="582">
        <v>17</v>
      </c>
      <c r="H851" s="561">
        <v>78</v>
      </c>
      <c r="I851" s="582">
        <v>22</v>
      </c>
      <c r="J851" s="561">
        <v>362</v>
      </c>
      <c r="K851" s="582" t="s">
        <v>377</v>
      </c>
      <c r="L851" s="561">
        <f>SUM(D851:K851)</f>
        <v>1109</v>
      </c>
      <c r="M851" s="79"/>
    </row>
    <row r="852" spans="2:13" ht="10.5" customHeight="1" x14ac:dyDescent="0.2">
      <c r="B852" s="543" t="s">
        <v>287</v>
      </c>
      <c r="C852" s="582" t="s">
        <v>377</v>
      </c>
      <c r="D852" s="582">
        <v>0.1</v>
      </c>
      <c r="E852" s="1101">
        <v>0.93</v>
      </c>
      <c r="F852" s="582">
        <v>262.8</v>
      </c>
      <c r="G852" s="582">
        <v>33.6</v>
      </c>
      <c r="H852" s="561">
        <v>24.2</v>
      </c>
      <c r="I852" s="582">
        <v>9</v>
      </c>
      <c r="J852" s="561">
        <v>200</v>
      </c>
      <c r="K852" s="582" t="s">
        <v>377</v>
      </c>
      <c r="L852" s="561">
        <f>SUM(D852:K852)</f>
        <v>530.63</v>
      </c>
      <c r="M852" s="79"/>
    </row>
    <row r="853" spans="2:13" ht="10.5" customHeight="1" x14ac:dyDescent="0.2">
      <c r="B853" s="325" t="s">
        <v>332</v>
      </c>
      <c r="C853" s="582" t="s">
        <v>377</v>
      </c>
      <c r="D853" s="582">
        <v>0.15</v>
      </c>
      <c r="E853" s="1101">
        <v>0.68</v>
      </c>
      <c r="F853" s="582">
        <v>253.5</v>
      </c>
      <c r="G853" s="582">
        <v>26.1</v>
      </c>
      <c r="H853" s="561">
        <v>23</v>
      </c>
      <c r="I853" s="582">
        <v>10.8</v>
      </c>
      <c r="J853" s="561">
        <v>324</v>
      </c>
      <c r="K853" s="300">
        <v>0.1</v>
      </c>
      <c r="L853" s="561">
        <f>SUM(D853:K853)</f>
        <v>638.33000000000004</v>
      </c>
      <c r="M853" s="79"/>
    </row>
    <row r="854" spans="2:13" ht="10.5" customHeight="1" x14ac:dyDescent="0.2">
      <c r="B854" s="325" t="s">
        <v>333</v>
      </c>
      <c r="C854" s="582" t="s">
        <v>377</v>
      </c>
      <c r="D854" s="582">
        <v>0.2</v>
      </c>
      <c r="E854" s="1101">
        <v>0.5</v>
      </c>
      <c r="F854" s="561">
        <v>443.5</v>
      </c>
      <c r="G854" s="1103">
        <v>50</v>
      </c>
      <c r="H854" s="561">
        <v>52.5</v>
      </c>
      <c r="I854" s="1103">
        <v>18</v>
      </c>
      <c r="J854" s="561">
        <v>364</v>
      </c>
      <c r="K854" s="561">
        <v>0.09</v>
      </c>
      <c r="L854" s="561">
        <f>SUM(D854:K854)</f>
        <v>928.79000000000008</v>
      </c>
      <c r="M854" s="79"/>
    </row>
    <row r="855" spans="2:13" ht="10.5" customHeight="1" x14ac:dyDescent="0.2">
      <c r="B855" s="325" t="s">
        <v>286</v>
      </c>
      <c r="C855" s="561">
        <v>0.35</v>
      </c>
      <c r="D855" s="582">
        <v>0.24</v>
      </c>
      <c r="E855" s="1101">
        <v>0.72</v>
      </c>
      <c r="F855" s="561">
        <v>330.5</v>
      </c>
      <c r="G855" s="1103">
        <v>22.2</v>
      </c>
      <c r="H855" s="561">
        <v>45</v>
      </c>
      <c r="I855" s="1103">
        <v>16</v>
      </c>
      <c r="J855" s="561">
        <v>227.5</v>
      </c>
      <c r="K855" s="561">
        <v>0.1</v>
      </c>
      <c r="L855" s="561">
        <f>SUM(C855:K855)</f>
        <v>642.61</v>
      </c>
      <c r="M855" s="79"/>
    </row>
    <row r="856" spans="2:13" ht="10.5" customHeight="1" x14ac:dyDescent="0.2">
      <c r="B856" s="325"/>
      <c r="C856" s="561"/>
      <c r="D856" s="582"/>
      <c r="E856" s="1101"/>
      <c r="F856" s="561"/>
      <c r="G856" s="1103"/>
      <c r="H856" s="561"/>
      <c r="I856" s="1103"/>
      <c r="J856" s="561"/>
      <c r="K856" s="561"/>
      <c r="L856" s="561"/>
      <c r="M856" s="79"/>
    </row>
    <row r="857" spans="2:13" ht="10.5" customHeight="1" x14ac:dyDescent="0.2">
      <c r="B857" s="325" t="s">
        <v>730</v>
      </c>
      <c r="C857" s="561">
        <v>0.38</v>
      </c>
      <c r="D857" s="582">
        <v>0.27</v>
      </c>
      <c r="E857" s="1101">
        <v>0.85</v>
      </c>
      <c r="F857" s="561">
        <v>276</v>
      </c>
      <c r="G857" s="1103">
        <v>37</v>
      </c>
      <c r="H857" s="561">
        <v>46</v>
      </c>
      <c r="I857" s="1103">
        <v>22.5</v>
      </c>
      <c r="J857" s="561">
        <v>265</v>
      </c>
      <c r="K857" s="582" t="s">
        <v>377</v>
      </c>
      <c r="L857" s="561">
        <f>SUM(C857:K857)</f>
        <v>648</v>
      </c>
      <c r="M857" s="79"/>
    </row>
    <row r="858" spans="2:13" ht="10.5" customHeight="1" x14ac:dyDescent="0.2">
      <c r="B858" s="325" t="s">
        <v>758</v>
      </c>
      <c r="C858" s="561">
        <v>0.45</v>
      </c>
      <c r="D858" s="582">
        <v>0.24</v>
      </c>
      <c r="E858" s="1101">
        <v>1</v>
      </c>
      <c r="F858" s="561">
        <v>260</v>
      </c>
      <c r="G858" s="1103">
        <v>36</v>
      </c>
      <c r="H858" s="561">
        <v>45.5</v>
      </c>
      <c r="I858" s="1103">
        <v>13.9</v>
      </c>
      <c r="J858" s="561">
        <v>262.91000000000003</v>
      </c>
      <c r="K858" s="582" t="s">
        <v>377</v>
      </c>
      <c r="L858" s="561">
        <f>SUM(C858:K858)</f>
        <v>620</v>
      </c>
      <c r="M858" s="79"/>
    </row>
    <row r="859" spans="2:13" ht="10.5" customHeight="1" x14ac:dyDescent="0.2">
      <c r="B859" s="325" t="s">
        <v>507</v>
      </c>
      <c r="C859" s="561">
        <v>0.08</v>
      </c>
      <c r="D859" s="561">
        <v>0.24</v>
      </c>
      <c r="E859" s="1101">
        <v>1.8</v>
      </c>
      <c r="F859" s="561">
        <v>204</v>
      </c>
      <c r="G859" s="561">
        <v>42.8</v>
      </c>
      <c r="H859" s="561">
        <v>56.23</v>
      </c>
      <c r="I859" s="561">
        <v>14.85</v>
      </c>
      <c r="J859" s="561">
        <v>200</v>
      </c>
      <c r="K859" s="582" t="s">
        <v>377</v>
      </c>
      <c r="L859" s="561">
        <f>SUM(C859:K859)</f>
        <v>520</v>
      </c>
      <c r="M859" s="79"/>
    </row>
    <row r="860" spans="2:13" ht="10.5" customHeight="1" x14ac:dyDescent="0.2">
      <c r="B860" s="325" t="s">
        <v>392</v>
      </c>
      <c r="C860" s="561">
        <v>0.3</v>
      </c>
      <c r="D860" s="561">
        <v>0.18</v>
      </c>
      <c r="E860" s="1101">
        <v>1.32</v>
      </c>
      <c r="F860" s="561">
        <v>155</v>
      </c>
      <c r="G860" s="561">
        <v>12.5</v>
      </c>
      <c r="H860" s="561">
        <v>13</v>
      </c>
      <c r="I860" s="561">
        <v>7.7</v>
      </c>
      <c r="J860" s="561">
        <v>110</v>
      </c>
      <c r="K860" s="582" t="s">
        <v>377</v>
      </c>
      <c r="L860" s="561">
        <f>SUM(C860:K860)</f>
        <v>300</v>
      </c>
      <c r="M860" s="79"/>
    </row>
    <row r="861" spans="2:13" ht="10.5" customHeight="1" x14ac:dyDescent="0.2">
      <c r="B861" s="327">
        <v>39295</v>
      </c>
      <c r="C861" s="561">
        <v>0.54</v>
      </c>
      <c r="D861" s="561">
        <v>0.36</v>
      </c>
      <c r="E861" s="1101">
        <v>0.9</v>
      </c>
      <c r="F861" s="561">
        <v>459</v>
      </c>
      <c r="G861" s="561">
        <v>77</v>
      </c>
      <c r="H861" s="561">
        <v>25.5</v>
      </c>
      <c r="I861" s="561">
        <v>8.6999999999999993</v>
      </c>
      <c r="J861" s="561">
        <v>300</v>
      </c>
      <c r="K861" s="582" t="s">
        <v>377</v>
      </c>
      <c r="L861" s="561">
        <f>SUM(C861:K861)</f>
        <v>872</v>
      </c>
      <c r="M861" s="79"/>
    </row>
    <row r="862" spans="2:13" ht="10.5" customHeight="1" x14ac:dyDescent="0.2">
      <c r="B862" s="327"/>
      <c r="C862" s="561"/>
      <c r="D862" s="561"/>
      <c r="E862" s="1101"/>
      <c r="F862" s="561"/>
      <c r="G862" s="561"/>
      <c r="H862" s="561"/>
      <c r="I862" s="561"/>
      <c r="J862" s="561"/>
      <c r="K862" s="561"/>
      <c r="L862" s="561"/>
      <c r="M862" s="79"/>
    </row>
    <row r="863" spans="2:13" ht="10.5" customHeight="1" x14ac:dyDescent="0.2">
      <c r="B863" s="327">
        <v>39692</v>
      </c>
      <c r="C863" s="561">
        <v>0.7</v>
      </c>
      <c r="D863" s="561">
        <v>0.78</v>
      </c>
      <c r="E863" s="1101">
        <v>1</v>
      </c>
      <c r="F863" s="561">
        <v>363</v>
      </c>
      <c r="G863" s="561">
        <v>90</v>
      </c>
      <c r="H863" s="561">
        <v>37.700000000000003</v>
      </c>
      <c r="I863" s="561">
        <v>9.82</v>
      </c>
      <c r="J863" s="561">
        <v>298</v>
      </c>
      <c r="K863" s="582" t="s">
        <v>377</v>
      </c>
      <c r="L863" s="561">
        <f>SUM(C863:K863)</f>
        <v>801</v>
      </c>
      <c r="M863" s="79"/>
    </row>
    <row r="864" spans="2:13" ht="10.5" customHeight="1" x14ac:dyDescent="0.2">
      <c r="B864" s="327">
        <v>40087</v>
      </c>
      <c r="C864" s="561">
        <v>0.2</v>
      </c>
      <c r="D864" s="561">
        <v>0.16</v>
      </c>
      <c r="E864" s="1101">
        <v>1.7</v>
      </c>
      <c r="F864" s="561">
        <v>227.5</v>
      </c>
      <c r="G864" s="561">
        <v>67.5</v>
      </c>
      <c r="H864" s="561">
        <v>12.8</v>
      </c>
      <c r="I864" s="561">
        <v>4.9000000000000004</v>
      </c>
      <c r="J864" s="561">
        <v>175.24</v>
      </c>
      <c r="K864" s="582" t="s">
        <v>377</v>
      </c>
      <c r="L864" s="561">
        <f>SUM(C864:K864)</f>
        <v>490</v>
      </c>
      <c r="M864" s="79"/>
    </row>
    <row r="865" spans="2:18" ht="10.5" customHeight="1" x14ac:dyDescent="0.2">
      <c r="B865" s="536" t="s">
        <v>340</v>
      </c>
      <c r="C865" s="582" t="s">
        <v>377</v>
      </c>
      <c r="D865" s="1106">
        <v>0.22</v>
      </c>
      <c r="E865" s="1101">
        <v>0.68</v>
      </c>
      <c r="F865" s="1106">
        <v>434</v>
      </c>
      <c r="G865" s="1106">
        <v>98</v>
      </c>
      <c r="H865" s="1106">
        <v>12</v>
      </c>
      <c r="I865" s="1106">
        <v>4.8</v>
      </c>
      <c r="J865" s="1106">
        <v>310.3</v>
      </c>
      <c r="K865" s="582" t="s">
        <v>377</v>
      </c>
      <c r="L865" s="561">
        <f t="shared" ref="L865:L866" si="1">SUM(C865:K865)</f>
        <v>860</v>
      </c>
      <c r="M865" s="500"/>
    </row>
    <row r="866" spans="2:18" ht="10.5" customHeight="1" x14ac:dyDescent="0.2">
      <c r="B866" s="351" t="s">
        <v>343</v>
      </c>
      <c r="C866" s="561" t="s">
        <v>377</v>
      </c>
      <c r="D866" s="561" t="s">
        <v>377</v>
      </c>
      <c r="E866" s="1101">
        <v>0.1</v>
      </c>
      <c r="F866" s="1106">
        <v>247</v>
      </c>
      <c r="G866" s="1106">
        <v>85</v>
      </c>
      <c r="H866" s="1106">
        <v>13.5</v>
      </c>
      <c r="I866" s="1106">
        <v>3.9</v>
      </c>
      <c r="J866" s="1106">
        <v>172.5</v>
      </c>
      <c r="K866" s="561" t="s">
        <v>377</v>
      </c>
      <c r="L866" s="561">
        <f t="shared" si="1"/>
        <v>522</v>
      </c>
      <c r="M866" s="1151"/>
    </row>
    <row r="867" spans="2:18" ht="10.5" customHeight="1" x14ac:dyDescent="0.2">
      <c r="B867" s="351" t="s">
        <v>1418</v>
      </c>
      <c r="C867" s="561" t="s">
        <v>377</v>
      </c>
      <c r="D867" s="561" t="s">
        <v>377</v>
      </c>
      <c r="E867" s="1101">
        <v>0.1</v>
      </c>
      <c r="F867" s="1106">
        <v>297</v>
      </c>
      <c r="G867" s="1106">
        <v>85</v>
      </c>
      <c r="H867" s="1106">
        <v>9.9</v>
      </c>
      <c r="I867" s="1106">
        <v>4</v>
      </c>
      <c r="J867" s="1106">
        <v>161</v>
      </c>
      <c r="K867" s="561" t="s">
        <v>377</v>
      </c>
      <c r="L867" s="561">
        <f>SUM(C867:K867)</f>
        <v>557</v>
      </c>
      <c r="M867" s="1151"/>
    </row>
    <row r="868" spans="2:18" ht="10.5" customHeight="1" x14ac:dyDescent="0.2">
      <c r="B868" s="351"/>
      <c r="C868" s="561"/>
      <c r="D868" s="561"/>
      <c r="E868" s="1101"/>
      <c r="F868" s="1106"/>
      <c r="G868" s="1106"/>
      <c r="H868" s="1106"/>
      <c r="I868" s="1106"/>
      <c r="J868" s="1106"/>
      <c r="K868" s="561"/>
      <c r="L868" s="1106"/>
      <c r="M868" s="1151"/>
    </row>
    <row r="869" spans="2:18" ht="10.5" customHeight="1" x14ac:dyDescent="0.2">
      <c r="B869" s="351" t="s">
        <v>1460</v>
      </c>
      <c r="C869" s="561" t="s">
        <v>377</v>
      </c>
      <c r="D869" s="561">
        <v>0.8</v>
      </c>
      <c r="E869" s="1101">
        <v>0.4</v>
      </c>
      <c r="F869" s="1106">
        <v>448</v>
      </c>
      <c r="G869" s="1106">
        <v>76.3</v>
      </c>
      <c r="H869" s="1106">
        <v>4.5999999999999996</v>
      </c>
      <c r="I869" s="1106">
        <v>3.9</v>
      </c>
      <c r="J869" s="1106">
        <v>298</v>
      </c>
      <c r="K869" s="561" t="s">
        <v>377</v>
      </c>
      <c r="L869" s="561">
        <f>SUM(C869:K869)</f>
        <v>832</v>
      </c>
      <c r="M869" s="1217"/>
    </row>
    <row r="870" spans="2:18" ht="10.5" customHeight="1" x14ac:dyDescent="0.2">
      <c r="B870" s="352" t="s">
        <v>1527</v>
      </c>
      <c r="C870" s="569" t="s">
        <v>377</v>
      </c>
      <c r="D870" s="569" t="s">
        <v>377</v>
      </c>
      <c r="E870" s="1107" t="s">
        <v>377</v>
      </c>
      <c r="F870" s="1108">
        <v>308</v>
      </c>
      <c r="G870" s="1108">
        <v>69.7</v>
      </c>
      <c r="H870" s="1108">
        <v>3.6</v>
      </c>
      <c r="I870" s="1108">
        <v>3</v>
      </c>
      <c r="J870" s="1108">
        <v>190</v>
      </c>
      <c r="K870" s="569" t="s">
        <v>377</v>
      </c>
      <c r="L870" s="569">
        <f>SUM(C870:K870)</f>
        <v>574.29999999999995</v>
      </c>
      <c r="M870" s="79"/>
    </row>
    <row r="871" spans="2:18" ht="10.5" customHeight="1" x14ac:dyDescent="0.2">
      <c r="B871" s="486" t="s">
        <v>1307</v>
      </c>
      <c r="C871" s="269"/>
      <c r="D871" s="269"/>
      <c r="E871" s="269"/>
      <c r="F871" s="269"/>
      <c r="G871" s="269"/>
      <c r="H871" s="79"/>
      <c r="I871" s="79"/>
      <c r="J871" s="79"/>
      <c r="K871" s="79"/>
      <c r="L871" s="79"/>
      <c r="M871" s="79"/>
    </row>
    <row r="872" spans="2:18" ht="10.5" customHeight="1" x14ac:dyDescent="0.2">
      <c r="B872" s="486" t="s">
        <v>1302</v>
      </c>
      <c r="C872" s="486"/>
      <c r="D872" s="486"/>
      <c r="E872" s="486"/>
      <c r="F872" s="486"/>
      <c r="G872" s="486"/>
      <c r="H872" s="79"/>
      <c r="I872" s="79"/>
      <c r="J872" s="79"/>
      <c r="K872" s="79"/>
      <c r="L872" s="79"/>
      <c r="M872" s="68"/>
      <c r="N872" s="68"/>
      <c r="O872" s="68"/>
      <c r="P872" s="68"/>
      <c r="Q872" s="79"/>
      <c r="R872" s="79"/>
    </row>
    <row r="873" spans="2:18" ht="10.5" customHeight="1" x14ac:dyDescent="0.2">
      <c r="B873" s="486" t="s">
        <v>1308</v>
      </c>
      <c r="C873" s="486"/>
      <c r="D873" s="486"/>
      <c r="E873" s="486"/>
      <c r="F873" s="486"/>
      <c r="G873" s="486"/>
      <c r="H873" s="79"/>
      <c r="I873" s="71"/>
      <c r="J873" s="79"/>
      <c r="K873" s="79"/>
      <c r="L873" s="79"/>
      <c r="M873" s="79"/>
      <c r="N873" s="79"/>
      <c r="O873" s="79"/>
      <c r="P873" s="79"/>
      <c r="Q873" s="79"/>
      <c r="R873" s="79"/>
    </row>
    <row r="874" spans="2:18" ht="10.5" customHeight="1" x14ac:dyDescent="0.2">
      <c r="B874" s="486" t="s">
        <v>1309</v>
      </c>
      <c r="C874" s="486"/>
      <c r="D874" s="486"/>
      <c r="E874" s="486"/>
      <c r="F874" s="486"/>
      <c r="G874" s="486"/>
      <c r="H874" s="79"/>
      <c r="I874" s="79"/>
      <c r="J874" s="79"/>
      <c r="K874" s="79"/>
      <c r="L874" s="79"/>
      <c r="M874" s="79"/>
      <c r="N874" s="79"/>
      <c r="O874" s="79"/>
      <c r="P874" s="79"/>
      <c r="Q874" s="79"/>
      <c r="R874" s="79"/>
    </row>
    <row r="875" spans="2:18" ht="10.5" customHeight="1" x14ac:dyDescent="0.2">
      <c r="B875" s="486" t="s">
        <v>1310</v>
      </c>
      <c r="C875" s="486"/>
      <c r="D875" s="486"/>
      <c r="E875" s="486"/>
      <c r="F875" s="486"/>
      <c r="G875" s="486"/>
      <c r="H875" s="79"/>
      <c r="I875" s="79"/>
      <c r="J875" s="79"/>
      <c r="K875" s="79"/>
      <c r="L875" s="79"/>
      <c r="M875" s="79"/>
      <c r="N875" s="79"/>
      <c r="O875" s="79"/>
      <c r="P875" s="79"/>
      <c r="Q875" s="79"/>
      <c r="R875" s="79"/>
    </row>
    <row r="876" spans="2:18" ht="10.5" customHeight="1" x14ac:dyDescent="0.2">
      <c r="B876" s="486" t="s">
        <v>1311</v>
      </c>
      <c r="C876" s="486"/>
      <c r="D876" s="486"/>
      <c r="E876" s="486"/>
      <c r="F876" s="486"/>
      <c r="G876" s="486"/>
      <c r="H876" s="79"/>
      <c r="I876" s="79"/>
      <c r="J876" s="79"/>
      <c r="K876" s="79"/>
      <c r="L876" s="79"/>
      <c r="M876" s="79"/>
      <c r="N876" s="79"/>
      <c r="O876" s="79"/>
      <c r="P876" s="79"/>
      <c r="Q876" s="79"/>
      <c r="R876" s="79"/>
    </row>
    <row r="877" spans="2:18" ht="10.5" customHeight="1" x14ac:dyDescent="0.2">
      <c r="B877" s="486" t="s">
        <v>1312</v>
      </c>
      <c r="C877" s="486"/>
      <c r="D877" s="486"/>
      <c r="E877" s="486"/>
      <c r="F877" s="486"/>
      <c r="G877" s="486"/>
      <c r="H877" s="79"/>
      <c r="I877" s="79"/>
      <c r="J877" s="79"/>
      <c r="K877" s="79"/>
      <c r="L877" s="79"/>
      <c r="M877" s="79"/>
      <c r="N877" s="79"/>
      <c r="O877" s="79"/>
      <c r="P877" s="79"/>
      <c r="Q877" s="79"/>
      <c r="R877" s="79"/>
    </row>
    <row r="878" spans="2:18" ht="10.5" customHeight="1" x14ac:dyDescent="0.2">
      <c r="B878" s="1477" t="s">
        <v>1313</v>
      </c>
      <c r="C878" s="1478"/>
      <c r="D878" s="1478"/>
      <c r="E878" s="1478"/>
      <c r="F878" s="1478"/>
      <c r="G878" s="1478"/>
      <c r="H878" s="79"/>
      <c r="I878" s="79"/>
      <c r="J878" s="79"/>
      <c r="K878" s="79"/>
      <c r="L878" s="79"/>
      <c r="M878" s="79"/>
      <c r="N878" s="79"/>
      <c r="O878" s="79"/>
      <c r="P878" s="79"/>
      <c r="Q878" s="79"/>
      <c r="R878" s="79"/>
    </row>
    <row r="879" spans="2:18" ht="10.5" customHeight="1" x14ac:dyDescent="0.2">
      <c r="B879" s="486" t="s">
        <v>1314</v>
      </c>
      <c r="C879" s="486"/>
      <c r="D879" s="486"/>
      <c r="E879" s="486"/>
      <c r="F879" s="486"/>
      <c r="G879" s="486"/>
      <c r="H879" s="79"/>
      <c r="I879" s="79"/>
      <c r="J879" s="79"/>
      <c r="K879" s="79"/>
      <c r="L879" s="79"/>
      <c r="M879" s="79"/>
      <c r="N879" s="79"/>
      <c r="O879" s="79"/>
      <c r="P879" s="79"/>
      <c r="Q879" s="79"/>
      <c r="R879" s="79"/>
    </row>
    <row r="880" spans="2:18" ht="10.5" customHeight="1" x14ac:dyDescent="0.2">
      <c r="B880" s="486"/>
      <c r="C880" s="486"/>
      <c r="D880" s="486"/>
      <c r="E880" s="486"/>
      <c r="F880" s="486"/>
      <c r="G880" s="486"/>
      <c r="H880" s="480"/>
      <c r="I880" s="480"/>
      <c r="J880" s="480"/>
      <c r="K880" s="480"/>
      <c r="L880" s="480"/>
      <c r="M880" s="480"/>
      <c r="N880" s="480"/>
      <c r="O880" s="480"/>
      <c r="P880" s="480"/>
      <c r="Q880" s="480"/>
      <c r="R880" s="480"/>
    </row>
    <row r="881" spans="2:19" ht="10.5" customHeight="1" x14ac:dyDescent="0.2">
      <c r="B881" s="486"/>
      <c r="C881" s="486"/>
      <c r="D881" s="486"/>
      <c r="E881" s="486"/>
      <c r="F881" s="486"/>
      <c r="G881" s="486"/>
      <c r="H881" s="480"/>
      <c r="I881" s="480"/>
      <c r="J881" s="480"/>
      <c r="K881" s="480"/>
      <c r="L881" s="480"/>
      <c r="M881" s="480"/>
      <c r="N881" s="480"/>
      <c r="O881" s="480"/>
      <c r="P881" s="480"/>
      <c r="Q881" s="480"/>
      <c r="R881" s="480"/>
    </row>
    <row r="882" spans="2:19" ht="10.5" customHeight="1" x14ac:dyDescent="0.2">
      <c r="B882" s="252"/>
      <c r="C882" s="252"/>
      <c r="D882" s="252"/>
      <c r="E882" s="252"/>
      <c r="F882" s="252"/>
      <c r="G882" s="252"/>
      <c r="H882" s="249"/>
      <c r="I882" s="249"/>
      <c r="J882" s="249"/>
      <c r="K882" s="249"/>
      <c r="L882" s="249"/>
      <c r="M882" s="249"/>
      <c r="N882" s="249"/>
      <c r="O882" s="249"/>
      <c r="P882" s="249"/>
      <c r="Q882" s="249"/>
      <c r="R882" s="249"/>
    </row>
    <row r="883" spans="2:19" ht="10.5" customHeight="1" x14ac:dyDescent="0.2">
      <c r="B883" s="49"/>
      <c r="C883" s="79"/>
      <c r="D883" s="79"/>
      <c r="E883" s="79"/>
      <c r="F883" s="79"/>
      <c r="G883" s="153">
        <v>17</v>
      </c>
      <c r="H883" s="79"/>
      <c r="I883" s="79"/>
      <c r="J883" s="79"/>
      <c r="K883" s="79"/>
      <c r="L883" s="79"/>
      <c r="M883" s="79"/>
      <c r="N883" s="79"/>
      <c r="O883" s="79"/>
      <c r="P883" s="79"/>
      <c r="Q883" s="79"/>
      <c r="R883" s="79"/>
    </row>
    <row r="884" spans="2:19" ht="10.5" customHeight="1" x14ac:dyDescent="0.2">
      <c r="B884" s="79"/>
      <c r="C884" s="79"/>
      <c r="D884" s="79"/>
      <c r="E884" s="79"/>
      <c r="F884" s="79"/>
      <c r="G884" s="76"/>
      <c r="H884" s="79"/>
      <c r="I884" s="79"/>
      <c r="J884" s="79"/>
      <c r="K884" s="79"/>
      <c r="L884" s="79"/>
      <c r="M884" s="79"/>
      <c r="N884" s="79"/>
      <c r="O884" s="79"/>
      <c r="P884" s="79"/>
      <c r="Q884" s="79"/>
      <c r="R884" s="79"/>
    </row>
    <row r="885" spans="2:19" ht="11.45" customHeight="1" x14ac:dyDescent="0.2">
      <c r="B885" s="49" t="s">
        <v>838</v>
      </c>
      <c r="C885" s="79"/>
      <c r="D885" s="79"/>
      <c r="E885" s="79"/>
      <c r="F885" s="79"/>
      <c r="G885" s="79"/>
      <c r="H885" s="79"/>
      <c r="I885" s="79"/>
      <c r="J885" s="79"/>
      <c r="K885" s="79"/>
      <c r="L885" s="79"/>
      <c r="M885" s="79"/>
      <c r="N885" s="79"/>
      <c r="O885" s="79"/>
      <c r="P885" s="79"/>
      <c r="Q885" s="79"/>
      <c r="R885" s="79"/>
    </row>
    <row r="886" spans="2:19" ht="11.25" customHeight="1" x14ac:dyDescent="0.2">
      <c r="B886" s="1501" t="s">
        <v>1548</v>
      </c>
      <c r="C886" s="1402" t="s">
        <v>35</v>
      </c>
      <c r="D886" s="1481" t="s">
        <v>36</v>
      </c>
      <c r="E886" s="1489"/>
      <c r="F886" s="1489"/>
      <c r="G886" s="1482"/>
      <c r="H886" s="1402" t="s">
        <v>147</v>
      </c>
      <c r="I886" s="79"/>
      <c r="J886" s="79"/>
      <c r="K886" s="79"/>
      <c r="L886" s="79"/>
      <c r="M886" s="79"/>
      <c r="N886" s="79"/>
      <c r="O886" s="79"/>
      <c r="P886" s="79"/>
      <c r="Q886" s="79"/>
      <c r="R886" s="79"/>
    </row>
    <row r="887" spans="2:19" ht="22.5" customHeight="1" x14ac:dyDescent="0.2">
      <c r="B887" s="1502"/>
      <c r="C887" s="1403"/>
      <c r="D887" s="296" t="s">
        <v>38</v>
      </c>
      <c r="E887" s="296" t="s">
        <v>288</v>
      </c>
      <c r="F887" s="1286" t="s">
        <v>1164</v>
      </c>
      <c r="G887" s="276" t="s">
        <v>37</v>
      </c>
      <c r="H887" s="1403"/>
      <c r="I887" s="79"/>
      <c r="J887" s="79"/>
      <c r="K887" s="79"/>
      <c r="L887" s="79"/>
      <c r="M887" s="79"/>
      <c r="N887" s="79"/>
      <c r="O887" s="79"/>
      <c r="P887" s="79"/>
      <c r="Q887" s="79"/>
      <c r="R887" s="79"/>
    </row>
    <row r="888" spans="2:19" ht="11.25" customHeight="1" x14ac:dyDescent="0.2">
      <c r="B888" s="1503"/>
      <c r="C888" s="1396" t="s">
        <v>1346</v>
      </c>
      <c r="D888" s="1404"/>
      <c r="E888" s="1404"/>
      <c r="F888" s="1404"/>
      <c r="G888" s="1404"/>
      <c r="H888" s="1397"/>
      <c r="I888" s="79"/>
      <c r="J888" s="79"/>
      <c r="K888" s="79"/>
      <c r="L888" s="79"/>
      <c r="M888" s="79"/>
      <c r="N888" s="79"/>
      <c r="O888" s="79"/>
      <c r="P888" s="79"/>
      <c r="Q888" s="79"/>
      <c r="R888" s="79"/>
      <c r="S888" s="79"/>
    </row>
    <row r="889" spans="2:19" ht="10.5" customHeight="1" x14ac:dyDescent="0.2">
      <c r="B889" s="438" t="s">
        <v>154</v>
      </c>
      <c r="C889" s="538">
        <v>209329</v>
      </c>
      <c r="D889" s="538">
        <v>211683</v>
      </c>
      <c r="E889" s="538">
        <v>3011</v>
      </c>
      <c r="F889" s="538"/>
      <c r="G889" s="538">
        <f>SUM(D889:E889)</f>
        <v>214694</v>
      </c>
      <c r="H889" s="538" t="s">
        <v>377</v>
      </c>
      <c r="I889" s="79"/>
      <c r="J889" s="79"/>
      <c r="K889" s="79"/>
      <c r="L889" s="79"/>
      <c r="M889" s="79"/>
      <c r="N889" s="79"/>
      <c r="O889" s="79"/>
      <c r="P889" s="79"/>
      <c r="Q889" s="79"/>
      <c r="R889" s="79"/>
      <c r="S889" s="79"/>
    </row>
    <row r="890" spans="2:19" ht="10.5" customHeight="1" x14ac:dyDescent="0.2">
      <c r="B890" s="438" t="s">
        <v>155</v>
      </c>
      <c r="C890" s="538">
        <v>254725</v>
      </c>
      <c r="D890" s="538">
        <v>254564</v>
      </c>
      <c r="E890" s="538">
        <v>2782</v>
      </c>
      <c r="F890" s="538"/>
      <c r="G890" s="538">
        <f>SUM(D890:E890)</f>
        <v>257346</v>
      </c>
      <c r="H890" s="539">
        <v>783</v>
      </c>
      <c r="I890" s="79"/>
      <c r="J890" s="79"/>
      <c r="K890" s="79"/>
      <c r="L890" s="79"/>
      <c r="M890" s="79"/>
      <c r="N890" s="79"/>
      <c r="O890" s="79"/>
      <c r="P890" s="79"/>
      <c r="Q890" s="79"/>
      <c r="R890" s="79"/>
      <c r="S890" s="79"/>
    </row>
    <row r="891" spans="2:19" ht="10.5" customHeight="1" x14ac:dyDescent="0.2">
      <c r="B891" s="438" t="s">
        <v>156</v>
      </c>
      <c r="C891" s="538">
        <v>470752</v>
      </c>
      <c r="D891" s="538">
        <v>423096</v>
      </c>
      <c r="E891" s="538">
        <v>2773</v>
      </c>
      <c r="F891" s="538"/>
      <c r="G891" s="538">
        <f>SUM(D891:E891)</f>
        <v>425869</v>
      </c>
      <c r="H891" s="539">
        <v>44050</v>
      </c>
      <c r="I891" s="79"/>
      <c r="J891" s="79"/>
      <c r="K891" s="79"/>
      <c r="L891" s="79"/>
      <c r="M891" s="79"/>
      <c r="N891" s="79"/>
      <c r="O891" s="79"/>
      <c r="P891" s="79"/>
      <c r="Q891" s="79"/>
      <c r="R891" s="79"/>
      <c r="S891" s="79"/>
    </row>
    <row r="892" spans="2:19" ht="10.5" customHeight="1" x14ac:dyDescent="0.2">
      <c r="B892" s="438" t="s">
        <v>763</v>
      </c>
      <c r="C892" s="538">
        <v>444164</v>
      </c>
      <c r="D892" s="538">
        <v>330669</v>
      </c>
      <c r="E892" s="538">
        <v>3083</v>
      </c>
      <c r="F892" s="538"/>
      <c r="G892" s="538">
        <f>SUM(D892:E892)</f>
        <v>333752</v>
      </c>
      <c r="H892" s="539">
        <v>13295</v>
      </c>
      <c r="I892" s="79"/>
      <c r="J892" s="79"/>
      <c r="K892" s="79"/>
      <c r="L892" s="79"/>
      <c r="M892" s="79"/>
      <c r="N892" s="79"/>
      <c r="O892" s="79"/>
      <c r="P892" s="79"/>
      <c r="Q892" s="79"/>
      <c r="R892" s="79"/>
      <c r="S892" s="79"/>
    </row>
    <row r="893" spans="2:19" ht="10.5" customHeight="1" x14ac:dyDescent="0.2">
      <c r="B893" s="438" t="s">
        <v>764</v>
      </c>
      <c r="C893" s="538">
        <v>311988</v>
      </c>
      <c r="D893" s="538">
        <v>309045</v>
      </c>
      <c r="E893" s="538">
        <v>2491</v>
      </c>
      <c r="F893" s="538"/>
      <c r="G893" s="538">
        <f>SUM(D893:E893)</f>
        <v>311536</v>
      </c>
      <c r="H893" s="539">
        <v>148</v>
      </c>
      <c r="I893" s="79"/>
      <c r="J893" s="79"/>
      <c r="K893" s="79"/>
      <c r="L893" s="79"/>
      <c r="M893" s="79"/>
      <c r="N893" s="79"/>
      <c r="O893" s="79"/>
      <c r="P893" s="79"/>
      <c r="Q893" s="79"/>
      <c r="R893" s="79"/>
      <c r="S893" s="79"/>
    </row>
    <row r="894" spans="2:19" ht="10.5" customHeight="1" x14ac:dyDescent="0.2">
      <c r="B894" s="438"/>
      <c r="C894" s="538"/>
      <c r="D894" s="538"/>
      <c r="E894" s="538"/>
      <c r="F894" s="538"/>
      <c r="G894" s="538"/>
      <c r="H894" s="539"/>
      <c r="I894" s="79"/>
      <c r="J894" s="79"/>
      <c r="K894" s="79"/>
      <c r="L894" s="79"/>
      <c r="M894" s="79"/>
      <c r="N894" s="79"/>
      <c r="O894" s="79"/>
      <c r="P894" s="79"/>
      <c r="Q894" s="79"/>
      <c r="R894" s="79"/>
      <c r="S894" s="79"/>
    </row>
    <row r="895" spans="2:19" ht="10.5" customHeight="1" x14ac:dyDescent="0.2">
      <c r="B895" s="438" t="s">
        <v>765</v>
      </c>
      <c r="C895" s="538">
        <v>328446</v>
      </c>
      <c r="D895" s="538">
        <v>325619</v>
      </c>
      <c r="E895" s="538">
        <v>2589</v>
      </c>
      <c r="F895" s="538"/>
      <c r="G895" s="538">
        <f>SUM(D895:E895)</f>
        <v>328208</v>
      </c>
      <c r="H895" s="539">
        <v>767</v>
      </c>
      <c r="I895" s="79"/>
      <c r="J895" s="79"/>
      <c r="K895" s="79"/>
      <c r="L895" s="79"/>
      <c r="M895" s="79"/>
      <c r="N895" s="79"/>
      <c r="O895" s="79"/>
      <c r="P895" s="79"/>
      <c r="Q895" s="79"/>
      <c r="R895" s="79"/>
      <c r="S895" s="79"/>
    </row>
    <row r="896" spans="2:19" ht="10.5" customHeight="1" x14ac:dyDescent="0.2">
      <c r="B896" s="438" t="s">
        <v>766</v>
      </c>
      <c r="C896" s="538">
        <v>517439</v>
      </c>
      <c r="D896" s="538">
        <v>347545</v>
      </c>
      <c r="E896" s="538">
        <v>3401</v>
      </c>
      <c r="F896" s="538"/>
      <c r="G896" s="538">
        <f>SUM(D896:E896)</f>
        <v>350946</v>
      </c>
      <c r="H896" s="539">
        <v>94791</v>
      </c>
      <c r="I896" s="79"/>
      <c r="J896" s="79"/>
      <c r="K896" s="79"/>
      <c r="L896" s="79"/>
      <c r="M896" s="79"/>
      <c r="N896" s="79"/>
      <c r="O896" s="79"/>
      <c r="P896" s="79"/>
      <c r="Q896" s="79"/>
      <c r="R896" s="79"/>
      <c r="S896" s="79"/>
    </row>
    <row r="897" spans="2:19" ht="10.5" customHeight="1" x14ac:dyDescent="0.2">
      <c r="B897" s="438" t="s">
        <v>767</v>
      </c>
      <c r="C897" s="538">
        <v>254081</v>
      </c>
      <c r="D897" s="538">
        <v>247156</v>
      </c>
      <c r="E897" s="538">
        <v>1508</v>
      </c>
      <c r="F897" s="538"/>
      <c r="G897" s="538">
        <f>SUM(D897:E897)</f>
        <v>248664</v>
      </c>
      <c r="H897" s="539">
        <v>4504</v>
      </c>
      <c r="I897" s="79"/>
      <c r="J897" s="79"/>
      <c r="K897" s="79"/>
      <c r="L897" s="79"/>
      <c r="M897" s="79"/>
      <c r="N897" s="79"/>
      <c r="O897" s="79"/>
      <c r="P897" s="79"/>
      <c r="Q897" s="79"/>
      <c r="R897" s="79"/>
      <c r="S897" s="79"/>
    </row>
    <row r="898" spans="2:19" ht="10.5" customHeight="1" x14ac:dyDescent="0.2">
      <c r="B898" s="438" t="s">
        <v>768</v>
      </c>
      <c r="C898" s="538">
        <v>202217</v>
      </c>
      <c r="D898" s="538">
        <v>198200</v>
      </c>
      <c r="E898" s="538">
        <v>1080</v>
      </c>
      <c r="F898" s="538"/>
      <c r="G898" s="538">
        <f>SUM(D898:E898)</f>
        <v>199280</v>
      </c>
      <c r="H898" s="539">
        <v>3949</v>
      </c>
      <c r="I898" s="79"/>
      <c r="J898" s="79"/>
      <c r="K898" s="79"/>
      <c r="L898" s="79"/>
      <c r="M898" s="79"/>
      <c r="N898" s="79"/>
      <c r="O898" s="79"/>
      <c r="P898" s="79"/>
      <c r="Q898" s="79"/>
      <c r="R898" s="79"/>
      <c r="S898" s="79"/>
    </row>
    <row r="899" spans="2:19" ht="10.5" customHeight="1" x14ac:dyDescent="0.2">
      <c r="B899" s="438" t="s">
        <v>769</v>
      </c>
      <c r="C899" s="538">
        <v>180538</v>
      </c>
      <c r="D899" s="538">
        <v>176955</v>
      </c>
      <c r="E899" s="538">
        <v>928</v>
      </c>
      <c r="F899" s="538"/>
      <c r="G899" s="538">
        <f>SUM(D899:E899)</f>
        <v>177883</v>
      </c>
      <c r="H899" s="539">
        <v>2949</v>
      </c>
      <c r="I899" s="79"/>
      <c r="J899" s="79"/>
      <c r="K899" s="79"/>
      <c r="L899" s="79"/>
      <c r="M899" s="79"/>
      <c r="N899" s="79"/>
      <c r="O899" s="79"/>
      <c r="P899" s="79"/>
      <c r="Q899" s="79"/>
      <c r="R899" s="79"/>
      <c r="S899" s="79"/>
    </row>
    <row r="900" spans="2:19" ht="10.5" customHeight="1" x14ac:dyDescent="0.2">
      <c r="B900" s="438"/>
      <c r="C900" s="538"/>
      <c r="D900" s="538"/>
      <c r="E900" s="538"/>
      <c r="F900" s="538"/>
      <c r="G900" s="538"/>
      <c r="H900" s="538"/>
      <c r="I900" s="79"/>
      <c r="J900" s="79"/>
      <c r="K900" s="79"/>
      <c r="L900" s="79"/>
      <c r="M900" s="79"/>
      <c r="N900" s="79"/>
      <c r="O900" s="79"/>
      <c r="P900" s="79"/>
      <c r="Q900" s="79"/>
      <c r="R900" s="79"/>
      <c r="S900" s="79"/>
    </row>
    <row r="901" spans="2:19" ht="10.5" customHeight="1" x14ac:dyDescent="0.2">
      <c r="B901" s="438" t="s">
        <v>770</v>
      </c>
      <c r="C901" s="538">
        <v>237848</v>
      </c>
      <c r="D901" s="538">
        <v>231957</v>
      </c>
      <c r="E901" s="538">
        <v>1770</v>
      </c>
      <c r="F901" s="538"/>
      <c r="G901" s="538">
        <f>SUM(D901:E901)</f>
        <v>233727</v>
      </c>
      <c r="H901" s="538" t="s">
        <v>377</v>
      </c>
      <c r="I901" s="79"/>
      <c r="J901" s="79"/>
      <c r="K901" s="79"/>
      <c r="L901" s="79"/>
      <c r="M901" s="79"/>
      <c r="N901" s="79"/>
      <c r="O901" s="79"/>
      <c r="P901" s="79"/>
      <c r="Q901" s="79"/>
      <c r="R901" s="79"/>
      <c r="S901" s="79"/>
    </row>
    <row r="902" spans="2:19" ht="10.5" customHeight="1" x14ac:dyDescent="0.2">
      <c r="B902" s="438" t="s">
        <v>771</v>
      </c>
      <c r="C902" s="538">
        <v>272455</v>
      </c>
      <c r="D902" s="538">
        <v>264830</v>
      </c>
      <c r="E902" s="538">
        <v>1977</v>
      </c>
      <c r="F902" s="538"/>
      <c r="G902" s="538">
        <f>SUM(D902:E902)</f>
        <v>266807</v>
      </c>
      <c r="H902" s="538" t="s">
        <v>377</v>
      </c>
      <c r="I902" s="79"/>
      <c r="J902" s="79"/>
      <c r="K902" s="79"/>
      <c r="L902" s="79"/>
      <c r="M902" s="79"/>
      <c r="N902" s="79"/>
      <c r="O902" s="79"/>
      <c r="P902" s="79"/>
      <c r="Q902" s="79"/>
      <c r="R902" s="79"/>
      <c r="S902" s="79"/>
    </row>
    <row r="903" spans="2:19" ht="10.5" customHeight="1" x14ac:dyDescent="0.2">
      <c r="B903" s="438" t="s">
        <v>772</v>
      </c>
      <c r="C903" s="538">
        <v>374740</v>
      </c>
      <c r="D903" s="538">
        <v>368887</v>
      </c>
      <c r="E903" s="538">
        <v>1475</v>
      </c>
      <c r="F903" s="538"/>
      <c r="G903" s="538">
        <f>SUM(D903:E903)</f>
        <v>370362</v>
      </c>
      <c r="H903" s="538" t="s">
        <v>377</v>
      </c>
      <c r="I903" s="79"/>
      <c r="J903" s="79"/>
      <c r="K903" s="79"/>
      <c r="L903" s="79"/>
      <c r="M903" s="79"/>
      <c r="N903" s="79"/>
      <c r="O903" s="79"/>
      <c r="P903" s="79"/>
      <c r="Q903" s="79"/>
      <c r="R903" s="79"/>
      <c r="S903" s="79"/>
    </row>
    <row r="904" spans="2:19" ht="10.5" customHeight="1" x14ac:dyDescent="0.2">
      <c r="B904" s="438" t="s">
        <v>773</v>
      </c>
      <c r="C904" s="538">
        <v>419710</v>
      </c>
      <c r="D904" s="538">
        <v>418329</v>
      </c>
      <c r="E904" s="538">
        <v>2491</v>
      </c>
      <c r="F904" s="538"/>
      <c r="G904" s="538">
        <f>SUM(D904:E904)</f>
        <v>420820</v>
      </c>
      <c r="H904" s="538" t="s">
        <v>377</v>
      </c>
      <c r="I904" s="79"/>
      <c r="J904" s="79"/>
      <c r="K904" s="79"/>
      <c r="L904" s="79"/>
      <c r="M904" s="79"/>
      <c r="N904" s="79"/>
      <c r="O904" s="79"/>
      <c r="P904" s="79"/>
      <c r="Q904" s="79"/>
      <c r="R904" s="79"/>
      <c r="S904" s="79"/>
    </row>
    <row r="905" spans="2:19" ht="10.5" customHeight="1" x14ac:dyDescent="0.2">
      <c r="B905" s="438" t="s">
        <v>774</v>
      </c>
      <c r="C905" s="538">
        <v>429957</v>
      </c>
      <c r="D905" s="538">
        <v>429522</v>
      </c>
      <c r="E905" s="538">
        <v>1385</v>
      </c>
      <c r="F905" s="538"/>
      <c r="G905" s="538">
        <f>SUM(D905:E905)</f>
        <v>430907</v>
      </c>
      <c r="H905" s="538" t="s">
        <v>377</v>
      </c>
      <c r="I905" s="79"/>
      <c r="J905" s="79"/>
      <c r="K905" s="79"/>
      <c r="L905" s="79"/>
      <c r="M905" s="79"/>
      <c r="N905" s="79"/>
      <c r="O905" s="79"/>
      <c r="P905" s="79"/>
      <c r="Q905" s="79"/>
      <c r="R905" s="79"/>
      <c r="S905" s="79"/>
    </row>
    <row r="906" spans="2:19" ht="10.5" customHeight="1" x14ac:dyDescent="0.2">
      <c r="B906" s="438"/>
      <c r="C906" s="538"/>
      <c r="D906" s="538"/>
      <c r="E906" s="538"/>
      <c r="F906" s="538"/>
      <c r="G906" s="538"/>
      <c r="H906" s="538"/>
      <c r="I906" s="79"/>
      <c r="J906" s="79"/>
      <c r="K906" s="79"/>
      <c r="L906" s="79"/>
      <c r="M906" s="79"/>
      <c r="N906" s="79"/>
      <c r="O906" s="79"/>
      <c r="P906" s="79"/>
      <c r="Q906" s="79"/>
      <c r="R906" s="79"/>
      <c r="S906" s="79"/>
    </row>
    <row r="907" spans="2:19" ht="10.5" customHeight="1" x14ac:dyDescent="0.2">
      <c r="B907" s="438" t="s">
        <v>775</v>
      </c>
      <c r="C907" s="538">
        <v>627897</v>
      </c>
      <c r="D907" s="538">
        <v>580252</v>
      </c>
      <c r="E907" s="538">
        <v>725</v>
      </c>
      <c r="F907" s="538"/>
      <c r="G907" s="538">
        <f>SUM(D907:E907)</f>
        <v>580977</v>
      </c>
      <c r="H907" s="538" t="s">
        <v>377</v>
      </c>
      <c r="I907" s="79"/>
      <c r="J907" s="79"/>
      <c r="K907" s="79"/>
      <c r="L907" s="79"/>
      <c r="M907" s="79"/>
      <c r="N907" s="79"/>
      <c r="O907" s="79"/>
      <c r="P907" s="79"/>
      <c r="Q907" s="79"/>
      <c r="R907" s="79"/>
      <c r="S907" s="79"/>
    </row>
    <row r="908" spans="2:19" ht="10.5" customHeight="1" x14ac:dyDescent="0.2">
      <c r="B908" s="438" t="s">
        <v>776</v>
      </c>
      <c r="C908" s="538">
        <v>591461</v>
      </c>
      <c r="D908" s="538">
        <v>641723</v>
      </c>
      <c r="E908" s="538">
        <v>246</v>
      </c>
      <c r="F908" s="538"/>
      <c r="G908" s="538">
        <f>SUM(D908:E908)</f>
        <v>641969</v>
      </c>
      <c r="H908" s="538" t="s">
        <v>377</v>
      </c>
      <c r="L908" s="79"/>
      <c r="M908" s="79"/>
      <c r="N908" s="79"/>
      <c r="O908" s="79"/>
      <c r="P908" s="79"/>
      <c r="Q908" s="79"/>
      <c r="R908" s="79"/>
      <c r="S908" s="79"/>
    </row>
    <row r="909" spans="2:19" ht="10.5" customHeight="1" x14ac:dyDescent="0.2">
      <c r="B909" s="438" t="s">
        <v>460</v>
      </c>
      <c r="C909" s="538">
        <v>170140</v>
      </c>
      <c r="D909" s="538">
        <v>171467</v>
      </c>
      <c r="E909" s="538">
        <v>309</v>
      </c>
      <c r="F909" s="538"/>
      <c r="G909" s="538">
        <f>SUM(D909:E909)</f>
        <v>171776</v>
      </c>
      <c r="H909" s="538" t="s">
        <v>377</v>
      </c>
      <c r="J909" s="79"/>
      <c r="L909" s="79"/>
      <c r="M909" s="79"/>
      <c r="N909" s="79"/>
      <c r="O909" s="79"/>
      <c r="P909" s="79"/>
      <c r="Q909" s="79"/>
      <c r="R909" s="79"/>
      <c r="S909" s="79"/>
    </row>
    <row r="910" spans="2:19" ht="10.5" customHeight="1" x14ac:dyDescent="0.2">
      <c r="B910" s="438" t="s">
        <v>461</v>
      </c>
      <c r="C910" s="538">
        <v>330138</v>
      </c>
      <c r="D910" s="538">
        <v>329362</v>
      </c>
      <c r="E910" s="538">
        <v>65</v>
      </c>
      <c r="F910" s="538"/>
      <c r="G910" s="538">
        <f>SUM(D910:E910)</f>
        <v>329427</v>
      </c>
      <c r="H910" s="538" t="s">
        <v>377</v>
      </c>
      <c r="I910" s="79"/>
      <c r="J910" s="79"/>
      <c r="L910" s="79"/>
      <c r="M910" s="79"/>
      <c r="N910" s="79"/>
      <c r="O910" s="79"/>
      <c r="P910" s="79"/>
      <c r="Q910" s="79"/>
      <c r="R910" s="79"/>
      <c r="S910" s="79"/>
    </row>
    <row r="911" spans="2:19" ht="10.5" customHeight="1" x14ac:dyDescent="0.2">
      <c r="B911" s="438" t="s">
        <v>462</v>
      </c>
      <c r="C911" s="538">
        <v>352277</v>
      </c>
      <c r="D911" s="586">
        <v>352277</v>
      </c>
      <c r="E911" s="586">
        <v>159</v>
      </c>
      <c r="F911" s="586"/>
      <c r="G911" s="538">
        <f>SUM(D911:E911)</f>
        <v>352436</v>
      </c>
      <c r="H911" s="538" t="s">
        <v>377</v>
      </c>
      <c r="J911" s="79"/>
      <c r="L911" s="79"/>
      <c r="M911" s="79"/>
      <c r="N911" s="79"/>
      <c r="O911" s="79"/>
      <c r="P911" s="79"/>
      <c r="Q911" s="79"/>
      <c r="R911" s="79"/>
      <c r="S911" s="79"/>
    </row>
    <row r="912" spans="2:19" ht="10.5" customHeight="1" x14ac:dyDescent="0.2">
      <c r="B912" s="438"/>
      <c r="C912" s="538"/>
      <c r="D912" s="538"/>
      <c r="E912" s="538"/>
      <c r="F912" s="538"/>
      <c r="G912" s="590"/>
      <c r="H912" s="538"/>
      <c r="J912" s="79"/>
      <c r="L912" s="79"/>
      <c r="M912" s="79"/>
      <c r="N912" s="79"/>
      <c r="O912" s="79"/>
      <c r="P912" s="79"/>
      <c r="Q912" s="79"/>
      <c r="R912" s="79"/>
      <c r="S912" s="79"/>
    </row>
    <row r="913" spans="2:19" ht="10.5" customHeight="1" x14ac:dyDescent="0.2">
      <c r="B913" s="438" t="s">
        <v>328</v>
      </c>
      <c r="C913" s="538">
        <v>545680</v>
      </c>
      <c r="D913" s="586">
        <v>485680</v>
      </c>
      <c r="E913" s="538" t="s">
        <v>377</v>
      </c>
      <c r="F913" s="538"/>
      <c r="G913" s="538">
        <f>SUM(D913:E913)</f>
        <v>485680</v>
      </c>
      <c r="H913" s="538" t="s">
        <v>377</v>
      </c>
      <c r="I913" s="79"/>
      <c r="L913" s="79"/>
      <c r="M913" s="79"/>
      <c r="N913" s="79"/>
      <c r="O913" s="79"/>
      <c r="P913" s="79"/>
      <c r="Q913" s="79"/>
      <c r="R913" s="79"/>
      <c r="S913" s="79"/>
    </row>
    <row r="914" spans="2:19" ht="10.5" customHeight="1" x14ac:dyDescent="0.2">
      <c r="B914" s="438" t="s">
        <v>329</v>
      </c>
      <c r="C914" s="538">
        <v>728000</v>
      </c>
      <c r="D914" s="586">
        <v>637000</v>
      </c>
      <c r="E914" s="538" t="s">
        <v>377</v>
      </c>
      <c r="F914" s="538"/>
      <c r="G914" s="538">
        <f>SUM(D914:E914)</f>
        <v>637000</v>
      </c>
      <c r="H914" s="539">
        <v>51000</v>
      </c>
      <c r="I914" s="79"/>
      <c r="J914" s="79"/>
      <c r="K914" s="79"/>
      <c r="L914" s="79"/>
      <c r="M914" s="79"/>
      <c r="N914" s="79"/>
      <c r="O914" s="79"/>
      <c r="P914" s="79"/>
      <c r="Q914" s="79"/>
      <c r="R914" s="79"/>
      <c r="S914" s="79"/>
    </row>
    <row r="915" spans="2:19" ht="10.5" customHeight="1" x14ac:dyDescent="0.2">
      <c r="B915" s="438" t="s">
        <v>330</v>
      </c>
      <c r="C915" s="538">
        <v>490000</v>
      </c>
      <c r="D915" s="538">
        <v>631000</v>
      </c>
      <c r="E915" s="538">
        <v>2000</v>
      </c>
      <c r="F915" s="538"/>
      <c r="G915" s="538">
        <f>SUM(D915:E915)</f>
        <v>633000</v>
      </c>
      <c r="H915" s="538" t="s">
        <v>377</v>
      </c>
      <c r="I915" s="79"/>
      <c r="J915" s="79"/>
      <c r="K915" s="79"/>
      <c r="L915" s="79"/>
      <c r="M915" s="79"/>
      <c r="N915" s="79"/>
      <c r="O915" s="79"/>
      <c r="P915" s="79"/>
      <c r="Q915" s="79"/>
      <c r="R915" s="79"/>
      <c r="S915" s="79"/>
    </row>
    <row r="916" spans="2:19" ht="10.5" customHeight="1" x14ac:dyDescent="0.2">
      <c r="B916" s="438" t="s">
        <v>331</v>
      </c>
      <c r="C916" s="538">
        <v>561000</v>
      </c>
      <c r="D916" s="538">
        <v>609000</v>
      </c>
      <c r="E916" s="538">
        <v>3000</v>
      </c>
      <c r="F916" s="538"/>
      <c r="G916" s="538">
        <f>SUM(D916:E916)</f>
        <v>612000</v>
      </c>
      <c r="H916" s="538" t="s">
        <v>377</v>
      </c>
      <c r="I916" s="79"/>
      <c r="J916" s="79"/>
      <c r="K916" s="79"/>
      <c r="L916" s="79"/>
      <c r="M916" s="79"/>
      <c r="N916" s="79"/>
      <c r="O916" s="79"/>
      <c r="P916" s="79"/>
      <c r="Q916" s="79"/>
      <c r="R916" s="79"/>
      <c r="S916" s="79"/>
    </row>
    <row r="917" spans="2:19" ht="10.5" customHeight="1" x14ac:dyDescent="0.2">
      <c r="B917" s="438" t="s">
        <v>287</v>
      </c>
      <c r="C917" s="538">
        <v>1125000</v>
      </c>
      <c r="D917" s="538">
        <v>760000</v>
      </c>
      <c r="E917" s="538">
        <v>4000</v>
      </c>
      <c r="F917" s="538"/>
      <c r="G917" s="538">
        <f>SUM(D917:E917)</f>
        <v>764000</v>
      </c>
      <c r="H917" s="539">
        <v>56000</v>
      </c>
      <c r="I917" s="79"/>
      <c r="J917" s="79"/>
      <c r="K917" s="79"/>
      <c r="L917" s="79"/>
      <c r="M917" s="79"/>
      <c r="N917" s="79"/>
      <c r="O917" s="79"/>
      <c r="P917" s="79"/>
      <c r="Q917" s="79"/>
      <c r="R917" s="79"/>
      <c r="S917" s="79"/>
    </row>
    <row r="918" spans="2:19" ht="10.5" customHeight="1" x14ac:dyDescent="0.2">
      <c r="B918" s="438"/>
      <c r="C918" s="538"/>
      <c r="D918" s="538"/>
      <c r="E918" s="538"/>
      <c r="F918" s="538"/>
      <c r="G918" s="538"/>
      <c r="H918" s="539"/>
      <c r="I918" s="79"/>
      <c r="J918" s="79"/>
      <c r="K918" s="79"/>
      <c r="L918" s="79"/>
      <c r="M918" s="79"/>
      <c r="N918" s="79"/>
      <c r="O918" s="79"/>
      <c r="P918" s="79"/>
      <c r="Q918" s="79"/>
      <c r="R918" s="79"/>
      <c r="S918" s="79"/>
    </row>
    <row r="919" spans="2:19" ht="10.5" customHeight="1" x14ac:dyDescent="0.2">
      <c r="B919" s="327">
        <v>36526</v>
      </c>
      <c r="C919" s="538">
        <v>544957</v>
      </c>
      <c r="D919" s="538">
        <v>814100</v>
      </c>
      <c r="E919" s="538">
        <v>3400</v>
      </c>
      <c r="F919" s="538">
        <v>17800</v>
      </c>
      <c r="G919" s="586">
        <f>SUM(D919:F919)</f>
        <v>835300</v>
      </c>
      <c r="H919" s="539">
        <v>300</v>
      </c>
      <c r="I919" s="79"/>
      <c r="J919" s="79"/>
      <c r="K919" s="79"/>
      <c r="L919" s="79"/>
      <c r="M919" s="79"/>
      <c r="N919" s="79"/>
      <c r="O919" s="79"/>
      <c r="P919" s="79"/>
      <c r="Q919" s="79"/>
      <c r="R919" s="79"/>
      <c r="S919" s="79"/>
    </row>
    <row r="920" spans="2:19" ht="10.5" customHeight="1" x14ac:dyDescent="0.2">
      <c r="B920" s="327">
        <v>36923</v>
      </c>
      <c r="C920" s="538">
        <v>664399</v>
      </c>
      <c r="D920" s="538">
        <v>644900</v>
      </c>
      <c r="E920" s="538">
        <v>4300</v>
      </c>
      <c r="F920" s="539">
        <v>22300</v>
      </c>
      <c r="G920" s="538">
        <f>SUM(D920:F920)</f>
        <v>671500</v>
      </c>
      <c r="H920" s="539">
        <v>1100</v>
      </c>
      <c r="I920" s="79"/>
      <c r="J920" s="79"/>
      <c r="K920" s="79"/>
      <c r="L920" s="79"/>
      <c r="M920" s="79"/>
      <c r="N920" s="79"/>
      <c r="O920" s="79"/>
      <c r="P920" s="79"/>
      <c r="Q920" s="79"/>
      <c r="R920" s="79"/>
      <c r="S920" s="79"/>
    </row>
    <row r="921" spans="2:19" ht="10.5" customHeight="1" x14ac:dyDescent="0.2">
      <c r="B921" s="327">
        <v>37316</v>
      </c>
      <c r="C921" s="539">
        <v>929533</v>
      </c>
      <c r="D921" s="539">
        <v>697900</v>
      </c>
      <c r="E921" s="539">
        <v>5300</v>
      </c>
      <c r="F921" s="539">
        <v>19900</v>
      </c>
      <c r="G921" s="538">
        <f>SUM(D921:F921)</f>
        <v>723100</v>
      </c>
      <c r="H921" s="538">
        <v>45700</v>
      </c>
      <c r="I921" s="79"/>
      <c r="J921" s="79"/>
      <c r="K921" s="79"/>
      <c r="L921" s="79"/>
      <c r="M921" s="79"/>
      <c r="N921" s="79"/>
      <c r="O921" s="79"/>
      <c r="P921" s="79"/>
      <c r="Q921" s="79"/>
      <c r="R921" s="79"/>
      <c r="S921" s="79"/>
    </row>
    <row r="922" spans="2:19" ht="10.5" customHeight="1" x14ac:dyDescent="0.2">
      <c r="B922" s="327">
        <v>37712</v>
      </c>
      <c r="C922" s="539">
        <v>656015</v>
      </c>
      <c r="D922" s="539">
        <v>798800</v>
      </c>
      <c r="E922" s="539">
        <v>3100</v>
      </c>
      <c r="F922" s="539">
        <v>11000</v>
      </c>
      <c r="G922" s="538">
        <f>SUM(D922:F922)</f>
        <v>812900</v>
      </c>
      <c r="H922" s="538">
        <v>200</v>
      </c>
      <c r="I922" s="79"/>
      <c r="J922" s="79"/>
      <c r="K922" s="79"/>
      <c r="L922" s="79"/>
      <c r="M922" s="79"/>
      <c r="N922" s="79"/>
      <c r="O922" s="79"/>
      <c r="P922" s="79"/>
      <c r="Q922" s="79"/>
      <c r="R922" s="79"/>
      <c r="S922" s="79"/>
    </row>
    <row r="923" spans="2:19" ht="10.5" customHeight="1" x14ac:dyDescent="0.2">
      <c r="B923" s="327">
        <v>38108</v>
      </c>
      <c r="C923" s="539">
        <v>651400</v>
      </c>
      <c r="D923" s="539">
        <v>656700</v>
      </c>
      <c r="E923" s="539">
        <v>4300</v>
      </c>
      <c r="F923" s="539">
        <v>5900</v>
      </c>
      <c r="G923" s="538">
        <f>SUM(D923:F923)</f>
        <v>666900</v>
      </c>
      <c r="H923" s="538">
        <v>100</v>
      </c>
      <c r="I923" s="79"/>
      <c r="J923" s="79"/>
      <c r="K923" s="79"/>
      <c r="L923" s="79"/>
      <c r="M923" s="79"/>
      <c r="N923" s="79"/>
      <c r="O923" s="79"/>
      <c r="P923" s="79"/>
      <c r="Q923" s="79"/>
      <c r="R923" s="79"/>
      <c r="S923" s="79"/>
    </row>
    <row r="924" spans="2:19" ht="10.5" customHeight="1" x14ac:dyDescent="0.2">
      <c r="B924" s="327"/>
      <c r="C924" s="539"/>
      <c r="D924" s="538"/>
      <c r="E924" s="538"/>
      <c r="F924" s="538"/>
      <c r="G924" s="538"/>
      <c r="H924" s="538"/>
      <c r="I924" s="79"/>
      <c r="J924" s="79"/>
      <c r="K924" s="79"/>
      <c r="L924" s="79"/>
      <c r="M924" s="79"/>
      <c r="N924" s="79"/>
      <c r="O924" s="79"/>
      <c r="P924" s="79"/>
      <c r="Q924" s="79"/>
      <c r="R924" s="79"/>
      <c r="S924" s="79"/>
    </row>
    <row r="925" spans="2:19" ht="10.5" customHeight="1" x14ac:dyDescent="0.2">
      <c r="B925" s="315">
        <v>38504</v>
      </c>
      <c r="C925" s="632">
        <v>614169</v>
      </c>
      <c r="D925" s="630">
        <v>627800</v>
      </c>
      <c r="E925" s="630">
        <v>5300</v>
      </c>
      <c r="F925" s="630">
        <v>5500</v>
      </c>
      <c r="G925" s="545">
        <f>SUM(D925:F925)</f>
        <v>638600</v>
      </c>
      <c r="H925" s="630">
        <v>100</v>
      </c>
      <c r="I925" s="79"/>
      <c r="J925" s="71"/>
      <c r="K925" s="79"/>
      <c r="L925" s="79"/>
      <c r="M925" s="79"/>
      <c r="N925" s="79"/>
      <c r="O925" s="79"/>
      <c r="P925" s="79"/>
      <c r="Q925" s="79"/>
      <c r="R925" s="79"/>
      <c r="S925" s="79"/>
    </row>
    <row r="926" spans="2:19" ht="10.5" customHeight="1" x14ac:dyDescent="0.2">
      <c r="B926" s="315">
        <v>38899</v>
      </c>
      <c r="C926" s="632">
        <v>516112</v>
      </c>
      <c r="D926" s="632">
        <v>449400</v>
      </c>
      <c r="E926" s="630">
        <v>4100</v>
      </c>
      <c r="F926" s="630">
        <v>6200</v>
      </c>
      <c r="G926" s="545">
        <f>SUM(D926:F926)</f>
        <v>459700</v>
      </c>
      <c r="H926" s="630">
        <v>100</v>
      </c>
      <c r="I926" s="79"/>
      <c r="J926" s="71"/>
      <c r="K926" s="79"/>
      <c r="L926" s="79"/>
      <c r="M926" s="79"/>
      <c r="N926" s="79"/>
      <c r="O926" s="79"/>
      <c r="P926" s="79"/>
      <c r="Q926" s="79"/>
      <c r="R926" s="79"/>
      <c r="S926" s="79"/>
    </row>
    <row r="927" spans="2:19" ht="10.5" customHeight="1" x14ac:dyDescent="0.2">
      <c r="B927" s="315">
        <v>39295</v>
      </c>
      <c r="C927" s="632">
        <v>296583</v>
      </c>
      <c r="D927" s="632">
        <v>358400</v>
      </c>
      <c r="E927" s="630">
        <v>5400</v>
      </c>
      <c r="F927" s="630">
        <v>7600</v>
      </c>
      <c r="G927" s="545">
        <f>SUM(D927:F927)</f>
        <v>371400</v>
      </c>
      <c r="H927" s="630" t="s">
        <v>377</v>
      </c>
      <c r="I927" s="79"/>
      <c r="J927" s="71"/>
      <c r="K927" s="79"/>
      <c r="L927" s="79"/>
      <c r="M927" s="79"/>
      <c r="N927" s="79"/>
      <c r="O927" s="79"/>
      <c r="P927" s="79"/>
      <c r="Q927" s="79"/>
      <c r="R927" s="79"/>
      <c r="S927" s="79"/>
    </row>
    <row r="928" spans="2:19" ht="10.5" customHeight="1" x14ac:dyDescent="0.2">
      <c r="B928" s="315">
        <v>39692</v>
      </c>
      <c r="C928" s="632">
        <v>868803</v>
      </c>
      <c r="D928" s="632">
        <v>637000</v>
      </c>
      <c r="E928" s="630">
        <v>6700</v>
      </c>
      <c r="F928" s="630">
        <v>8900</v>
      </c>
      <c r="G928" s="545">
        <f>SUM(D928:F928)</f>
        <v>652600</v>
      </c>
      <c r="H928" s="545">
        <v>79400</v>
      </c>
      <c r="I928" s="79"/>
      <c r="J928" s="71"/>
      <c r="K928" s="79"/>
      <c r="L928" s="79"/>
      <c r="M928" s="79"/>
      <c r="N928" s="79"/>
      <c r="O928" s="79"/>
      <c r="P928" s="79"/>
      <c r="Q928" s="79"/>
      <c r="R928" s="79"/>
      <c r="S928" s="79"/>
    </row>
    <row r="929" spans="2:19" ht="10.5" customHeight="1" x14ac:dyDescent="0.2">
      <c r="B929" s="315">
        <v>40087</v>
      </c>
      <c r="C929" s="632">
        <v>795060</v>
      </c>
      <c r="D929" s="632">
        <v>816100</v>
      </c>
      <c r="E929" s="630">
        <v>5800</v>
      </c>
      <c r="F929" s="630">
        <v>13500</v>
      </c>
      <c r="G929" s="545">
        <f>SUM(D929:F929)</f>
        <v>835400</v>
      </c>
      <c r="H929" s="630" t="s">
        <v>377</v>
      </c>
      <c r="I929" s="79"/>
      <c r="J929" s="71"/>
      <c r="K929" s="79"/>
      <c r="L929" s="79"/>
      <c r="M929" s="79"/>
      <c r="N929" s="79"/>
      <c r="O929" s="79"/>
      <c r="P929" s="79"/>
      <c r="Q929" s="79"/>
      <c r="R929" s="79"/>
      <c r="S929" s="79"/>
    </row>
    <row r="930" spans="2:19" ht="10.5" customHeight="1" x14ac:dyDescent="0.2">
      <c r="B930" s="315"/>
      <c r="C930" s="632"/>
      <c r="D930" s="632"/>
      <c r="E930" s="630"/>
      <c r="F930" s="630"/>
      <c r="G930" s="545"/>
      <c r="H930" s="547"/>
      <c r="I930" s="79"/>
      <c r="J930" s="71"/>
      <c r="K930" s="79"/>
      <c r="L930" s="79"/>
      <c r="M930" s="79"/>
      <c r="N930" s="79"/>
      <c r="O930" s="79"/>
      <c r="P930" s="79"/>
      <c r="Q930" s="79"/>
      <c r="R930" s="79"/>
      <c r="S930" s="79"/>
    </row>
    <row r="931" spans="2:19" ht="10.5" customHeight="1" x14ac:dyDescent="0.2">
      <c r="B931" s="315">
        <v>40483</v>
      </c>
      <c r="C931" s="632">
        <v>490333</v>
      </c>
      <c r="D931" s="632">
        <v>762500</v>
      </c>
      <c r="E931" s="630">
        <v>4900</v>
      </c>
      <c r="F931" s="630">
        <v>7300</v>
      </c>
      <c r="G931" s="545">
        <f>SUM(D931:F931)</f>
        <v>774700</v>
      </c>
      <c r="H931" s="547">
        <v>100</v>
      </c>
      <c r="I931" s="79"/>
      <c r="J931" s="71"/>
      <c r="K931" s="79"/>
      <c r="L931" s="79"/>
      <c r="M931" s="79"/>
      <c r="N931" s="79"/>
      <c r="O931" s="79"/>
      <c r="P931" s="79"/>
      <c r="Q931" s="79"/>
      <c r="R931" s="79"/>
      <c r="S931" s="79"/>
    </row>
    <row r="932" spans="2:19" ht="10.5" customHeight="1" x14ac:dyDescent="0.2">
      <c r="B932" s="315">
        <v>40878</v>
      </c>
      <c r="C932" s="632">
        <v>863280</v>
      </c>
      <c r="D932" s="632">
        <v>676300</v>
      </c>
      <c r="E932" s="632">
        <v>5500</v>
      </c>
      <c r="F932" s="630">
        <v>8100</v>
      </c>
      <c r="G932" s="545">
        <f>SUM(D932:F932)</f>
        <v>689900</v>
      </c>
      <c r="H932" s="630" t="s">
        <v>377</v>
      </c>
      <c r="I932" s="500"/>
      <c r="J932" s="71"/>
      <c r="K932" s="500"/>
      <c r="L932" s="500"/>
      <c r="M932" s="500"/>
      <c r="N932" s="500"/>
      <c r="O932" s="500"/>
      <c r="P932" s="500"/>
      <c r="Q932" s="500"/>
      <c r="R932" s="500"/>
      <c r="S932" s="500"/>
    </row>
    <row r="933" spans="2:19" ht="10.5" customHeight="1" x14ac:dyDescent="0.2">
      <c r="B933" s="1214" t="s">
        <v>1418</v>
      </c>
      <c r="C933" s="632">
        <v>521070</v>
      </c>
      <c r="D933" s="632">
        <v>648296</v>
      </c>
      <c r="E933" s="632">
        <v>5767</v>
      </c>
      <c r="F933" s="632">
        <v>7190</v>
      </c>
      <c r="G933" s="545">
        <f>SUM(D933:F933)</f>
        <v>661253</v>
      </c>
      <c r="H933" s="632" t="s">
        <v>377</v>
      </c>
      <c r="I933" s="1143"/>
      <c r="J933" s="71"/>
      <c r="K933" s="1143"/>
      <c r="L933" s="1143"/>
      <c r="M933" s="1143"/>
      <c r="N933" s="1143"/>
      <c r="O933" s="1143"/>
      <c r="P933" s="1143"/>
      <c r="Q933" s="1143"/>
      <c r="R933" s="1143"/>
      <c r="S933" s="1143"/>
    </row>
    <row r="934" spans="2:19" ht="10.5" customHeight="1" x14ac:dyDescent="0.2">
      <c r="B934" s="1214" t="s">
        <v>1460</v>
      </c>
      <c r="C934" s="632">
        <v>557987</v>
      </c>
      <c r="D934" s="632">
        <v>619787</v>
      </c>
      <c r="E934" s="630">
        <v>5771</v>
      </c>
      <c r="F934" s="632">
        <v>6142</v>
      </c>
      <c r="G934" s="545">
        <f>SUM(D934:F934)</f>
        <v>631700</v>
      </c>
      <c r="H934" s="632">
        <v>35</v>
      </c>
      <c r="I934" s="1209"/>
      <c r="J934" s="71"/>
      <c r="K934" s="1209"/>
      <c r="L934" s="1209"/>
      <c r="M934" s="1209"/>
      <c r="N934" s="1209"/>
      <c r="O934" s="1209"/>
      <c r="P934" s="1209"/>
      <c r="Q934" s="1209"/>
      <c r="R934" s="1209"/>
      <c r="S934" s="1209"/>
    </row>
    <row r="935" spans="2:19" ht="10.5" customHeight="1" x14ac:dyDescent="0.2">
      <c r="B935" s="1215" t="s">
        <v>1535</v>
      </c>
      <c r="C935" s="633">
        <v>832000</v>
      </c>
      <c r="D935" s="633">
        <v>850000</v>
      </c>
      <c r="E935" s="927">
        <v>6800</v>
      </c>
      <c r="F935" s="633">
        <v>5500</v>
      </c>
      <c r="G935" s="565">
        <f>SUM(D935:F935)</f>
        <v>862300</v>
      </c>
      <c r="H935" s="633">
        <v>48</v>
      </c>
      <c r="I935" s="79"/>
      <c r="J935" s="79"/>
      <c r="K935" s="79"/>
      <c r="L935" s="79"/>
      <c r="M935" s="79"/>
      <c r="N935" s="79"/>
      <c r="O935" s="79"/>
      <c r="P935" s="79"/>
      <c r="Q935" s="79"/>
      <c r="R935" s="79"/>
      <c r="S935" s="79"/>
    </row>
    <row r="936" spans="2:19" ht="10.5" customHeight="1" x14ac:dyDescent="0.2">
      <c r="B936" s="236" t="s">
        <v>378</v>
      </c>
      <c r="C936" s="79"/>
      <c r="D936" s="79"/>
      <c r="E936" s="79"/>
      <c r="F936" s="79"/>
      <c r="G936" s="79"/>
      <c r="H936" s="79"/>
      <c r="I936" s="79"/>
      <c r="J936" s="79"/>
      <c r="K936" s="79"/>
      <c r="L936" s="79"/>
      <c r="M936" s="79"/>
      <c r="N936" s="79"/>
      <c r="O936" s="79"/>
      <c r="P936" s="79"/>
      <c r="Q936" s="79"/>
      <c r="R936" s="79"/>
      <c r="S936" s="79"/>
    </row>
    <row r="937" spans="2:19" ht="10.5" customHeight="1" x14ac:dyDescent="0.2">
      <c r="B937" s="236"/>
      <c r="C937" s="249"/>
      <c r="D937" s="249"/>
      <c r="E937" s="249"/>
      <c r="F937" s="249"/>
      <c r="G937" s="249"/>
      <c r="H937" s="249"/>
      <c r="I937" s="249"/>
      <c r="J937" s="249"/>
      <c r="K937" s="249"/>
      <c r="L937" s="249"/>
      <c r="M937" s="249"/>
      <c r="N937" s="249"/>
      <c r="O937" s="249"/>
      <c r="P937" s="249"/>
      <c r="Q937" s="249"/>
      <c r="R937" s="249"/>
      <c r="S937" s="249"/>
    </row>
    <row r="938" spans="2:19" ht="11.25" customHeight="1" x14ac:dyDescent="0.2">
      <c r="B938" s="1287" t="s">
        <v>1559</v>
      </c>
      <c r="C938" s="79"/>
      <c r="D938" s="79"/>
      <c r="E938" s="79"/>
      <c r="F938" s="79"/>
      <c r="G938" s="79"/>
      <c r="H938" s="79"/>
      <c r="I938" s="79"/>
      <c r="J938" s="79"/>
      <c r="K938" s="79"/>
      <c r="L938" s="79"/>
      <c r="M938" s="79"/>
      <c r="N938" s="79"/>
      <c r="O938" s="79"/>
      <c r="P938" s="79"/>
      <c r="Q938" s="79"/>
      <c r="R938" s="79"/>
      <c r="S938" s="79"/>
    </row>
    <row r="939" spans="2:19" ht="11.25" customHeight="1" x14ac:dyDescent="0.2">
      <c r="B939" s="1287" t="s">
        <v>1555</v>
      </c>
      <c r="C939" s="79"/>
      <c r="D939" s="79"/>
      <c r="E939" s="79"/>
      <c r="F939" s="79"/>
      <c r="G939" s="79"/>
      <c r="H939" s="79"/>
      <c r="I939" s="79"/>
      <c r="J939" s="79"/>
      <c r="K939" s="79"/>
      <c r="L939" s="79"/>
      <c r="M939" s="79"/>
      <c r="N939" s="79"/>
      <c r="O939" s="79"/>
      <c r="P939" s="79"/>
      <c r="Q939" s="79"/>
      <c r="R939" s="79"/>
      <c r="S939" s="79"/>
    </row>
    <row r="940" spans="2:19" ht="11.25" customHeight="1" x14ac:dyDescent="0.2">
      <c r="B940" s="1287" t="s">
        <v>1556</v>
      </c>
      <c r="C940" s="79"/>
      <c r="D940" s="79"/>
      <c r="E940" s="79"/>
      <c r="F940" s="79"/>
      <c r="G940" s="79"/>
      <c r="H940" s="71"/>
      <c r="I940" s="79"/>
      <c r="J940" s="79"/>
      <c r="K940" s="79"/>
      <c r="L940" s="79"/>
      <c r="M940" s="79"/>
      <c r="N940" s="79"/>
      <c r="O940" s="79"/>
      <c r="P940" s="79"/>
      <c r="Q940" s="79"/>
      <c r="R940" s="79"/>
    </row>
    <row r="941" spans="2:19" ht="12.75" customHeight="1" x14ac:dyDescent="0.2">
      <c r="B941" s="1287" t="s">
        <v>1554</v>
      </c>
      <c r="C941" s="1209"/>
      <c r="D941" s="1209"/>
      <c r="E941" s="1209"/>
      <c r="F941" s="1209"/>
      <c r="G941" s="1209"/>
      <c r="H941" s="71"/>
      <c r="I941" s="1209"/>
      <c r="J941" s="1209"/>
      <c r="K941" s="1209"/>
      <c r="L941" s="1209"/>
      <c r="M941" s="1209"/>
      <c r="N941" s="1209"/>
      <c r="O941" s="1209"/>
      <c r="P941" s="1209"/>
      <c r="Q941" s="1209"/>
      <c r="R941" s="1209"/>
    </row>
    <row r="942" spans="2:19" ht="11.25" customHeight="1" x14ac:dyDescent="0.2">
      <c r="B942" s="467" t="s">
        <v>1099</v>
      </c>
      <c r="C942" s="79"/>
      <c r="D942" s="79"/>
      <c r="E942" s="79"/>
      <c r="F942" s="79"/>
      <c r="G942" s="79"/>
      <c r="H942" s="79"/>
      <c r="I942" s="79"/>
      <c r="J942" s="79"/>
      <c r="K942" s="79"/>
      <c r="L942" s="79"/>
      <c r="M942" s="79"/>
      <c r="N942" s="79"/>
      <c r="O942" s="79"/>
      <c r="P942" s="79"/>
      <c r="Q942" s="79"/>
      <c r="R942" s="79"/>
    </row>
    <row r="943" spans="2:19" ht="10.5" customHeight="1" x14ac:dyDescent="0.2">
      <c r="B943" s="49"/>
      <c r="C943" s="177"/>
      <c r="D943" s="177"/>
      <c r="E943" s="177"/>
      <c r="F943" s="177"/>
      <c r="G943" s="177"/>
      <c r="H943" s="177"/>
      <c r="I943" s="177"/>
      <c r="J943" s="79"/>
      <c r="K943" s="79"/>
      <c r="L943" s="79"/>
      <c r="M943" s="79"/>
      <c r="N943" s="79"/>
      <c r="O943" s="79"/>
      <c r="P943" s="79"/>
      <c r="Q943" s="79"/>
      <c r="R943" s="79"/>
    </row>
    <row r="944" spans="2:19" ht="10.5" customHeight="1" x14ac:dyDescent="0.2">
      <c r="B944" s="49"/>
      <c r="C944" s="79"/>
      <c r="D944" s="79"/>
      <c r="E944" s="79"/>
      <c r="F944" s="79"/>
      <c r="G944" s="79"/>
      <c r="H944" s="79"/>
      <c r="I944" s="79"/>
      <c r="J944" s="79"/>
      <c r="K944" s="79"/>
      <c r="L944" s="79"/>
      <c r="M944" s="79"/>
      <c r="N944" s="79"/>
      <c r="O944" s="79"/>
      <c r="P944" s="79"/>
      <c r="Q944" s="79"/>
      <c r="R944" s="79"/>
    </row>
    <row r="945" spans="2:18" ht="10.5" customHeight="1" x14ac:dyDescent="0.2">
      <c r="B945" s="49"/>
      <c r="C945" s="79"/>
      <c r="D945" s="79"/>
      <c r="E945" s="79"/>
      <c r="F945" s="79"/>
      <c r="G945" s="79"/>
      <c r="H945" s="79"/>
      <c r="I945" s="79"/>
      <c r="J945" s="79"/>
      <c r="K945" s="79"/>
      <c r="L945" s="79"/>
      <c r="M945" s="79"/>
      <c r="N945" s="79"/>
      <c r="O945" s="79"/>
      <c r="P945" s="79"/>
      <c r="Q945" s="79"/>
      <c r="R945" s="79"/>
    </row>
    <row r="946" spans="2:18" ht="10.5" customHeight="1" x14ac:dyDescent="0.2">
      <c r="B946" s="49"/>
      <c r="C946" s="79"/>
      <c r="D946" s="79"/>
      <c r="E946" s="79"/>
      <c r="F946" s="79"/>
      <c r="G946" s="79"/>
      <c r="H946" s="79"/>
      <c r="I946" s="79"/>
      <c r="J946" s="79"/>
      <c r="K946" s="79"/>
      <c r="L946" s="79"/>
      <c r="M946" s="79"/>
      <c r="N946" s="79"/>
      <c r="O946" s="79"/>
      <c r="P946" s="79"/>
      <c r="Q946" s="79"/>
      <c r="R946" s="79"/>
    </row>
    <row r="947" spans="2:18" ht="10.5" customHeight="1" x14ac:dyDescent="0.2">
      <c r="B947" s="49"/>
      <c r="C947" s="79"/>
      <c r="D947" s="79"/>
      <c r="E947" s="79"/>
      <c r="F947" s="79"/>
      <c r="G947" s="79"/>
      <c r="H947" s="79"/>
      <c r="I947" s="79"/>
      <c r="J947" s="79"/>
      <c r="K947" s="79"/>
      <c r="L947" s="79"/>
      <c r="M947" s="79"/>
      <c r="N947" s="79"/>
      <c r="O947" s="79"/>
      <c r="P947" s="79"/>
      <c r="Q947" s="79"/>
      <c r="R947" s="79"/>
    </row>
    <row r="948" spans="2:18" ht="10.5" customHeight="1" x14ac:dyDescent="0.2">
      <c r="B948" s="49"/>
      <c r="C948" s="79"/>
      <c r="D948" s="79"/>
      <c r="E948" s="79"/>
      <c r="F948" s="79"/>
      <c r="G948" s="79"/>
      <c r="H948" s="79"/>
      <c r="I948" s="79"/>
      <c r="J948" s="79"/>
      <c r="K948" s="79"/>
      <c r="L948" s="79"/>
      <c r="M948" s="79"/>
      <c r="N948" s="79"/>
      <c r="O948" s="79"/>
      <c r="P948" s="79"/>
      <c r="Q948" s="79"/>
      <c r="R948" s="79"/>
    </row>
    <row r="949" spans="2:18" ht="10.5" customHeight="1" x14ac:dyDescent="0.2">
      <c r="B949" s="49"/>
      <c r="C949" s="79"/>
      <c r="D949" s="79"/>
      <c r="E949" s="79"/>
      <c r="F949" s="79"/>
      <c r="G949" s="79"/>
      <c r="H949" s="79"/>
      <c r="I949" s="79"/>
      <c r="J949" s="79"/>
      <c r="K949" s="79"/>
      <c r="L949" s="79"/>
      <c r="M949" s="79"/>
      <c r="N949" s="79"/>
      <c r="O949" s="79"/>
      <c r="P949" s="79"/>
      <c r="Q949" s="79"/>
      <c r="R949" s="79"/>
    </row>
    <row r="950" spans="2:18" ht="10.5" customHeight="1" x14ac:dyDescent="0.2">
      <c r="B950" s="49"/>
      <c r="C950" s="79"/>
      <c r="D950" s="79"/>
      <c r="E950" s="79"/>
      <c r="F950" s="79"/>
      <c r="G950" s="79"/>
      <c r="H950" s="79"/>
      <c r="I950" s="79"/>
      <c r="J950" s="79"/>
      <c r="K950" s="79"/>
      <c r="L950" s="79"/>
      <c r="M950" s="79"/>
      <c r="N950" s="79"/>
      <c r="O950" s="79"/>
      <c r="P950" s="79"/>
      <c r="Q950" s="79"/>
      <c r="R950" s="79"/>
    </row>
    <row r="951" spans="2:18" ht="10.5" customHeight="1" x14ac:dyDescent="0.2">
      <c r="B951" s="49"/>
      <c r="C951" s="79"/>
      <c r="D951" s="79"/>
      <c r="E951" s="79"/>
      <c r="F951" s="79"/>
      <c r="G951" s="79"/>
      <c r="H951" s="79"/>
      <c r="I951" s="79"/>
      <c r="J951" s="79"/>
      <c r="K951" s="79"/>
      <c r="L951" s="79"/>
      <c r="M951" s="79"/>
      <c r="N951" s="79"/>
      <c r="O951" s="79"/>
      <c r="P951" s="79"/>
      <c r="Q951" s="79"/>
      <c r="R951" s="79"/>
    </row>
    <row r="952" spans="2:18" ht="10.5" customHeight="1" x14ac:dyDescent="0.2">
      <c r="B952" s="49"/>
      <c r="C952" s="79"/>
      <c r="D952" s="79"/>
      <c r="E952" s="79"/>
      <c r="F952" s="79"/>
      <c r="G952" s="79"/>
      <c r="H952" s="79"/>
      <c r="I952" s="79"/>
      <c r="J952" s="79"/>
      <c r="K952" s="79"/>
      <c r="L952" s="79"/>
      <c r="M952" s="79"/>
      <c r="N952" s="79"/>
      <c r="O952" s="79"/>
      <c r="P952" s="79"/>
      <c r="Q952" s="79"/>
      <c r="R952" s="79"/>
    </row>
    <row r="953" spans="2:18" ht="10.5" customHeight="1" x14ac:dyDescent="0.2">
      <c r="B953" s="49"/>
      <c r="C953" s="79"/>
      <c r="D953" s="79"/>
      <c r="E953" s="79"/>
      <c r="F953" s="79"/>
      <c r="G953" s="79"/>
      <c r="H953" s="79"/>
      <c r="I953" s="79"/>
      <c r="J953" s="79"/>
      <c r="K953" s="79"/>
      <c r="L953" s="79"/>
      <c r="M953" s="79"/>
      <c r="N953" s="79"/>
      <c r="O953" s="79"/>
      <c r="P953" s="79"/>
      <c r="Q953" s="79"/>
      <c r="R953" s="79"/>
    </row>
    <row r="954" spans="2:18" ht="10.5" customHeight="1" x14ac:dyDescent="0.2">
      <c r="B954" s="49"/>
      <c r="C954" s="79"/>
      <c r="D954" s="79"/>
      <c r="E954" s="79"/>
      <c r="F954" s="79"/>
      <c r="G954" s="79"/>
      <c r="H954" s="79"/>
      <c r="I954" s="79"/>
      <c r="J954" s="79"/>
      <c r="K954" s="79"/>
      <c r="L954" s="79"/>
      <c r="M954" s="79"/>
      <c r="N954" s="79"/>
      <c r="O954" s="79"/>
      <c r="P954" s="79"/>
      <c r="Q954" s="79"/>
      <c r="R954" s="79"/>
    </row>
    <row r="955" spans="2:18" ht="10.5" customHeight="1" x14ac:dyDescent="0.2">
      <c r="B955" s="49"/>
      <c r="C955" s="79"/>
      <c r="D955" s="79"/>
      <c r="E955" s="79"/>
      <c r="F955" s="79"/>
      <c r="G955" s="79"/>
      <c r="H955" s="79"/>
      <c r="I955" s="79"/>
      <c r="J955" s="79"/>
      <c r="K955" s="79"/>
      <c r="L955" s="79"/>
      <c r="M955" s="79"/>
      <c r="N955" s="79"/>
      <c r="O955" s="79"/>
      <c r="P955" s="79"/>
      <c r="Q955" s="79"/>
      <c r="R955" s="79"/>
    </row>
    <row r="956" spans="2:18" ht="10.5" customHeight="1" x14ac:dyDescent="0.2">
      <c r="B956" s="49"/>
      <c r="C956" s="79"/>
      <c r="D956" s="79"/>
      <c r="E956" s="79"/>
      <c r="F956" s="79"/>
      <c r="G956" s="79"/>
      <c r="H956" s="79"/>
      <c r="I956" s="79"/>
      <c r="J956" s="79"/>
      <c r="K956" s="79"/>
      <c r="L956" s="79"/>
      <c r="M956" s="79"/>
      <c r="N956" s="79"/>
      <c r="O956" s="79"/>
      <c r="P956" s="79"/>
      <c r="Q956" s="79"/>
      <c r="R956" s="79"/>
    </row>
    <row r="957" spans="2:18" ht="10.5" customHeight="1" x14ac:dyDescent="0.2">
      <c r="B957" s="49"/>
      <c r="C957" s="79"/>
      <c r="D957" s="79"/>
      <c r="E957" s="79"/>
      <c r="F957" s="79"/>
      <c r="G957" s="79"/>
      <c r="H957" s="79"/>
      <c r="I957" s="79"/>
      <c r="J957" s="79"/>
      <c r="K957" s="79"/>
      <c r="L957" s="79"/>
      <c r="M957" s="79"/>
      <c r="N957" s="79"/>
      <c r="O957" s="79"/>
      <c r="P957" s="79"/>
      <c r="Q957" s="79"/>
      <c r="R957" s="79"/>
    </row>
    <row r="958" spans="2:18" ht="10.5" customHeight="1" x14ac:dyDescent="0.2">
      <c r="B958" s="49"/>
      <c r="C958" s="79"/>
      <c r="D958" s="79"/>
      <c r="E958" s="79"/>
      <c r="F958" s="79"/>
      <c r="G958" s="79"/>
      <c r="H958" s="79"/>
      <c r="I958" s="79"/>
      <c r="J958" s="79"/>
      <c r="K958" s="79"/>
      <c r="L958" s="79"/>
      <c r="M958" s="79"/>
      <c r="N958" s="79"/>
      <c r="O958" s="79"/>
      <c r="P958" s="79"/>
      <c r="Q958" s="79"/>
      <c r="R958" s="79"/>
    </row>
    <row r="959" spans="2:18" ht="10.5" customHeight="1" x14ac:dyDescent="0.2">
      <c r="B959" s="49"/>
      <c r="C959" s="79"/>
      <c r="D959" s="79"/>
      <c r="E959" s="79"/>
      <c r="F959" s="79"/>
      <c r="G959" s="79"/>
      <c r="H959" s="79"/>
      <c r="I959" s="79"/>
      <c r="J959" s="79"/>
      <c r="K959" s="79"/>
      <c r="L959" s="79"/>
      <c r="M959" s="79"/>
      <c r="N959" s="79"/>
      <c r="O959" s="79"/>
      <c r="P959" s="79"/>
      <c r="Q959" s="79"/>
      <c r="R959" s="79"/>
    </row>
    <row r="960" spans="2:18" ht="10.5" customHeight="1" x14ac:dyDescent="0.2">
      <c r="B960" s="49"/>
      <c r="C960" s="79"/>
      <c r="D960" s="79"/>
      <c r="E960" s="79"/>
      <c r="F960" s="79"/>
      <c r="G960" s="79"/>
      <c r="H960" s="79"/>
      <c r="I960" s="79"/>
      <c r="J960" s="79"/>
      <c r="K960" s="79"/>
      <c r="L960" s="79"/>
      <c r="M960" s="79"/>
      <c r="N960" s="79"/>
      <c r="O960" s="79"/>
      <c r="P960" s="79"/>
      <c r="Q960" s="79"/>
      <c r="R960" s="79"/>
    </row>
    <row r="961" spans="2:19" ht="10.5" customHeight="1" x14ac:dyDescent="0.2">
      <c r="B961" s="49"/>
      <c r="C961" s="79"/>
      <c r="D961" s="79"/>
      <c r="E961" s="79"/>
      <c r="F961" s="79"/>
      <c r="G961" s="79"/>
      <c r="H961" s="79"/>
      <c r="I961" s="79"/>
      <c r="J961" s="79"/>
      <c r="K961" s="79"/>
      <c r="L961" s="79"/>
      <c r="M961" s="79"/>
      <c r="N961" s="79"/>
      <c r="O961" s="79"/>
      <c r="P961" s="79"/>
      <c r="Q961" s="79"/>
      <c r="R961" s="79"/>
    </row>
    <row r="962" spans="2:19" ht="10.5" customHeight="1" x14ac:dyDescent="0.2">
      <c r="G962" s="76"/>
      <c r="M962" s="79"/>
      <c r="N962" s="79"/>
      <c r="O962" s="79"/>
      <c r="P962" s="79"/>
      <c r="Q962" s="79"/>
      <c r="R962" s="79"/>
    </row>
    <row r="963" spans="2:19" ht="10.5" customHeight="1" x14ac:dyDescent="0.2">
      <c r="G963" s="153">
        <v>18</v>
      </c>
      <c r="M963" s="79"/>
      <c r="N963" s="79"/>
      <c r="O963" s="79"/>
      <c r="P963" s="79"/>
      <c r="Q963" s="79"/>
      <c r="R963" s="79"/>
    </row>
    <row r="964" spans="2:19" ht="10.5" customHeight="1" x14ac:dyDescent="0.2">
      <c r="I964" s="71"/>
    </row>
    <row r="965" spans="2:19" ht="11.25" customHeight="1" x14ac:dyDescent="0.2">
      <c r="B965" s="49" t="s">
        <v>863</v>
      </c>
      <c r="C965" s="79"/>
      <c r="D965" s="79"/>
      <c r="E965" s="79"/>
      <c r="F965" s="79"/>
      <c r="G965" s="79"/>
      <c r="H965" s="79"/>
      <c r="I965" s="54"/>
      <c r="J965" s="79"/>
      <c r="K965" s="79"/>
      <c r="L965" s="79"/>
      <c r="M965" s="79"/>
      <c r="N965" s="79"/>
      <c r="O965" s="79"/>
      <c r="P965" s="79"/>
      <c r="Q965" s="79"/>
      <c r="R965" s="79"/>
      <c r="S965" s="79"/>
    </row>
    <row r="966" spans="2:19" ht="10.5" customHeight="1" x14ac:dyDescent="0.2">
      <c r="B966" s="1420" t="s">
        <v>279</v>
      </c>
      <c r="C966" s="1408" t="s">
        <v>929</v>
      </c>
      <c r="D966" s="1408" t="s">
        <v>1093</v>
      </c>
      <c r="E966" s="1408" t="s">
        <v>825</v>
      </c>
      <c r="F966" s="1481" t="s">
        <v>1061</v>
      </c>
      <c r="G966" s="1482"/>
      <c r="H966" s="1408" t="s">
        <v>1094</v>
      </c>
      <c r="I966" s="1408" t="s">
        <v>1306</v>
      </c>
      <c r="J966" s="86"/>
      <c r="K966" s="62"/>
      <c r="L966" s="62"/>
    </row>
    <row r="967" spans="2:19" ht="22.5" customHeight="1" x14ac:dyDescent="0.2">
      <c r="B967" s="1490"/>
      <c r="C967" s="1409"/>
      <c r="D967" s="1409"/>
      <c r="E967" s="1409"/>
      <c r="F967" s="278" t="s">
        <v>559</v>
      </c>
      <c r="G967" s="278" t="s">
        <v>282</v>
      </c>
      <c r="H967" s="1409"/>
      <c r="I967" s="1504"/>
      <c r="J967" s="86"/>
      <c r="K967" s="62"/>
      <c r="L967" s="62"/>
    </row>
    <row r="968" spans="2:19" ht="11.45" customHeight="1" x14ac:dyDescent="0.2">
      <c r="B968" s="1421"/>
      <c r="C968" s="282" t="s">
        <v>283</v>
      </c>
      <c r="D968" s="282" t="s">
        <v>284</v>
      </c>
      <c r="E968" s="282" t="s">
        <v>504</v>
      </c>
      <c r="F968" s="1396" t="s">
        <v>936</v>
      </c>
      <c r="G968" s="1397"/>
      <c r="H968" s="282" t="s">
        <v>1503</v>
      </c>
      <c r="I968" s="1505"/>
      <c r="J968" s="86"/>
      <c r="K968" s="62"/>
      <c r="L968" s="62"/>
    </row>
    <row r="969" spans="2:19" ht="10.5" customHeight="1" x14ac:dyDescent="0.2">
      <c r="B969" s="325" t="s">
        <v>775</v>
      </c>
      <c r="C969" s="592">
        <v>87</v>
      </c>
      <c r="D969" s="899">
        <v>135.19999999999999</v>
      </c>
      <c r="E969" s="592">
        <v>100612</v>
      </c>
      <c r="F969" s="587">
        <v>629</v>
      </c>
      <c r="G969" s="587">
        <v>723.28</v>
      </c>
      <c r="H969" s="764">
        <v>30.7</v>
      </c>
      <c r="I969" s="1044" t="s">
        <v>776</v>
      </c>
      <c r="J969" s="89"/>
      <c r="K969" s="62"/>
      <c r="L969" s="62"/>
    </row>
    <row r="970" spans="2:19" ht="10.5" customHeight="1" x14ac:dyDescent="0.2">
      <c r="B970" s="325" t="s">
        <v>776</v>
      </c>
      <c r="C970" s="592">
        <v>83</v>
      </c>
      <c r="D970" s="899">
        <v>62.9</v>
      </c>
      <c r="E970" s="592">
        <v>51975</v>
      </c>
      <c r="F970" s="587">
        <v>745</v>
      </c>
      <c r="G970" s="587">
        <v>863</v>
      </c>
      <c r="H970" s="764">
        <v>36.6</v>
      </c>
      <c r="I970" s="1044" t="s">
        <v>460</v>
      </c>
      <c r="J970" s="89"/>
      <c r="K970" s="62"/>
      <c r="L970" s="62"/>
    </row>
    <row r="971" spans="2:19" ht="10.5" customHeight="1" x14ac:dyDescent="0.2">
      <c r="B971" s="325" t="s">
        <v>460</v>
      </c>
      <c r="C971" s="592">
        <v>46</v>
      </c>
      <c r="D971" s="899">
        <v>68.599999999999994</v>
      </c>
      <c r="E971" s="592">
        <v>58663</v>
      </c>
      <c r="F971" s="587">
        <v>820</v>
      </c>
      <c r="G971" s="587">
        <v>843</v>
      </c>
      <c r="H971" s="764">
        <v>35.799999999999997</v>
      </c>
      <c r="I971" s="1044" t="s">
        <v>461</v>
      </c>
      <c r="J971" s="89"/>
      <c r="K971" s="62"/>
      <c r="L971" s="62"/>
    </row>
    <row r="972" spans="2:19" ht="10.5" customHeight="1" x14ac:dyDescent="0.2">
      <c r="B972" s="325" t="s">
        <v>461</v>
      </c>
      <c r="C972" s="592">
        <v>55</v>
      </c>
      <c r="D972" s="899">
        <v>67.7</v>
      </c>
      <c r="E972" s="592">
        <v>58184</v>
      </c>
      <c r="F972" s="587">
        <v>859</v>
      </c>
      <c r="G972" s="587" t="s">
        <v>506</v>
      </c>
      <c r="H972" s="764">
        <v>36.5</v>
      </c>
      <c r="I972" s="1044" t="s">
        <v>462</v>
      </c>
      <c r="J972" s="89"/>
      <c r="K972" s="62"/>
      <c r="L972" s="62"/>
    </row>
    <row r="973" spans="2:19" ht="10.5" customHeight="1" x14ac:dyDescent="0.2">
      <c r="B973" s="325" t="s">
        <v>462</v>
      </c>
      <c r="C973" s="592">
        <v>65</v>
      </c>
      <c r="D973" s="899">
        <v>58.5</v>
      </c>
      <c r="E973" s="592">
        <v>54435</v>
      </c>
      <c r="F973" s="587">
        <v>930</v>
      </c>
      <c r="G973" s="587" t="s">
        <v>506</v>
      </c>
      <c r="H973" s="764">
        <v>39.5</v>
      </c>
      <c r="I973" s="1044" t="s">
        <v>328</v>
      </c>
      <c r="J973" s="89"/>
      <c r="K973" s="62"/>
      <c r="L973" s="62"/>
    </row>
    <row r="974" spans="2:19" ht="7.5" customHeight="1" x14ac:dyDescent="0.2">
      <c r="B974" s="325"/>
      <c r="C974" s="592"/>
      <c r="D974" s="899"/>
      <c r="E974" s="592"/>
      <c r="F974" s="587"/>
      <c r="G974" s="587"/>
      <c r="H974" s="764"/>
      <c r="I974" s="1044"/>
      <c r="J974" s="89"/>
      <c r="K974" s="62"/>
      <c r="L974" s="62"/>
    </row>
    <row r="975" spans="2:19" ht="10.5" customHeight="1" x14ac:dyDescent="0.2">
      <c r="B975" s="325" t="s">
        <v>328</v>
      </c>
      <c r="C975" s="592">
        <v>68</v>
      </c>
      <c r="D975" s="899">
        <v>80</v>
      </c>
      <c r="E975" s="592">
        <v>96000</v>
      </c>
      <c r="F975" s="587">
        <v>1200</v>
      </c>
      <c r="G975" s="587" t="s">
        <v>506</v>
      </c>
      <c r="H975" s="764">
        <v>50.9</v>
      </c>
      <c r="I975" s="1044" t="s">
        <v>329</v>
      </c>
      <c r="J975" s="89"/>
      <c r="K975" s="62"/>
      <c r="L975" s="62"/>
    </row>
    <row r="976" spans="2:19" ht="10.5" customHeight="1" x14ac:dyDescent="0.2">
      <c r="B976" s="325" t="s">
        <v>329</v>
      </c>
      <c r="C976" s="592">
        <v>71</v>
      </c>
      <c r="D976" s="899">
        <v>120</v>
      </c>
      <c r="E976" s="592">
        <v>166975</v>
      </c>
      <c r="F976" s="587">
        <v>1391.46</v>
      </c>
      <c r="G976" s="587" t="s">
        <v>506</v>
      </c>
      <c r="H976" s="764">
        <v>59.1</v>
      </c>
      <c r="I976" s="1044" t="s">
        <v>330</v>
      </c>
      <c r="J976" s="89"/>
      <c r="K976" s="62"/>
      <c r="L976" s="62"/>
    </row>
    <row r="977" spans="2:12" ht="10.5" customHeight="1" x14ac:dyDescent="0.2">
      <c r="B977" s="325" t="s">
        <v>330</v>
      </c>
      <c r="C977" s="592">
        <v>125</v>
      </c>
      <c r="D977" s="899">
        <v>200.9</v>
      </c>
      <c r="E977" s="592">
        <v>220088</v>
      </c>
      <c r="F977" s="587">
        <v>1095.51</v>
      </c>
      <c r="G977" s="587" t="s">
        <v>506</v>
      </c>
      <c r="H977" s="764">
        <v>46.5</v>
      </c>
      <c r="I977" s="1044">
        <v>1998</v>
      </c>
      <c r="J977" s="89"/>
      <c r="K977" s="62"/>
      <c r="L977" s="62"/>
    </row>
    <row r="978" spans="2:12" ht="10.5" customHeight="1" x14ac:dyDescent="0.2">
      <c r="B978" s="325" t="s">
        <v>331</v>
      </c>
      <c r="C978" s="592">
        <v>130</v>
      </c>
      <c r="D978" s="899">
        <v>187.9</v>
      </c>
      <c r="E978" s="592">
        <v>226029</v>
      </c>
      <c r="F978" s="587">
        <v>1202.6500000000001</v>
      </c>
      <c r="G978" s="587" t="s">
        <v>506</v>
      </c>
      <c r="H978" s="764">
        <v>51.1</v>
      </c>
      <c r="I978" s="1044">
        <v>1999</v>
      </c>
      <c r="J978" s="89"/>
      <c r="K978" s="62"/>
      <c r="L978" s="62"/>
    </row>
    <row r="979" spans="2:12" ht="10.5" customHeight="1" x14ac:dyDescent="0.2">
      <c r="B979" s="325" t="s">
        <v>287</v>
      </c>
      <c r="C979" s="592">
        <v>94</v>
      </c>
      <c r="D979" s="899">
        <v>153.5</v>
      </c>
      <c r="E979" s="592">
        <v>197294</v>
      </c>
      <c r="F979" s="587">
        <v>1285.54</v>
      </c>
      <c r="G979" s="587" t="s">
        <v>506</v>
      </c>
      <c r="H979" s="764">
        <v>54.6</v>
      </c>
      <c r="I979" s="1044">
        <v>2000</v>
      </c>
      <c r="J979" s="89"/>
      <c r="K979" s="62"/>
      <c r="L979" s="62"/>
    </row>
    <row r="980" spans="2:12" ht="8.25" customHeight="1" x14ac:dyDescent="0.2">
      <c r="B980" s="325"/>
      <c r="C980" s="592"/>
      <c r="D980" s="899"/>
      <c r="E980" s="592"/>
      <c r="F980" s="587"/>
      <c r="G980" s="587"/>
      <c r="H980" s="764"/>
      <c r="I980" s="1044"/>
      <c r="J980" s="89"/>
      <c r="K980" s="62"/>
      <c r="L980" s="62"/>
    </row>
    <row r="981" spans="2:12" ht="10.5" customHeight="1" x14ac:dyDescent="0.2">
      <c r="B981" s="325" t="s">
        <v>332</v>
      </c>
      <c r="C981" s="592">
        <v>134</v>
      </c>
      <c r="D981" s="899">
        <v>226.1</v>
      </c>
      <c r="E981" s="592">
        <v>280933</v>
      </c>
      <c r="F981" s="587">
        <v>1242.54</v>
      </c>
      <c r="G981" s="587" t="s">
        <v>506</v>
      </c>
      <c r="H981" s="764">
        <v>52.8</v>
      </c>
      <c r="I981" s="1044">
        <v>2001</v>
      </c>
      <c r="J981" s="89"/>
      <c r="K981" s="62"/>
      <c r="L981" s="62"/>
    </row>
    <row r="982" spans="2:12" ht="10.5" customHeight="1" x14ac:dyDescent="0.2">
      <c r="B982" s="325" t="s">
        <v>333</v>
      </c>
      <c r="C982" s="539">
        <v>124</v>
      </c>
      <c r="D982" s="647">
        <v>223</v>
      </c>
      <c r="E982" s="539">
        <v>448442</v>
      </c>
      <c r="F982" s="571">
        <v>2010.95</v>
      </c>
      <c r="G982" s="571" t="s">
        <v>506</v>
      </c>
      <c r="H982" s="760">
        <v>85.3</v>
      </c>
      <c r="I982" s="1045">
        <v>2002</v>
      </c>
      <c r="J982" s="89"/>
      <c r="K982" s="62"/>
      <c r="L982" s="62"/>
    </row>
    <row r="983" spans="2:12" ht="10.5" customHeight="1" x14ac:dyDescent="0.2">
      <c r="B983" s="325" t="s">
        <v>286</v>
      </c>
      <c r="C983" s="539">
        <v>100</v>
      </c>
      <c r="D983" s="647">
        <v>136.5</v>
      </c>
      <c r="E983" s="539">
        <v>339547</v>
      </c>
      <c r="F983" s="571">
        <v>2487.16</v>
      </c>
      <c r="G983" s="571" t="s">
        <v>506</v>
      </c>
      <c r="H983" s="760">
        <v>105.6</v>
      </c>
      <c r="I983" s="1044">
        <v>2003</v>
      </c>
      <c r="J983" s="85"/>
      <c r="K983" s="62"/>
      <c r="L983" s="62"/>
    </row>
    <row r="984" spans="2:12" ht="10.5" customHeight="1" x14ac:dyDescent="0.2">
      <c r="B984" s="325" t="s">
        <v>730</v>
      </c>
      <c r="C984" s="539">
        <v>135</v>
      </c>
      <c r="D984" s="647">
        <v>220</v>
      </c>
      <c r="E984" s="539">
        <v>469643</v>
      </c>
      <c r="F984" s="571">
        <v>2134.7399999999998</v>
      </c>
      <c r="G984" s="571" t="s">
        <v>506</v>
      </c>
      <c r="H984" s="760">
        <v>90.6</v>
      </c>
      <c r="I984" s="1044">
        <v>2004</v>
      </c>
      <c r="J984" s="85"/>
      <c r="K984" s="62"/>
      <c r="L984" s="62"/>
    </row>
    <row r="985" spans="2:12" ht="10.5" customHeight="1" x14ac:dyDescent="0.2">
      <c r="B985" s="325" t="s">
        <v>758</v>
      </c>
      <c r="C985" s="539">
        <v>150</v>
      </c>
      <c r="D985" s="647">
        <v>272.5</v>
      </c>
      <c r="E985" s="539">
        <v>347293</v>
      </c>
      <c r="F985" s="571">
        <v>1274.47</v>
      </c>
      <c r="G985" s="571" t="s">
        <v>506</v>
      </c>
      <c r="H985" s="760">
        <v>54.1</v>
      </c>
      <c r="I985" s="1044">
        <v>2005</v>
      </c>
      <c r="J985" s="85"/>
      <c r="K985" s="62"/>
      <c r="L985" s="62"/>
    </row>
    <row r="986" spans="2:12" ht="7.5" customHeight="1" x14ac:dyDescent="0.2">
      <c r="B986" s="325"/>
      <c r="C986" s="539"/>
      <c r="D986" s="647"/>
      <c r="E986" s="539"/>
      <c r="F986" s="571"/>
      <c r="G986" s="571"/>
      <c r="H986" s="760"/>
      <c r="I986" s="1044"/>
      <c r="J986" s="85"/>
      <c r="K986" s="62"/>
      <c r="L986" s="62"/>
    </row>
    <row r="987" spans="2:12" ht="10.5" customHeight="1" x14ac:dyDescent="0.2">
      <c r="B987" s="325" t="s">
        <v>507</v>
      </c>
      <c r="C987" s="539">
        <v>241</v>
      </c>
      <c r="D987" s="647">
        <v>424</v>
      </c>
      <c r="E987" s="539">
        <v>622195</v>
      </c>
      <c r="F987" s="571">
        <v>1467.44</v>
      </c>
      <c r="G987" s="571" t="s">
        <v>506</v>
      </c>
      <c r="H987" s="760">
        <v>71.2</v>
      </c>
      <c r="I987" s="1044">
        <v>2006</v>
      </c>
      <c r="J987" s="85"/>
      <c r="K987" s="62"/>
      <c r="L987" s="62"/>
    </row>
    <row r="988" spans="2:12" ht="10.5" customHeight="1" x14ac:dyDescent="0.2">
      <c r="B988" s="591">
        <v>38899</v>
      </c>
      <c r="C988" s="456">
        <v>183</v>
      </c>
      <c r="D988" s="150">
        <v>205</v>
      </c>
      <c r="E988" s="539">
        <v>480379</v>
      </c>
      <c r="F988" s="571">
        <v>2343.31</v>
      </c>
      <c r="G988" s="571" t="s">
        <v>506</v>
      </c>
      <c r="H988" s="760">
        <v>117.4</v>
      </c>
      <c r="I988" s="1044">
        <v>2007</v>
      </c>
      <c r="J988" s="85"/>
      <c r="K988" s="62"/>
      <c r="L988" s="62"/>
    </row>
    <row r="989" spans="2:12" ht="10.5" customHeight="1" x14ac:dyDescent="0.2">
      <c r="B989" s="327">
        <v>39295</v>
      </c>
      <c r="C989" s="539">
        <v>165</v>
      </c>
      <c r="D989" s="647">
        <v>282</v>
      </c>
      <c r="E989" s="539">
        <v>1135405</v>
      </c>
      <c r="F989" s="571">
        <v>4026.26</v>
      </c>
      <c r="G989" s="571" t="s">
        <v>506</v>
      </c>
      <c r="H989" s="760">
        <v>169.8</v>
      </c>
      <c r="I989" s="1044">
        <v>2008</v>
      </c>
      <c r="J989" s="85"/>
      <c r="K989" s="98"/>
      <c r="L989" s="62"/>
    </row>
    <row r="990" spans="2:12" ht="10.5" customHeight="1" x14ac:dyDescent="0.2">
      <c r="B990" s="327">
        <v>39692</v>
      </c>
      <c r="C990" s="539">
        <v>238</v>
      </c>
      <c r="D990" s="647">
        <v>516</v>
      </c>
      <c r="E990" s="539">
        <v>1644691</v>
      </c>
      <c r="F990" s="571">
        <v>3187.39</v>
      </c>
      <c r="G990" s="571" t="s">
        <v>506</v>
      </c>
      <c r="H990" s="760">
        <v>128.5</v>
      </c>
      <c r="I990" s="1044">
        <v>2009</v>
      </c>
      <c r="J990" s="85"/>
      <c r="K990" s="62"/>
      <c r="L990" s="62"/>
    </row>
    <row r="991" spans="2:12" ht="10.5" customHeight="1" x14ac:dyDescent="0.2">
      <c r="B991" s="327">
        <v>40087</v>
      </c>
      <c r="C991" s="539">
        <v>311</v>
      </c>
      <c r="D991" s="647">
        <v>566</v>
      </c>
      <c r="E991" s="539">
        <v>1430826</v>
      </c>
      <c r="F991" s="571">
        <v>2527.96</v>
      </c>
      <c r="G991" s="571" t="s">
        <v>506</v>
      </c>
      <c r="H991" s="760">
        <v>100</v>
      </c>
      <c r="I991" s="1044">
        <v>2010</v>
      </c>
      <c r="J991" s="85"/>
      <c r="K991" s="98"/>
      <c r="L991" s="62"/>
    </row>
    <row r="992" spans="2:12" ht="8.25" customHeight="1" x14ac:dyDescent="0.2">
      <c r="B992" s="327"/>
      <c r="C992" s="539"/>
      <c r="D992" s="647"/>
      <c r="E992" s="539"/>
      <c r="F992" s="571"/>
      <c r="G992" s="571"/>
      <c r="H992" s="760"/>
      <c r="I992" s="1044"/>
      <c r="J992" s="85"/>
      <c r="K992" s="62"/>
      <c r="L992" s="62"/>
    </row>
    <row r="993" spans="2:12" ht="10.5" customHeight="1" x14ac:dyDescent="0.2">
      <c r="B993" s="536" t="s">
        <v>340</v>
      </c>
      <c r="C993" s="539">
        <v>418</v>
      </c>
      <c r="D993" s="647">
        <v>710</v>
      </c>
      <c r="E993" s="539">
        <v>2255238</v>
      </c>
      <c r="F993" s="571">
        <v>3176.39</v>
      </c>
      <c r="G993" s="571" t="s">
        <v>506</v>
      </c>
      <c r="H993" s="760">
        <v>117.7</v>
      </c>
      <c r="I993" s="1043" t="s">
        <v>1419</v>
      </c>
      <c r="J993" s="85"/>
      <c r="K993" s="62"/>
      <c r="L993" s="62"/>
    </row>
    <row r="994" spans="2:12" ht="10.5" customHeight="1" x14ac:dyDescent="0.2">
      <c r="B994" s="536" t="s">
        <v>343</v>
      </c>
      <c r="C994" s="539">
        <v>472</v>
      </c>
      <c r="D994" s="647">
        <v>650</v>
      </c>
      <c r="E994" s="539">
        <v>2394900</v>
      </c>
      <c r="F994" s="571">
        <v>3684.46</v>
      </c>
      <c r="G994" s="571" t="s">
        <v>506</v>
      </c>
      <c r="H994" s="760">
        <v>160.6</v>
      </c>
      <c r="I994" s="1043" t="s">
        <v>1415</v>
      </c>
      <c r="J994" s="85"/>
      <c r="K994" s="62"/>
      <c r="L994" s="62"/>
    </row>
    <row r="995" spans="2:12" ht="10.5" customHeight="1" x14ac:dyDescent="0.2">
      <c r="B995" s="536" t="s">
        <v>1418</v>
      </c>
      <c r="C995" s="539">
        <v>516</v>
      </c>
      <c r="D995" s="647">
        <v>784.5</v>
      </c>
      <c r="E995" s="539">
        <v>3680598</v>
      </c>
      <c r="F995" s="571">
        <v>4691.6499999999996</v>
      </c>
      <c r="G995" s="571" t="s">
        <v>506</v>
      </c>
      <c r="H995" s="760">
        <v>180.8</v>
      </c>
      <c r="I995" s="1043" t="s">
        <v>1457</v>
      </c>
      <c r="J995" s="85"/>
      <c r="K995" s="62"/>
      <c r="L995" s="62"/>
    </row>
    <row r="996" spans="2:12" ht="10.5" customHeight="1" x14ac:dyDescent="0.2">
      <c r="B996" s="536" t="s">
        <v>1460</v>
      </c>
      <c r="C996" s="539">
        <v>503</v>
      </c>
      <c r="D996" s="647">
        <v>948</v>
      </c>
      <c r="E996" s="539">
        <v>5240906</v>
      </c>
      <c r="F996" s="571">
        <v>5549.81</v>
      </c>
      <c r="G996" s="571" t="s">
        <v>506</v>
      </c>
      <c r="H996" s="760">
        <v>196.3</v>
      </c>
      <c r="I996" s="1043" t="s">
        <v>1463</v>
      </c>
      <c r="J996" s="85"/>
      <c r="K996" s="62"/>
      <c r="L996" s="62"/>
    </row>
    <row r="997" spans="2:12" ht="10.5" customHeight="1" x14ac:dyDescent="0.2">
      <c r="B997" s="537" t="s">
        <v>1535</v>
      </c>
      <c r="C997" s="542">
        <v>687</v>
      </c>
      <c r="D997" s="900">
        <v>938</v>
      </c>
      <c r="E997" s="1296" t="s">
        <v>463</v>
      </c>
      <c r="F997" s="1295" t="s">
        <v>463</v>
      </c>
      <c r="G997" s="572" t="s">
        <v>506</v>
      </c>
      <c r="H997" s="1294" t="s">
        <v>463</v>
      </c>
      <c r="I997" s="1049" t="s">
        <v>1533</v>
      </c>
      <c r="J997" s="329"/>
      <c r="K997" s="62"/>
      <c r="L997" s="62"/>
    </row>
    <row r="998" spans="2:12" ht="11.45" customHeight="1" x14ac:dyDescent="0.2">
      <c r="B998" s="1420" t="s">
        <v>279</v>
      </c>
      <c r="C998" s="1481" t="s">
        <v>948</v>
      </c>
      <c r="D998" s="1536"/>
      <c r="E998" s="1536"/>
      <c r="F998" s="1536"/>
      <c r="G998" s="1536"/>
      <c r="H998" s="1536"/>
      <c r="I998" s="1536"/>
      <c r="J998" s="1536"/>
      <c r="K998" s="1536"/>
      <c r="L998" s="1537"/>
    </row>
    <row r="999" spans="2:12" ht="11.25" customHeight="1" x14ac:dyDescent="0.2">
      <c r="B999" s="1490"/>
      <c r="C999" s="459" t="s">
        <v>130</v>
      </c>
      <c r="D999" s="473" t="s">
        <v>1337</v>
      </c>
      <c r="E999" s="473" t="s">
        <v>1336</v>
      </c>
      <c r="F999" s="459" t="s">
        <v>712</v>
      </c>
      <c r="G999" s="473" t="s">
        <v>1335</v>
      </c>
      <c r="H999" s="473" t="s">
        <v>617</v>
      </c>
      <c r="I999" s="473" t="s">
        <v>293</v>
      </c>
      <c r="J999" s="459" t="s">
        <v>590</v>
      </c>
      <c r="K999" s="473" t="s">
        <v>136</v>
      </c>
      <c r="L999" s="459" t="s">
        <v>148</v>
      </c>
    </row>
    <row r="1000" spans="2:12" ht="11.25" customHeight="1" x14ac:dyDescent="0.2">
      <c r="B1000" s="1490"/>
      <c r="C1000" s="460" t="s">
        <v>290</v>
      </c>
      <c r="D1000" s="460" t="s">
        <v>290</v>
      </c>
      <c r="E1000" s="460" t="s">
        <v>290</v>
      </c>
      <c r="F1000" s="460"/>
      <c r="G1000" s="460" t="s">
        <v>291</v>
      </c>
      <c r="H1000" s="460"/>
      <c r="I1000" s="460" t="s">
        <v>294</v>
      </c>
      <c r="J1000" s="460"/>
      <c r="K1000" s="460" t="s">
        <v>137</v>
      </c>
      <c r="L1000" s="460"/>
    </row>
    <row r="1001" spans="2:12" ht="11.45" customHeight="1" x14ac:dyDescent="0.2">
      <c r="B1001" s="1421"/>
      <c r="C1001" s="1396" t="s">
        <v>284</v>
      </c>
      <c r="D1001" s="1536"/>
      <c r="E1001" s="1536"/>
      <c r="F1001" s="1536"/>
      <c r="G1001" s="1536"/>
      <c r="H1001" s="1536"/>
      <c r="I1001" s="1536"/>
      <c r="J1001" s="1536"/>
      <c r="K1001" s="1536"/>
      <c r="L1001" s="1537"/>
    </row>
    <row r="1002" spans="2:12" ht="10.5" customHeight="1" x14ac:dyDescent="0.2">
      <c r="B1002" s="325" t="s">
        <v>461</v>
      </c>
      <c r="C1002" s="300" t="s">
        <v>377</v>
      </c>
      <c r="D1002" s="300" t="s">
        <v>377</v>
      </c>
      <c r="E1002" s="1098">
        <v>0.64</v>
      </c>
      <c r="F1002" s="1099">
        <v>5.4</v>
      </c>
      <c r="G1002" s="1098">
        <v>18.93</v>
      </c>
      <c r="H1002" s="1099">
        <v>3.16</v>
      </c>
      <c r="I1002" s="1100">
        <v>23.18</v>
      </c>
      <c r="J1002" s="300">
        <v>7.54</v>
      </c>
      <c r="K1002" s="1098">
        <v>4.24</v>
      </c>
      <c r="L1002" s="1099">
        <f>SUM(C1002:K1002)</f>
        <v>63.09</v>
      </c>
    </row>
    <row r="1003" spans="2:12" ht="10.5" customHeight="1" x14ac:dyDescent="0.2">
      <c r="B1003" s="325" t="s">
        <v>462</v>
      </c>
      <c r="C1003" s="582" t="s">
        <v>377</v>
      </c>
      <c r="D1003" s="582" t="s">
        <v>377</v>
      </c>
      <c r="E1003" s="582">
        <v>0.52</v>
      </c>
      <c r="F1003" s="561">
        <v>2.35</v>
      </c>
      <c r="G1003" s="582">
        <v>17.8</v>
      </c>
      <c r="H1003" s="561">
        <v>1.48</v>
      </c>
      <c r="I1003" s="300">
        <v>30.43</v>
      </c>
      <c r="J1003" s="300">
        <v>1.64</v>
      </c>
      <c r="K1003" s="582">
        <v>3.98</v>
      </c>
      <c r="L1003" s="561">
        <f>SUM(C1003:K1003)</f>
        <v>58.199999999999996</v>
      </c>
    </row>
    <row r="1004" spans="2:12" ht="10.5" customHeight="1" x14ac:dyDescent="0.2">
      <c r="B1004" s="325" t="s">
        <v>328</v>
      </c>
      <c r="C1004" s="582" t="s">
        <v>377</v>
      </c>
      <c r="D1004" s="582" t="s">
        <v>377</v>
      </c>
      <c r="E1004" s="582">
        <v>1.4</v>
      </c>
      <c r="F1004" s="561">
        <v>3.32</v>
      </c>
      <c r="G1004" s="582">
        <v>24.37</v>
      </c>
      <c r="H1004" s="561">
        <v>5.05</v>
      </c>
      <c r="I1004" s="300">
        <v>35.69</v>
      </c>
      <c r="J1004" s="300">
        <v>2.54</v>
      </c>
      <c r="K1004" s="582">
        <v>7.63</v>
      </c>
      <c r="L1004" s="561">
        <f>SUM(C1004:K1004)</f>
        <v>80</v>
      </c>
    </row>
    <row r="1005" spans="2:12" ht="10.5" customHeight="1" x14ac:dyDescent="0.2">
      <c r="B1005" s="325" t="s">
        <v>329</v>
      </c>
      <c r="C1005" s="582" t="s">
        <v>377</v>
      </c>
      <c r="D1005" s="582" t="s">
        <v>377</v>
      </c>
      <c r="E1005" s="582">
        <v>1.7</v>
      </c>
      <c r="F1005" s="561">
        <v>4.0999999999999996</v>
      </c>
      <c r="G1005" s="582">
        <v>30</v>
      </c>
      <c r="H1005" s="561">
        <v>5.0999999999999996</v>
      </c>
      <c r="I1005" s="300">
        <v>45</v>
      </c>
      <c r="J1005" s="300">
        <v>3.1</v>
      </c>
      <c r="K1005" s="582">
        <v>9</v>
      </c>
      <c r="L1005" s="561">
        <f>SUM(C1005:K1005)</f>
        <v>98</v>
      </c>
    </row>
    <row r="1006" spans="2:12" ht="10.5" customHeight="1" x14ac:dyDescent="0.2">
      <c r="B1006" s="325" t="s">
        <v>330</v>
      </c>
      <c r="C1006" s="582" t="s">
        <v>377</v>
      </c>
      <c r="D1006" s="582" t="s">
        <v>377</v>
      </c>
      <c r="E1006" s="582">
        <v>1.29</v>
      </c>
      <c r="F1006" s="561">
        <v>11.45</v>
      </c>
      <c r="G1006" s="582">
        <v>62.07</v>
      </c>
      <c r="H1006" s="561">
        <v>8.35</v>
      </c>
      <c r="I1006" s="300">
        <v>109.48</v>
      </c>
      <c r="J1006" s="300">
        <v>8.4499999999999993</v>
      </c>
      <c r="K1006" s="582">
        <v>13.91</v>
      </c>
      <c r="L1006" s="561">
        <f>SUM(C1006:K1006)</f>
        <v>214.99999999999997</v>
      </c>
    </row>
    <row r="1007" spans="2:12" ht="8.25" customHeight="1" x14ac:dyDescent="0.2">
      <c r="B1007" s="325"/>
      <c r="C1007" s="300"/>
      <c r="D1007" s="582"/>
      <c r="E1007" s="582"/>
      <c r="F1007" s="561"/>
      <c r="G1007" s="582"/>
      <c r="H1007" s="1101"/>
      <c r="I1007" s="300"/>
      <c r="J1007" s="300"/>
      <c r="K1007" s="582"/>
      <c r="L1007" s="561"/>
    </row>
    <row r="1008" spans="2:12" ht="10.5" customHeight="1" x14ac:dyDescent="0.2">
      <c r="B1008" s="325" t="s">
        <v>331</v>
      </c>
      <c r="C1008" s="582" t="s">
        <v>377</v>
      </c>
      <c r="D1008" s="582" t="s">
        <v>377</v>
      </c>
      <c r="E1008" s="582">
        <v>1.45</v>
      </c>
      <c r="F1008" s="561">
        <v>11.4</v>
      </c>
      <c r="G1008" s="582">
        <v>63.2</v>
      </c>
      <c r="H1008" s="561">
        <v>11.4</v>
      </c>
      <c r="I1008" s="300">
        <v>85.4</v>
      </c>
      <c r="J1008" s="300">
        <v>6.8</v>
      </c>
      <c r="K1008" s="582">
        <v>19.350000000000001</v>
      </c>
      <c r="L1008" s="561">
        <f>SUM(C1008:K1008)</f>
        <v>199.00000000000003</v>
      </c>
    </row>
    <row r="1009" spans="2:12" ht="10.5" customHeight="1" x14ac:dyDescent="0.2">
      <c r="B1009" s="325" t="s">
        <v>287</v>
      </c>
      <c r="C1009" s="582" t="s">
        <v>377</v>
      </c>
      <c r="D1009" s="582">
        <v>0.14000000000000001</v>
      </c>
      <c r="E1009" s="582">
        <v>1.04</v>
      </c>
      <c r="F1009" s="561">
        <v>11.6</v>
      </c>
      <c r="G1009" s="582">
        <v>39.33</v>
      </c>
      <c r="H1009" s="561">
        <v>11.2</v>
      </c>
      <c r="I1009" s="300">
        <v>74</v>
      </c>
      <c r="J1009" s="1102">
        <v>4.2</v>
      </c>
      <c r="K1009" s="582">
        <v>12.42</v>
      </c>
      <c r="L1009" s="561">
        <f>SUM(C1009:K1009)</f>
        <v>153.92999999999998</v>
      </c>
    </row>
    <row r="1010" spans="2:12" ht="10.5" customHeight="1" x14ac:dyDescent="0.2">
      <c r="B1010" s="325" t="s">
        <v>332</v>
      </c>
      <c r="C1010" s="300">
        <v>0.12</v>
      </c>
      <c r="D1010" s="582">
        <v>0.2</v>
      </c>
      <c r="E1010" s="582">
        <v>0.68</v>
      </c>
      <c r="F1010" s="561">
        <v>27.3</v>
      </c>
      <c r="G1010" s="582">
        <v>58</v>
      </c>
      <c r="H1010" s="561">
        <v>22.4</v>
      </c>
      <c r="I1010" s="300">
        <v>99.98</v>
      </c>
      <c r="J1010" s="1102">
        <v>4.9000000000000004</v>
      </c>
      <c r="K1010" s="582">
        <v>12.64</v>
      </c>
      <c r="L1010" s="561">
        <f>SUM(C1010:K1010)</f>
        <v>226.22000000000003</v>
      </c>
    </row>
    <row r="1011" spans="2:12" ht="10.5" customHeight="1" x14ac:dyDescent="0.2">
      <c r="B1011" s="325" t="s">
        <v>333</v>
      </c>
      <c r="C1011" s="300">
        <v>0.1</v>
      </c>
      <c r="D1011" s="561">
        <v>0.35</v>
      </c>
      <c r="E1011" s="582" t="s">
        <v>377</v>
      </c>
      <c r="F1011" s="561">
        <v>23.05</v>
      </c>
      <c r="G1011" s="561">
        <v>41.6</v>
      </c>
      <c r="H1011" s="561">
        <v>26</v>
      </c>
      <c r="I1011" s="300">
        <v>112</v>
      </c>
      <c r="J1011" s="300">
        <v>10</v>
      </c>
      <c r="K1011" s="561">
        <v>9.9</v>
      </c>
      <c r="L1011" s="561">
        <f>SUM(C1011:K1011)</f>
        <v>223</v>
      </c>
    </row>
    <row r="1012" spans="2:12" ht="10.5" customHeight="1" x14ac:dyDescent="0.2">
      <c r="B1012" s="325" t="s">
        <v>286</v>
      </c>
      <c r="C1012" s="561">
        <v>0.12</v>
      </c>
      <c r="D1012" s="561">
        <v>0.15</v>
      </c>
      <c r="E1012" s="582" t="s">
        <v>377</v>
      </c>
      <c r="F1012" s="561">
        <v>17.5</v>
      </c>
      <c r="G1012" s="561">
        <v>22</v>
      </c>
      <c r="H1012" s="561">
        <v>13.7</v>
      </c>
      <c r="I1012" s="300">
        <v>72.2</v>
      </c>
      <c r="J1012" s="300">
        <v>5.85</v>
      </c>
      <c r="K1012" s="561">
        <v>5</v>
      </c>
      <c r="L1012" s="561">
        <f>SUM(C1012:K1012)</f>
        <v>136.52000000000001</v>
      </c>
    </row>
    <row r="1013" spans="2:12" ht="8.25" customHeight="1" x14ac:dyDescent="0.2">
      <c r="B1013" s="325"/>
      <c r="C1013" s="561"/>
      <c r="D1013" s="561"/>
      <c r="E1013" s="1103"/>
      <c r="F1013" s="561"/>
      <c r="G1013" s="561"/>
      <c r="H1013" s="561"/>
      <c r="I1013" s="300"/>
      <c r="J1013" s="300"/>
      <c r="K1013" s="561"/>
      <c r="L1013" s="300"/>
    </row>
    <row r="1014" spans="2:12" ht="10.5" customHeight="1" x14ac:dyDescent="0.2">
      <c r="B1014" s="325" t="s">
        <v>730</v>
      </c>
      <c r="C1014" s="561">
        <v>0.09</v>
      </c>
      <c r="D1014" s="561">
        <v>0.12</v>
      </c>
      <c r="E1014" s="561">
        <v>0.38</v>
      </c>
      <c r="F1014" s="561">
        <v>29</v>
      </c>
      <c r="G1014" s="561">
        <v>36.1</v>
      </c>
      <c r="H1014" s="561">
        <v>10.4</v>
      </c>
      <c r="I1014" s="561">
        <v>110.12</v>
      </c>
      <c r="J1014" s="561">
        <v>7.8</v>
      </c>
      <c r="K1014" s="561">
        <v>26</v>
      </c>
      <c r="L1014" s="561">
        <f>SUM(C1014:K1014)</f>
        <v>220.01000000000002</v>
      </c>
    </row>
    <row r="1015" spans="2:12" ht="10.5" customHeight="1" x14ac:dyDescent="0.2">
      <c r="B1015" s="325" t="s">
        <v>758</v>
      </c>
      <c r="C1015" s="561">
        <v>0.42</v>
      </c>
      <c r="D1015" s="561">
        <v>0.8</v>
      </c>
      <c r="E1015" s="561">
        <v>0.3</v>
      </c>
      <c r="F1015" s="561">
        <v>30</v>
      </c>
      <c r="G1015" s="561">
        <v>39.270000000000003</v>
      </c>
      <c r="H1015" s="561">
        <v>27.36</v>
      </c>
      <c r="I1015" s="561">
        <v>136.65</v>
      </c>
      <c r="J1015" s="561">
        <v>9.1999999999999993</v>
      </c>
      <c r="K1015" s="561">
        <v>28.5</v>
      </c>
      <c r="L1015" s="1104">
        <f>SUM(C1015:K1015)</f>
        <v>272.5</v>
      </c>
    </row>
    <row r="1016" spans="2:12" ht="10.5" customHeight="1" x14ac:dyDescent="0.2">
      <c r="B1016" s="325" t="s">
        <v>507</v>
      </c>
      <c r="C1016" s="561">
        <v>7.0000000000000007E-2</v>
      </c>
      <c r="D1016" s="561">
        <v>0.75</v>
      </c>
      <c r="E1016" s="561">
        <v>1.5</v>
      </c>
      <c r="F1016" s="561">
        <v>77</v>
      </c>
      <c r="G1016" s="561">
        <v>62.5</v>
      </c>
      <c r="H1016" s="561">
        <v>34.450000000000003</v>
      </c>
      <c r="I1016" s="561">
        <v>210</v>
      </c>
      <c r="J1016" s="561">
        <v>10.73</v>
      </c>
      <c r="K1016" s="561">
        <v>27</v>
      </c>
      <c r="L1016" s="561">
        <f>SUM(C1016:K1016)</f>
        <v>424</v>
      </c>
    </row>
    <row r="1017" spans="2:12" ht="10.5" customHeight="1" x14ac:dyDescent="0.2">
      <c r="B1017" s="325" t="s">
        <v>392</v>
      </c>
      <c r="C1017" s="582" t="s">
        <v>377</v>
      </c>
      <c r="D1017" s="561">
        <v>1</v>
      </c>
      <c r="E1017" s="561">
        <v>1.5</v>
      </c>
      <c r="F1017" s="561">
        <v>33.75</v>
      </c>
      <c r="G1017" s="561">
        <v>45.1</v>
      </c>
      <c r="H1017" s="561">
        <v>25</v>
      </c>
      <c r="I1017" s="561">
        <v>76.5</v>
      </c>
      <c r="J1017" s="561">
        <v>4.1500000000000004</v>
      </c>
      <c r="K1017" s="561">
        <v>18</v>
      </c>
      <c r="L1017" s="561">
        <f>SUM(C1017:K1017)</f>
        <v>205</v>
      </c>
    </row>
    <row r="1018" spans="2:12" ht="10.5" customHeight="1" x14ac:dyDescent="0.2">
      <c r="B1018" s="327">
        <v>39295</v>
      </c>
      <c r="C1018" s="582" t="s">
        <v>377</v>
      </c>
      <c r="D1018" s="561">
        <v>0.75</v>
      </c>
      <c r="E1018" s="561">
        <v>1.75</v>
      </c>
      <c r="F1018" s="561">
        <v>64.5</v>
      </c>
      <c r="G1018" s="561">
        <v>44</v>
      </c>
      <c r="H1018" s="561">
        <v>22.5</v>
      </c>
      <c r="I1018" s="561">
        <v>128</v>
      </c>
      <c r="J1018" s="561">
        <v>5.5</v>
      </c>
      <c r="K1018" s="561">
        <v>15</v>
      </c>
      <c r="L1018" s="561">
        <f>SUM(C1018:K1018)</f>
        <v>282</v>
      </c>
    </row>
    <row r="1019" spans="2:12" ht="7.5" customHeight="1" x14ac:dyDescent="0.2">
      <c r="B1019" s="327"/>
      <c r="C1019" s="561"/>
      <c r="D1019" s="561"/>
      <c r="E1019" s="561"/>
      <c r="F1019" s="561"/>
      <c r="G1019" s="561"/>
      <c r="H1019" s="561"/>
      <c r="I1019" s="561"/>
      <c r="J1019" s="561"/>
      <c r="K1019" s="561"/>
      <c r="L1019" s="561"/>
    </row>
    <row r="1020" spans="2:12" ht="10.5" customHeight="1" x14ac:dyDescent="0.2">
      <c r="B1020" s="327">
        <v>39692</v>
      </c>
      <c r="C1020" s="582" t="s">
        <v>377</v>
      </c>
      <c r="D1020" s="561">
        <v>1.6</v>
      </c>
      <c r="E1020" s="561">
        <v>2.25</v>
      </c>
      <c r="F1020" s="561">
        <v>99</v>
      </c>
      <c r="G1020" s="561">
        <v>75.599999999999994</v>
      </c>
      <c r="H1020" s="561">
        <v>44</v>
      </c>
      <c r="I1020" s="561">
        <v>262.5</v>
      </c>
      <c r="J1020" s="561">
        <v>12.52</v>
      </c>
      <c r="K1020" s="561">
        <v>18.53</v>
      </c>
      <c r="L1020" s="561">
        <f>SUM(C1020:K1020)</f>
        <v>516</v>
      </c>
    </row>
    <row r="1021" spans="2:12" ht="10.5" customHeight="1" x14ac:dyDescent="0.2">
      <c r="B1021" s="327">
        <v>40087</v>
      </c>
      <c r="C1021" s="582" t="s">
        <v>377</v>
      </c>
      <c r="D1021" s="561">
        <v>1.2</v>
      </c>
      <c r="E1021" s="561">
        <v>1.95</v>
      </c>
      <c r="F1021" s="561">
        <v>151.94999999999999</v>
      </c>
      <c r="G1021" s="561">
        <v>73.5</v>
      </c>
      <c r="H1021" s="561">
        <v>50.4</v>
      </c>
      <c r="I1021" s="561">
        <v>239.6</v>
      </c>
      <c r="J1021" s="561">
        <v>20.399999999999999</v>
      </c>
      <c r="K1021" s="561">
        <v>27</v>
      </c>
      <c r="L1021" s="561">
        <f>SUM(C1021:K1021)</f>
        <v>566</v>
      </c>
    </row>
    <row r="1022" spans="2:12" ht="10.5" customHeight="1" x14ac:dyDescent="0.2">
      <c r="B1022" s="536" t="s">
        <v>340</v>
      </c>
      <c r="C1022" s="300" t="s">
        <v>377</v>
      </c>
      <c r="D1022" s="561">
        <v>1.5</v>
      </c>
      <c r="E1022" s="561">
        <v>1.5</v>
      </c>
      <c r="F1022" s="561">
        <v>190</v>
      </c>
      <c r="G1022" s="561">
        <v>92</v>
      </c>
      <c r="H1022" s="561">
        <v>58.8</v>
      </c>
      <c r="I1022" s="561">
        <v>294.5</v>
      </c>
      <c r="J1022" s="561">
        <v>21.7</v>
      </c>
      <c r="K1022" s="561">
        <v>50</v>
      </c>
      <c r="L1022" s="561">
        <f>SUM(C1022:K1022)</f>
        <v>710</v>
      </c>
    </row>
    <row r="1023" spans="2:12" ht="10.5" customHeight="1" x14ac:dyDescent="0.2">
      <c r="B1023" s="536" t="s">
        <v>343</v>
      </c>
      <c r="C1023" s="561" t="s">
        <v>377</v>
      </c>
      <c r="D1023" s="561">
        <v>0.75</v>
      </c>
      <c r="E1023" s="561">
        <v>1.5</v>
      </c>
      <c r="F1023" s="561">
        <v>192.5</v>
      </c>
      <c r="G1023" s="561">
        <v>81.599999999999994</v>
      </c>
      <c r="H1023" s="561">
        <v>50.6</v>
      </c>
      <c r="I1023" s="561">
        <v>263.05</v>
      </c>
      <c r="J1023" s="561">
        <v>28.5</v>
      </c>
      <c r="K1023" s="561">
        <v>31.5</v>
      </c>
      <c r="L1023" s="561">
        <f>SUM(C1023:K1023)</f>
        <v>650</v>
      </c>
    </row>
    <row r="1024" spans="2:12" ht="10.5" customHeight="1" x14ac:dyDescent="0.2">
      <c r="B1024" s="536" t="s">
        <v>1418</v>
      </c>
      <c r="C1024" s="561" t="s">
        <v>377</v>
      </c>
      <c r="D1024" s="561">
        <v>0.75</v>
      </c>
      <c r="E1024" s="561">
        <v>7</v>
      </c>
      <c r="F1024" s="561">
        <v>249.5</v>
      </c>
      <c r="G1024" s="561">
        <v>82</v>
      </c>
      <c r="H1024" s="561">
        <v>53.5</v>
      </c>
      <c r="I1024" s="561">
        <v>335</v>
      </c>
      <c r="J1024" s="561">
        <v>34</v>
      </c>
      <c r="K1024" s="561">
        <v>22.7</v>
      </c>
      <c r="L1024" s="561">
        <f>SUM(C1024:K1024)</f>
        <v>784.45</v>
      </c>
    </row>
    <row r="1025" spans="2:19" ht="8.25" customHeight="1" x14ac:dyDescent="0.2">
      <c r="B1025" s="536"/>
      <c r="C1025" s="561"/>
      <c r="D1025" s="561"/>
      <c r="E1025" s="561"/>
      <c r="F1025" s="561"/>
      <c r="G1025" s="561"/>
      <c r="H1025" s="561"/>
      <c r="I1025" s="561"/>
      <c r="J1025" s="561"/>
      <c r="K1025" s="561"/>
      <c r="L1025" s="561"/>
    </row>
    <row r="1026" spans="2:19" ht="9.75" customHeight="1" x14ac:dyDescent="0.2">
      <c r="B1026" s="536" t="s">
        <v>1460</v>
      </c>
      <c r="C1026" s="561" t="s">
        <v>377</v>
      </c>
      <c r="D1026" s="561">
        <v>3.6</v>
      </c>
      <c r="E1026" s="561">
        <v>14</v>
      </c>
      <c r="F1026" s="561">
        <v>352</v>
      </c>
      <c r="G1026" s="561">
        <v>98</v>
      </c>
      <c r="H1026" s="561">
        <v>66</v>
      </c>
      <c r="I1026" s="561">
        <v>335</v>
      </c>
      <c r="J1026" s="561">
        <v>47.4</v>
      </c>
      <c r="K1026" s="561">
        <v>32</v>
      </c>
      <c r="L1026" s="561">
        <f>SUM(C1026:K1026)</f>
        <v>948</v>
      </c>
    </row>
    <row r="1027" spans="2:19" ht="11.25" customHeight="1" x14ac:dyDescent="0.2">
      <c r="B1027" s="537" t="s">
        <v>1535</v>
      </c>
      <c r="C1027" s="569">
        <v>1.6</v>
      </c>
      <c r="D1027" s="569">
        <v>2.2000000000000002</v>
      </c>
      <c r="E1027" s="569">
        <v>14</v>
      </c>
      <c r="F1027" s="569">
        <v>310</v>
      </c>
      <c r="G1027" s="569">
        <v>84</v>
      </c>
      <c r="H1027" s="569">
        <v>72</v>
      </c>
      <c r="I1027" s="569">
        <v>348</v>
      </c>
      <c r="J1027" s="569">
        <v>54</v>
      </c>
      <c r="K1027" s="569">
        <v>52.5</v>
      </c>
      <c r="L1027" s="569">
        <f>SUM(C1027:K1027)</f>
        <v>938.3</v>
      </c>
      <c r="M1027" s="78"/>
      <c r="N1027" s="78"/>
      <c r="O1027" s="78"/>
      <c r="P1027" s="78"/>
      <c r="Q1027" s="78"/>
      <c r="R1027" s="78"/>
    </row>
    <row r="1028" spans="2:19" ht="11.25" customHeight="1" x14ac:dyDescent="0.2">
      <c r="B1028" s="236" t="s">
        <v>1095</v>
      </c>
      <c r="C1028" s="236"/>
      <c r="D1028" s="236"/>
      <c r="E1028" s="236"/>
      <c r="F1028" s="236"/>
      <c r="G1028" s="236"/>
      <c r="H1028" s="79"/>
      <c r="I1028" s="79"/>
      <c r="J1028" s="79"/>
      <c r="K1028" s="79"/>
      <c r="L1028" s="79"/>
      <c r="M1028" s="79"/>
      <c r="N1028" s="79"/>
      <c r="O1028" s="79"/>
      <c r="P1028" s="79"/>
      <c r="Q1028" s="79"/>
      <c r="R1028" s="79"/>
      <c r="S1028" s="79"/>
    </row>
    <row r="1029" spans="2:19" ht="11.25" customHeight="1" x14ac:dyDescent="0.2">
      <c r="B1029" s="236" t="s">
        <v>1096</v>
      </c>
      <c r="C1029" s="236"/>
      <c r="D1029" s="236"/>
      <c r="E1029" s="236"/>
      <c r="F1029" s="236"/>
      <c r="G1029" s="236"/>
      <c r="H1029" s="79"/>
      <c r="I1029" s="79"/>
      <c r="J1029" s="79"/>
      <c r="K1029" s="79"/>
      <c r="L1029" s="79"/>
      <c r="M1029" s="79"/>
      <c r="N1029" s="79"/>
      <c r="O1029" s="79"/>
      <c r="P1029" s="79"/>
      <c r="Q1029" s="79"/>
      <c r="R1029" s="79"/>
      <c r="S1029" s="79"/>
    </row>
    <row r="1030" spans="2:19" ht="11.25" customHeight="1" x14ac:dyDescent="0.2">
      <c r="B1030" s="236" t="s">
        <v>1097</v>
      </c>
      <c r="C1030" s="236"/>
      <c r="D1030" s="236"/>
      <c r="E1030" s="236"/>
      <c r="F1030" s="236"/>
      <c r="G1030" s="236"/>
      <c r="H1030" s="79"/>
      <c r="I1030" s="79"/>
      <c r="J1030" s="79"/>
      <c r="K1030" s="79"/>
      <c r="L1030" s="79"/>
      <c r="M1030" s="79"/>
      <c r="N1030" s="79"/>
      <c r="O1030" s="79"/>
      <c r="P1030" s="79"/>
      <c r="Q1030" s="79"/>
      <c r="R1030" s="79"/>
      <c r="S1030" s="79"/>
    </row>
    <row r="1031" spans="2:19" ht="10.5" customHeight="1" x14ac:dyDescent="0.2">
      <c r="B1031" s="337" t="s">
        <v>933</v>
      </c>
      <c r="C1031" s="236"/>
      <c r="D1031" s="236"/>
      <c r="E1031" s="236"/>
      <c r="F1031" s="236"/>
      <c r="G1031" s="240"/>
      <c r="H1031" s="79"/>
      <c r="I1031" s="79"/>
      <c r="J1031" s="79"/>
      <c r="K1031" s="79"/>
      <c r="L1031" s="79"/>
      <c r="M1031" s="79"/>
      <c r="N1031" s="79"/>
      <c r="O1031" s="79"/>
      <c r="P1031" s="79"/>
      <c r="Q1031" s="79"/>
      <c r="R1031" s="79"/>
      <c r="S1031" s="79"/>
    </row>
    <row r="1032" spans="2:19" ht="10.5" customHeight="1" x14ac:dyDescent="0.2">
      <c r="B1032" s="236" t="s">
        <v>934</v>
      </c>
      <c r="C1032" s="236"/>
      <c r="D1032" s="236"/>
      <c r="E1032" s="236"/>
      <c r="F1032" s="236"/>
      <c r="G1032" s="236"/>
      <c r="H1032" s="79"/>
      <c r="I1032" s="79"/>
      <c r="J1032" s="79"/>
      <c r="K1032" s="79"/>
      <c r="L1032" s="79"/>
      <c r="M1032" s="79"/>
      <c r="N1032" s="79"/>
      <c r="O1032" s="79"/>
      <c r="P1032" s="79"/>
      <c r="Q1032" s="79"/>
      <c r="R1032" s="79"/>
      <c r="S1032" s="79"/>
    </row>
    <row r="1033" spans="2:19" ht="10.5" customHeight="1" x14ac:dyDescent="0.2">
      <c r="B1033" s="337" t="s">
        <v>524</v>
      </c>
      <c r="C1033" s="236"/>
      <c r="D1033" s="236"/>
      <c r="E1033" s="236"/>
      <c r="F1033" s="236"/>
      <c r="G1033" s="236"/>
      <c r="H1033" s="79"/>
      <c r="I1033" s="79"/>
      <c r="J1033" s="79"/>
      <c r="K1033" s="79"/>
      <c r="L1033" s="79"/>
      <c r="M1033" s="79"/>
      <c r="N1033" s="79"/>
      <c r="O1033" s="79"/>
      <c r="P1033" s="79"/>
      <c r="Q1033" s="79"/>
      <c r="R1033" s="79"/>
      <c r="S1033" s="79"/>
    </row>
    <row r="1034" spans="2:19" ht="10.5" customHeight="1" x14ac:dyDescent="0.2">
      <c r="B1034" s="1477" t="s">
        <v>1098</v>
      </c>
      <c r="C1034" s="1478"/>
      <c r="D1034" s="1478"/>
      <c r="E1034" s="1478"/>
      <c r="F1034" s="1478"/>
      <c r="G1034" s="1478"/>
      <c r="H1034" s="79"/>
      <c r="I1034" s="79"/>
      <c r="J1034" s="79"/>
      <c r="K1034" s="79"/>
      <c r="L1034" s="79"/>
      <c r="M1034" s="79"/>
      <c r="N1034" s="79"/>
      <c r="O1034" s="79"/>
      <c r="P1034" s="79"/>
      <c r="Q1034" s="79"/>
      <c r="R1034" s="79"/>
      <c r="S1034" s="79"/>
    </row>
    <row r="1035" spans="2:19" ht="10.5" customHeight="1" x14ac:dyDescent="0.2">
      <c r="B1035" s="236" t="s">
        <v>1099</v>
      </c>
      <c r="C1035" s="236"/>
      <c r="D1035" s="236"/>
      <c r="E1035" s="236"/>
      <c r="F1035" s="236"/>
      <c r="G1035" s="236"/>
      <c r="H1035" s="79"/>
      <c r="I1035" s="79"/>
      <c r="J1035" s="79"/>
      <c r="K1035" s="79"/>
      <c r="L1035" s="79"/>
      <c r="M1035" s="79"/>
      <c r="N1035" s="79"/>
      <c r="O1035" s="79"/>
      <c r="P1035" s="79"/>
      <c r="Q1035" s="79"/>
      <c r="R1035" s="79"/>
      <c r="S1035" s="79"/>
    </row>
    <row r="1036" spans="2:19" ht="10.5" customHeight="1" x14ac:dyDescent="0.2">
      <c r="B1036" s="49"/>
      <c r="C1036" s="79"/>
      <c r="D1036" s="79"/>
      <c r="E1036" s="79"/>
      <c r="F1036" s="79"/>
      <c r="G1036" s="79"/>
      <c r="H1036" s="79"/>
      <c r="I1036" s="79"/>
      <c r="J1036" s="79"/>
      <c r="K1036" s="79"/>
      <c r="L1036" s="79"/>
      <c r="M1036" s="79"/>
      <c r="N1036" s="79"/>
      <c r="O1036" s="79"/>
      <c r="P1036" s="79"/>
      <c r="Q1036" s="79"/>
      <c r="R1036" s="79"/>
      <c r="S1036" s="79"/>
    </row>
    <row r="1037" spans="2:19" ht="10.5" customHeight="1" x14ac:dyDescent="0.2">
      <c r="B1037" s="49"/>
      <c r="C1037" s="79"/>
      <c r="D1037" s="79"/>
      <c r="E1037" s="79"/>
      <c r="F1037" s="79"/>
      <c r="G1037" s="153">
        <v>19</v>
      </c>
      <c r="H1037" s="79"/>
      <c r="I1037" s="79"/>
      <c r="J1037" s="79"/>
      <c r="K1037" s="79"/>
      <c r="L1037" s="79"/>
      <c r="M1037" s="79"/>
      <c r="N1037" s="79"/>
      <c r="O1037" s="79"/>
      <c r="P1037" s="79"/>
      <c r="Q1037" s="79"/>
      <c r="R1037" s="79"/>
      <c r="S1037" s="79"/>
    </row>
    <row r="1038" spans="2:19" ht="10.5" customHeight="1" x14ac:dyDescent="0.2">
      <c r="B1038" s="49"/>
      <c r="C1038" s="79"/>
      <c r="D1038" s="79"/>
      <c r="E1038" s="79"/>
      <c r="F1038" s="79"/>
      <c r="G1038" s="79"/>
      <c r="H1038" s="79"/>
      <c r="J1038" s="79"/>
      <c r="K1038" s="79"/>
      <c r="L1038" s="79"/>
      <c r="M1038" s="79"/>
      <c r="N1038" s="79"/>
      <c r="O1038" s="79"/>
      <c r="P1038" s="79"/>
      <c r="Q1038" s="79"/>
      <c r="R1038" s="79"/>
      <c r="S1038" s="79"/>
    </row>
    <row r="1039" spans="2:19" ht="11.45" customHeight="1" x14ac:dyDescent="0.2">
      <c r="B1039" s="62" t="s">
        <v>864</v>
      </c>
    </row>
    <row r="1040" spans="2:19" ht="11.45" customHeight="1" x14ac:dyDescent="0.2">
      <c r="B1040" s="1501" t="s">
        <v>1548</v>
      </c>
      <c r="C1040" s="1526" t="s">
        <v>35</v>
      </c>
      <c r="D1040" s="1528" t="s">
        <v>36</v>
      </c>
      <c r="E1040" s="1529"/>
      <c r="F1040" s="1529"/>
      <c r="G1040" s="1529"/>
      <c r="H1040" s="1530"/>
      <c r="I1040" s="1526" t="s">
        <v>147</v>
      </c>
    </row>
    <row r="1041" spans="2:11" ht="23.25" customHeight="1" x14ac:dyDescent="0.2">
      <c r="B1041" s="1502"/>
      <c r="C1041" s="1527"/>
      <c r="D1041" s="338" t="s">
        <v>38</v>
      </c>
      <c r="E1041" s="1286" t="s">
        <v>1549</v>
      </c>
      <c r="F1041" s="339" t="s">
        <v>1270</v>
      </c>
      <c r="G1041" s="295" t="s">
        <v>288</v>
      </c>
      <c r="H1041" s="340" t="s">
        <v>148</v>
      </c>
      <c r="I1041" s="1527"/>
      <c r="J1041" s="48" t="s">
        <v>486</v>
      </c>
    </row>
    <row r="1042" spans="2:11" ht="11.45" customHeight="1" x14ac:dyDescent="0.2">
      <c r="B1042" s="1503"/>
      <c r="C1042" s="1534" t="s">
        <v>1346</v>
      </c>
      <c r="D1042" s="1535"/>
      <c r="E1042" s="1535"/>
      <c r="F1042" s="1535"/>
      <c r="G1042" s="1535"/>
      <c r="H1042" s="1535"/>
      <c r="I1042" s="297"/>
    </row>
    <row r="1043" spans="2:11" ht="10.5" customHeight="1" x14ac:dyDescent="0.2">
      <c r="B1043" s="593" t="s">
        <v>149</v>
      </c>
      <c r="C1043" s="901">
        <v>7709</v>
      </c>
      <c r="D1043" s="901" t="s">
        <v>463</v>
      </c>
      <c r="E1043" s="901" t="s">
        <v>463</v>
      </c>
      <c r="F1043" s="901" t="s">
        <v>463</v>
      </c>
      <c r="G1043" s="901" t="s">
        <v>463</v>
      </c>
      <c r="H1043" s="901" t="s">
        <v>463</v>
      </c>
      <c r="I1043" s="456" t="s">
        <v>463</v>
      </c>
    </row>
    <row r="1044" spans="2:11" ht="10.5" customHeight="1" x14ac:dyDescent="0.2">
      <c r="B1044" s="594" t="s">
        <v>150</v>
      </c>
      <c r="C1044" s="902">
        <v>2880</v>
      </c>
      <c r="D1044" s="902" t="s">
        <v>463</v>
      </c>
      <c r="E1044" s="902" t="s">
        <v>463</v>
      </c>
      <c r="F1044" s="902" t="s">
        <v>463</v>
      </c>
      <c r="G1044" s="902" t="s">
        <v>463</v>
      </c>
      <c r="H1044" s="902" t="s">
        <v>463</v>
      </c>
      <c r="I1044" s="456" t="s">
        <v>463</v>
      </c>
    </row>
    <row r="1045" spans="2:11" ht="10.5" customHeight="1" x14ac:dyDescent="0.2">
      <c r="B1045" s="594" t="s">
        <v>151</v>
      </c>
      <c r="C1045" s="902">
        <v>2044</v>
      </c>
      <c r="D1045" s="902" t="s">
        <v>463</v>
      </c>
      <c r="E1045" s="902" t="s">
        <v>463</v>
      </c>
      <c r="F1045" s="902" t="s">
        <v>463</v>
      </c>
      <c r="G1045" s="902" t="s">
        <v>463</v>
      </c>
      <c r="H1045" s="902" t="s">
        <v>463</v>
      </c>
      <c r="I1045" s="456" t="s">
        <v>463</v>
      </c>
      <c r="K1045"/>
    </row>
    <row r="1046" spans="2:11" ht="10.5" customHeight="1" x14ac:dyDescent="0.2">
      <c r="B1046" s="594" t="s">
        <v>152</v>
      </c>
      <c r="C1046" s="902">
        <v>4623</v>
      </c>
      <c r="D1046" s="902" t="s">
        <v>463</v>
      </c>
      <c r="E1046" s="902" t="s">
        <v>463</v>
      </c>
      <c r="F1046" s="902" t="s">
        <v>463</v>
      </c>
      <c r="G1046" s="902" t="s">
        <v>463</v>
      </c>
      <c r="H1046" s="902" t="s">
        <v>463</v>
      </c>
      <c r="I1046" s="456" t="s">
        <v>463</v>
      </c>
    </row>
    <row r="1047" spans="2:11" ht="10.5" customHeight="1" x14ac:dyDescent="0.2">
      <c r="B1047" s="594" t="s">
        <v>153</v>
      </c>
      <c r="C1047" s="902">
        <v>21444</v>
      </c>
      <c r="D1047" s="902" t="s">
        <v>463</v>
      </c>
      <c r="E1047" s="902" t="s">
        <v>463</v>
      </c>
      <c r="F1047" s="902" t="s">
        <v>463</v>
      </c>
      <c r="G1047" s="902" t="s">
        <v>463</v>
      </c>
      <c r="H1047" s="902" t="s">
        <v>463</v>
      </c>
      <c r="I1047" s="456" t="s">
        <v>463</v>
      </c>
    </row>
    <row r="1048" spans="2:11" ht="10.5" customHeight="1" x14ac:dyDescent="0.2">
      <c r="B1048" s="594"/>
      <c r="C1048" s="902"/>
      <c r="D1048" s="902"/>
      <c r="E1048" s="902"/>
      <c r="F1048" s="902"/>
      <c r="G1048" s="902"/>
      <c r="H1048" s="902"/>
      <c r="I1048" s="456"/>
    </row>
    <row r="1049" spans="2:11" ht="10.5" customHeight="1" x14ac:dyDescent="0.2">
      <c r="B1049" s="594" t="s">
        <v>154</v>
      </c>
      <c r="C1049" s="902">
        <v>22686</v>
      </c>
      <c r="D1049" s="902" t="s">
        <v>463</v>
      </c>
      <c r="E1049" s="902" t="s">
        <v>463</v>
      </c>
      <c r="F1049" s="902" t="s">
        <v>463</v>
      </c>
      <c r="G1049" s="902" t="s">
        <v>463</v>
      </c>
      <c r="H1049" s="902" t="s">
        <v>463</v>
      </c>
      <c r="I1049" s="456"/>
    </row>
    <row r="1050" spans="2:11" ht="10.5" customHeight="1" x14ac:dyDescent="0.2">
      <c r="B1050" s="594" t="s">
        <v>155</v>
      </c>
      <c r="C1050" s="902">
        <v>17039</v>
      </c>
      <c r="D1050" s="902">
        <v>12089</v>
      </c>
      <c r="E1050" s="902" t="s">
        <v>463</v>
      </c>
      <c r="F1050" s="902">
        <v>2280</v>
      </c>
      <c r="G1050" s="902">
        <v>1521</v>
      </c>
      <c r="H1050" s="902">
        <f>SUM(D1050:G1050)</f>
        <v>15890</v>
      </c>
      <c r="I1050" s="456">
        <v>1003</v>
      </c>
    </row>
    <row r="1051" spans="2:11" ht="10.5" customHeight="1" x14ac:dyDescent="0.2">
      <c r="B1051" s="594" t="s">
        <v>156</v>
      </c>
      <c r="C1051" s="902">
        <v>27776</v>
      </c>
      <c r="D1051" s="902">
        <v>12870</v>
      </c>
      <c r="E1051" s="902" t="s">
        <v>463</v>
      </c>
      <c r="F1051" s="902">
        <v>2541</v>
      </c>
      <c r="G1051" s="902">
        <v>1536</v>
      </c>
      <c r="H1051" s="902">
        <f>SUM(D1051:G1051)</f>
        <v>16947</v>
      </c>
      <c r="I1051" s="456">
        <v>10707</v>
      </c>
    </row>
    <row r="1052" spans="2:11" ht="10.5" customHeight="1" x14ac:dyDescent="0.2">
      <c r="B1052" s="594" t="s">
        <v>763</v>
      </c>
      <c r="C1052" s="902">
        <v>37153</v>
      </c>
      <c r="D1052" s="902">
        <v>17002</v>
      </c>
      <c r="E1052" s="902" t="s">
        <v>463</v>
      </c>
      <c r="F1052" s="902">
        <v>4764</v>
      </c>
      <c r="G1052" s="902">
        <v>7452</v>
      </c>
      <c r="H1052" s="902">
        <f>SUM(D1052:G1052)</f>
        <v>29218</v>
      </c>
      <c r="I1052" s="456">
        <v>1042</v>
      </c>
    </row>
    <row r="1053" spans="2:11" ht="10.5" customHeight="1" x14ac:dyDescent="0.2">
      <c r="B1053" s="594" t="s">
        <v>764</v>
      </c>
      <c r="C1053" s="902">
        <v>26169</v>
      </c>
      <c r="D1053" s="902">
        <v>17606</v>
      </c>
      <c r="E1053" s="902" t="s">
        <v>463</v>
      </c>
      <c r="F1053" s="902">
        <v>5690</v>
      </c>
      <c r="G1053" s="902">
        <v>2446</v>
      </c>
      <c r="H1053" s="902">
        <f>SUM(D1053:G1053)</f>
        <v>25742</v>
      </c>
      <c r="I1053" s="456">
        <v>499</v>
      </c>
    </row>
    <row r="1054" spans="2:11" ht="10.5" customHeight="1" x14ac:dyDescent="0.2">
      <c r="B1054" s="594"/>
      <c r="C1054" s="902"/>
      <c r="D1054" s="902"/>
      <c r="E1054" s="902"/>
      <c r="F1054" s="902"/>
      <c r="G1054" s="902"/>
      <c r="H1054" s="902"/>
      <c r="I1054" s="456"/>
    </row>
    <row r="1055" spans="2:11" ht="10.5" customHeight="1" x14ac:dyDescent="0.2">
      <c r="B1055" s="594" t="s">
        <v>765</v>
      </c>
      <c r="C1055" s="902">
        <v>39890</v>
      </c>
      <c r="D1055" s="902">
        <v>40247</v>
      </c>
      <c r="E1055" s="902">
        <v>3617</v>
      </c>
      <c r="F1055" s="902">
        <v>4620</v>
      </c>
      <c r="G1055" s="902">
        <v>111</v>
      </c>
      <c r="H1055" s="902">
        <f>SUM(D1055:G1055)</f>
        <v>48595</v>
      </c>
      <c r="I1055" s="456">
        <v>500</v>
      </c>
    </row>
    <row r="1056" spans="2:11" ht="10.5" customHeight="1" x14ac:dyDescent="0.2">
      <c r="B1056" s="594" t="s">
        <v>766</v>
      </c>
      <c r="C1056" s="902">
        <v>25692</v>
      </c>
      <c r="D1056" s="902">
        <v>13586</v>
      </c>
      <c r="E1056" s="902">
        <v>7725</v>
      </c>
      <c r="F1056" s="902">
        <v>4234</v>
      </c>
      <c r="G1056" s="902">
        <v>159</v>
      </c>
      <c r="H1056" s="902">
        <f>SUM(D1056:G1056)</f>
        <v>25704</v>
      </c>
      <c r="I1056" s="456" t="s">
        <v>463</v>
      </c>
    </row>
    <row r="1057" spans="2:10" ht="10.5" customHeight="1" x14ac:dyDescent="0.2">
      <c r="B1057" s="594" t="s">
        <v>767</v>
      </c>
      <c r="C1057" s="902">
        <v>21263</v>
      </c>
      <c r="D1057" s="902">
        <v>11766</v>
      </c>
      <c r="E1057" s="902">
        <v>3463</v>
      </c>
      <c r="F1057" s="902">
        <v>5637</v>
      </c>
      <c r="G1057" s="902">
        <v>401</v>
      </c>
      <c r="H1057" s="902">
        <f>SUM(D1057:G1057)</f>
        <v>21267</v>
      </c>
      <c r="I1057" s="456" t="s">
        <v>463</v>
      </c>
    </row>
    <row r="1058" spans="2:10" ht="10.5" customHeight="1" x14ac:dyDescent="0.2">
      <c r="B1058" s="594" t="s">
        <v>768</v>
      </c>
      <c r="C1058" s="902">
        <v>26069</v>
      </c>
      <c r="D1058" s="902">
        <v>11392</v>
      </c>
      <c r="E1058" s="902">
        <v>4174</v>
      </c>
      <c r="F1058" s="902">
        <v>7690</v>
      </c>
      <c r="G1058" s="902">
        <v>2673</v>
      </c>
      <c r="H1058" s="902">
        <f>SUM(D1058:G1058)</f>
        <v>25929</v>
      </c>
      <c r="I1058" s="456" t="s">
        <v>463</v>
      </c>
    </row>
    <row r="1059" spans="2:10" ht="10.5" customHeight="1" x14ac:dyDescent="0.2">
      <c r="B1059" s="594" t="s">
        <v>769</v>
      </c>
      <c r="C1059" s="902">
        <v>35180</v>
      </c>
      <c r="D1059" s="902">
        <v>16771</v>
      </c>
      <c r="E1059" s="902">
        <v>4771</v>
      </c>
      <c r="F1059" s="902">
        <v>12466</v>
      </c>
      <c r="G1059" s="902">
        <v>751</v>
      </c>
      <c r="H1059" s="902">
        <f>SUM(D1059:G1059)</f>
        <v>34759</v>
      </c>
      <c r="I1059" s="456" t="s">
        <v>463</v>
      </c>
    </row>
    <row r="1060" spans="2:10" ht="10.5" customHeight="1" x14ac:dyDescent="0.2">
      <c r="B1060" s="594"/>
      <c r="C1060" s="902"/>
      <c r="D1060" s="902"/>
      <c r="E1060" s="902"/>
      <c r="F1060" s="902"/>
      <c r="G1060" s="456"/>
      <c r="H1060" s="902"/>
      <c r="I1060" s="456"/>
    </row>
    <row r="1061" spans="2:10" ht="10.5" customHeight="1" x14ac:dyDescent="0.2">
      <c r="B1061" s="594" t="s">
        <v>770</v>
      </c>
      <c r="C1061" s="902">
        <v>37823</v>
      </c>
      <c r="D1061" s="902">
        <v>26279</v>
      </c>
      <c r="E1061" s="902">
        <v>811</v>
      </c>
      <c r="F1061" s="902">
        <v>8942</v>
      </c>
      <c r="G1061" s="902">
        <v>1675</v>
      </c>
      <c r="H1061" s="902">
        <f>SUM(D1061:G1061)</f>
        <v>37707</v>
      </c>
      <c r="I1061" s="456">
        <v>59</v>
      </c>
    </row>
    <row r="1062" spans="2:10" ht="10.5" customHeight="1" x14ac:dyDescent="0.2">
      <c r="B1062" s="594" t="s">
        <v>771</v>
      </c>
      <c r="C1062" s="902">
        <v>35065</v>
      </c>
      <c r="D1062" s="902">
        <v>18744</v>
      </c>
      <c r="E1062" s="902" t="s">
        <v>377</v>
      </c>
      <c r="F1062" s="902">
        <v>13356</v>
      </c>
      <c r="G1062" s="902">
        <v>2835</v>
      </c>
      <c r="H1062" s="902">
        <f>SUM(D1062:G1062)</f>
        <v>34935</v>
      </c>
      <c r="I1062" s="456" t="s">
        <v>463</v>
      </c>
    </row>
    <row r="1063" spans="2:10" ht="10.5" customHeight="1" x14ac:dyDescent="0.2">
      <c r="B1063" s="594" t="s">
        <v>772</v>
      </c>
      <c r="C1063" s="902">
        <v>31948</v>
      </c>
      <c r="D1063" s="902">
        <v>7049</v>
      </c>
      <c r="E1063" s="902">
        <v>6438</v>
      </c>
      <c r="F1063" s="902">
        <v>15393</v>
      </c>
      <c r="G1063" s="902">
        <v>1386</v>
      </c>
      <c r="H1063" s="902">
        <f>SUM(D1063:G1063)</f>
        <v>30266</v>
      </c>
      <c r="I1063" s="456" t="s">
        <v>463</v>
      </c>
    </row>
    <row r="1064" spans="2:10" ht="10.5" customHeight="1" x14ac:dyDescent="0.2">
      <c r="B1064" s="594" t="s">
        <v>773</v>
      </c>
      <c r="C1064" s="902">
        <v>63942</v>
      </c>
      <c r="D1064" s="902">
        <v>24607</v>
      </c>
      <c r="E1064" s="902">
        <v>18398</v>
      </c>
      <c r="F1064" s="902">
        <v>16440</v>
      </c>
      <c r="G1064" s="902">
        <v>2477</v>
      </c>
      <c r="H1064" s="902">
        <f>SUM(D1064:G1064)</f>
        <v>61922</v>
      </c>
      <c r="I1064" s="456" t="s">
        <v>463</v>
      </c>
    </row>
    <row r="1065" spans="2:10" ht="10.5" customHeight="1" x14ac:dyDescent="0.2">
      <c r="B1065" s="594" t="s">
        <v>774</v>
      </c>
      <c r="C1065" s="902">
        <v>77291</v>
      </c>
      <c r="D1065" s="902">
        <v>26748</v>
      </c>
      <c r="E1065" s="902">
        <v>28401</v>
      </c>
      <c r="F1065" s="902">
        <v>15272</v>
      </c>
      <c r="G1065" s="902">
        <v>671</v>
      </c>
      <c r="H1065" s="902">
        <f>SUM(D1065:G1065)</f>
        <v>71092</v>
      </c>
      <c r="I1065" s="456" t="s">
        <v>463</v>
      </c>
    </row>
    <row r="1066" spans="2:10" ht="10.5" customHeight="1" x14ac:dyDescent="0.2">
      <c r="B1066" s="594"/>
      <c r="C1066" s="902"/>
      <c r="D1066" s="902"/>
      <c r="E1066" s="902"/>
      <c r="F1066" s="902"/>
      <c r="G1066" s="902"/>
      <c r="H1066" s="902"/>
      <c r="I1066" s="903"/>
    </row>
    <row r="1067" spans="2:10" ht="10.5" customHeight="1" x14ac:dyDescent="0.2">
      <c r="B1067" s="594" t="s">
        <v>775</v>
      </c>
      <c r="C1067" s="902">
        <v>108826</v>
      </c>
      <c r="D1067" s="902">
        <v>33874</v>
      </c>
      <c r="E1067" s="902">
        <v>45204</v>
      </c>
      <c r="F1067" s="902">
        <v>18842</v>
      </c>
      <c r="G1067" s="902">
        <v>1980</v>
      </c>
      <c r="H1067" s="902">
        <f>SUM(D1067:G1067)</f>
        <v>99900</v>
      </c>
      <c r="I1067" s="456">
        <v>496</v>
      </c>
    </row>
    <row r="1068" spans="2:10" ht="10.5" customHeight="1" x14ac:dyDescent="0.2">
      <c r="B1068" s="594" t="s">
        <v>776</v>
      </c>
      <c r="C1068" s="902">
        <v>125506</v>
      </c>
      <c r="D1068" s="902">
        <v>53978</v>
      </c>
      <c r="E1068" s="902">
        <v>54280</v>
      </c>
      <c r="F1068" s="902">
        <v>17943</v>
      </c>
      <c r="G1068" s="902">
        <v>376</v>
      </c>
      <c r="H1068" s="902">
        <f>SUM(D1068:G1068)</f>
        <v>126577</v>
      </c>
      <c r="I1068" s="456" t="s">
        <v>463</v>
      </c>
      <c r="J1068" s="79"/>
    </row>
    <row r="1069" spans="2:10" ht="10.5" customHeight="1" x14ac:dyDescent="0.2">
      <c r="B1069" s="594" t="s">
        <v>460</v>
      </c>
      <c r="C1069" s="902">
        <v>57154</v>
      </c>
      <c r="D1069" s="902">
        <v>23052</v>
      </c>
      <c r="E1069" s="902">
        <v>25534</v>
      </c>
      <c r="F1069" s="902">
        <v>16108</v>
      </c>
      <c r="G1069" s="902">
        <v>161</v>
      </c>
      <c r="H1069" s="902">
        <f>SUM(D1069:G1069)</f>
        <v>64855</v>
      </c>
      <c r="I1069" s="456" t="s">
        <v>463</v>
      </c>
      <c r="J1069" s="79"/>
    </row>
    <row r="1070" spans="2:10" ht="10.5" customHeight="1" x14ac:dyDescent="0.2">
      <c r="B1070" s="594" t="s">
        <v>461</v>
      </c>
      <c r="C1070" s="902">
        <v>63299</v>
      </c>
      <c r="D1070" s="902">
        <v>31868</v>
      </c>
      <c r="E1070" s="902">
        <v>15436</v>
      </c>
      <c r="F1070" s="902">
        <v>15878</v>
      </c>
      <c r="G1070" s="902">
        <v>104</v>
      </c>
      <c r="H1070" s="902">
        <f>SUM(D1070:G1070)</f>
        <v>63286</v>
      </c>
      <c r="I1070" s="456" t="s">
        <v>463</v>
      </c>
      <c r="J1070" s="79"/>
    </row>
    <row r="1071" spans="2:10" ht="10.5" customHeight="1" x14ac:dyDescent="0.2">
      <c r="B1071" s="594" t="s">
        <v>462</v>
      </c>
      <c r="C1071" s="902">
        <v>67735</v>
      </c>
      <c r="D1071" s="902">
        <v>12213</v>
      </c>
      <c r="E1071" s="902">
        <v>6475</v>
      </c>
      <c r="F1071" s="902">
        <v>23206</v>
      </c>
      <c r="G1071" s="902">
        <v>159</v>
      </c>
      <c r="H1071" s="902">
        <f>SUM(D1071:G1071)</f>
        <v>42053</v>
      </c>
      <c r="I1071" s="456" t="s">
        <v>463</v>
      </c>
    </row>
    <row r="1072" spans="2:10" ht="10.5" customHeight="1" x14ac:dyDescent="0.2">
      <c r="B1072" s="594"/>
      <c r="C1072" s="902"/>
      <c r="D1072" s="902"/>
      <c r="E1072" s="902"/>
      <c r="F1072" s="902"/>
      <c r="G1072" s="902"/>
      <c r="H1072" s="902"/>
      <c r="I1072" s="456"/>
    </row>
    <row r="1073" spans="2:9" ht="10.5" customHeight="1" x14ac:dyDescent="0.2">
      <c r="B1073" s="594" t="s">
        <v>328</v>
      </c>
      <c r="C1073" s="902">
        <v>58200</v>
      </c>
      <c r="D1073" s="902">
        <v>33200</v>
      </c>
      <c r="E1073" s="904"/>
      <c r="F1073" s="902">
        <v>15000</v>
      </c>
      <c r="G1073" s="902">
        <v>10000</v>
      </c>
      <c r="H1073" s="902">
        <f>SUM(D1073:G1073)</f>
        <v>58200</v>
      </c>
      <c r="I1073" s="456" t="s">
        <v>463</v>
      </c>
    </row>
    <row r="1074" spans="2:9" ht="10.5" customHeight="1" x14ac:dyDescent="0.2">
      <c r="B1074" s="594" t="s">
        <v>329</v>
      </c>
      <c r="C1074" s="902">
        <v>83000</v>
      </c>
      <c r="D1074" s="902">
        <v>45000</v>
      </c>
      <c r="E1074" s="882"/>
      <c r="F1074" s="902">
        <v>18000</v>
      </c>
      <c r="G1074" s="902">
        <v>20000</v>
      </c>
      <c r="H1074" s="902">
        <f>SUM(D1074:G1074)</f>
        <v>83000</v>
      </c>
      <c r="I1074" s="456" t="s">
        <v>463</v>
      </c>
    </row>
    <row r="1075" spans="2:9" ht="10.5" customHeight="1" x14ac:dyDescent="0.2">
      <c r="B1075" s="594" t="s">
        <v>330</v>
      </c>
      <c r="C1075" s="902">
        <v>98000</v>
      </c>
      <c r="D1075" s="905">
        <v>55000</v>
      </c>
      <c r="E1075" s="906"/>
      <c r="F1075" s="906">
        <v>5000</v>
      </c>
      <c r="G1075" s="906">
        <v>36000</v>
      </c>
      <c r="H1075" s="902">
        <f>SUM(D1075:G1075)</f>
        <v>96000</v>
      </c>
      <c r="I1075" s="456">
        <v>13000</v>
      </c>
    </row>
    <row r="1076" spans="2:9" ht="10.5" customHeight="1" x14ac:dyDescent="0.2">
      <c r="B1076" s="595">
        <v>1998</v>
      </c>
      <c r="C1076" s="902">
        <v>215000</v>
      </c>
      <c r="D1076" s="905">
        <v>90000</v>
      </c>
      <c r="E1076" s="907"/>
      <c r="F1076" s="906">
        <v>4000</v>
      </c>
      <c r="G1076" s="906">
        <v>79000</v>
      </c>
      <c r="H1076" s="902">
        <f>SUM(D1076:G1076)</f>
        <v>173000</v>
      </c>
      <c r="I1076" s="456">
        <v>13000</v>
      </c>
    </row>
    <row r="1077" spans="2:9" ht="10.5" customHeight="1" x14ac:dyDescent="0.2">
      <c r="B1077" s="595">
        <v>1999</v>
      </c>
      <c r="C1077" s="902">
        <v>199000</v>
      </c>
      <c r="D1077" s="905">
        <v>113000</v>
      </c>
      <c r="E1077" s="907"/>
      <c r="F1077" s="906">
        <v>9000</v>
      </c>
      <c r="G1077" s="906">
        <v>91000</v>
      </c>
      <c r="H1077" s="902">
        <f>SUM(D1077:G1077)</f>
        <v>213000</v>
      </c>
      <c r="I1077" s="456">
        <v>2000</v>
      </c>
    </row>
    <row r="1078" spans="2:9" ht="10.5" customHeight="1" x14ac:dyDescent="0.2">
      <c r="B1078" s="595"/>
      <c r="C1078" s="902"/>
      <c r="D1078" s="905"/>
      <c r="E1078" s="907"/>
      <c r="F1078" s="906"/>
      <c r="G1078" s="906"/>
      <c r="H1078" s="902"/>
      <c r="I1078" s="456"/>
    </row>
    <row r="1079" spans="2:9" ht="10.5" customHeight="1" x14ac:dyDescent="0.2">
      <c r="B1079" s="595">
        <v>2000</v>
      </c>
      <c r="C1079" s="902">
        <v>153925</v>
      </c>
      <c r="D1079" s="905">
        <v>69500</v>
      </c>
      <c r="E1079" s="907"/>
      <c r="F1079" s="906">
        <v>14800</v>
      </c>
      <c r="G1079" s="906">
        <v>134500</v>
      </c>
      <c r="H1079" s="902">
        <f>SUM(D1079:G1079)</f>
        <v>218800</v>
      </c>
      <c r="I1079" s="456">
        <v>2800</v>
      </c>
    </row>
    <row r="1080" spans="2:9" ht="10.5" customHeight="1" x14ac:dyDescent="0.2">
      <c r="B1080" s="595">
        <v>2001</v>
      </c>
      <c r="C1080" s="902">
        <v>226362</v>
      </c>
      <c r="D1080" s="905">
        <v>50500</v>
      </c>
      <c r="E1080" s="907"/>
      <c r="F1080" s="906">
        <v>16400</v>
      </c>
      <c r="G1080" s="906">
        <v>149600</v>
      </c>
      <c r="H1080" s="902">
        <f>SUM(D1080:G1080)</f>
        <v>216500</v>
      </c>
      <c r="I1080" s="456">
        <v>1400</v>
      </c>
    </row>
    <row r="1081" spans="2:9" ht="10.5" customHeight="1" x14ac:dyDescent="0.2">
      <c r="B1081" s="595">
        <v>2002</v>
      </c>
      <c r="C1081" s="908">
        <v>223105</v>
      </c>
      <c r="D1081" s="909">
        <v>32500</v>
      </c>
      <c r="E1081" s="910"/>
      <c r="F1081" s="906">
        <v>18300</v>
      </c>
      <c r="G1081" s="906">
        <v>145600</v>
      </c>
      <c r="H1081" s="902">
        <f>SUM(D1081:G1081)</f>
        <v>196400</v>
      </c>
      <c r="I1081" s="456">
        <v>1200</v>
      </c>
    </row>
    <row r="1082" spans="2:9" ht="10.5" customHeight="1" x14ac:dyDescent="0.2">
      <c r="B1082" s="595">
        <v>2003</v>
      </c>
      <c r="C1082" s="908">
        <v>127163</v>
      </c>
      <c r="D1082" s="909">
        <v>30800</v>
      </c>
      <c r="E1082" s="910"/>
      <c r="F1082" s="906">
        <v>22200</v>
      </c>
      <c r="G1082" s="906">
        <v>143700</v>
      </c>
      <c r="H1082" s="902">
        <f>SUM(D1082:G1082)</f>
        <v>196700</v>
      </c>
      <c r="I1082" s="456">
        <v>5100</v>
      </c>
    </row>
    <row r="1083" spans="2:9" ht="10.5" customHeight="1" x14ac:dyDescent="0.2">
      <c r="B1083" s="595">
        <v>2004</v>
      </c>
      <c r="C1083" s="908">
        <v>217000</v>
      </c>
      <c r="D1083" s="909">
        <v>32500</v>
      </c>
      <c r="E1083" s="910"/>
      <c r="F1083" s="906">
        <v>15200</v>
      </c>
      <c r="G1083" s="906">
        <v>127300</v>
      </c>
      <c r="H1083" s="902">
        <f>SUM(D1083:G1083)</f>
        <v>175000</v>
      </c>
      <c r="I1083" s="456">
        <v>2200</v>
      </c>
    </row>
    <row r="1084" spans="2:9" ht="10.5" customHeight="1" x14ac:dyDescent="0.2">
      <c r="B1084" s="595"/>
      <c r="C1084" s="908"/>
      <c r="D1084" s="909"/>
      <c r="E1084" s="910"/>
      <c r="F1084" s="906"/>
      <c r="G1084" s="906"/>
      <c r="H1084" s="902"/>
      <c r="I1084" s="456"/>
    </row>
    <row r="1085" spans="2:9" ht="10.5" customHeight="1" x14ac:dyDescent="0.2">
      <c r="B1085" s="595">
        <v>2005</v>
      </c>
      <c r="C1085" s="905">
        <v>262554</v>
      </c>
      <c r="D1085" s="909">
        <v>54200</v>
      </c>
      <c r="E1085" s="910"/>
      <c r="F1085" s="906">
        <v>21800</v>
      </c>
      <c r="G1085" s="906">
        <v>193300</v>
      </c>
      <c r="H1085" s="902">
        <f>SUM(D1085:G1085)</f>
        <v>269300</v>
      </c>
      <c r="I1085" s="456">
        <v>8400</v>
      </c>
    </row>
    <row r="1086" spans="2:9" ht="10.5" customHeight="1" x14ac:dyDescent="0.2">
      <c r="B1086" s="595">
        <v>2006</v>
      </c>
      <c r="C1086" s="905">
        <v>409261</v>
      </c>
      <c r="D1086" s="911">
        <v>127600</v>
      </c>
      <c r="E1086" s="910"/>
      <c r="F1086" s="906">
        <v>23200</v>
      </c>
      <c r="G1086" s="906">
        <v>220400</v>
      </c>
      <c r="H1086" s="902">
        <f>SUM(D1086:G1086)</f>
        <v>371200</v>
      </c>
      <c r="I1086" s="456">
        <v>1200</v>
      </c>
    </row>
    <row r="1087" spans="2:9" ht="10.5" customHeight="1" x14ac:dyDescent="0.2">
      <c r="B1087" s="595">
        <v>2007</v>
      </c>
      <c r="C1087" s="905">
        <v>196377</v>
      </c>
      <c r="D1087" s="911">
        <v>133700</v>
      </c>
      <c r="E1087" s="910"/>
      <c r="F1087" s="906">
        <v>21400</v>
      </c>
      <c r="G1087" s="906">
        <v>193400</v>
      </c>
      <c r="H1087" s="902">
        <f>SUM(D1087:G1087)</f>
        <v>348500</v>
      </c>
      <c r="I1087" s="456">
        <v>1200</v>
      </c>
    </row>
    <row r="1088" spans="2:9" ht="10.5" customHeight="1" x14ac:dyDescent="0.2">
      <c r="B1088" s="595">
        <v>2008</v>
      </c>
      <c r="C1088" s="905">
        <v>264334</v>
      </c>
      <c r="D1088" s="911">
        <v>137000</v>
      </c>
      <c r="E1088" s="910"/>
      <c r="F1088" s="906">
        <v>27300</v>
      </c>
      <c r="G1088" s="906">
        <v>113500</v>
      </c>
      <c r="H1088" s="902">
        <f>SUM(D1088:G1088)</f>
        <v>277800</v>
      </c>
      <c r="I1088" s="456">
        <v>5400</v>
      </c>
    </row>
    <row r="1089" spans="2:11" ht="10.5" customHeight="1" x14ac:dyDescent="0.2">
      <c r="B1089" s="595">
        <v>2009</v>
      </c>
      <c r="C1089" s="905">
        <v>503637</v>
      </c>
      <c r="D1089" s="911">
        <v>115200</v>
      </c>
      <c r="E1089" s="910"/>
      <c r="F1089" s="906">
        <v>29600</v>
      </c>
      <c r="G1089" s="906">
        <v>172400</v>
      </c>
      <c r="H1089" s="902">
        <f>SUM(D1089:G1089)</f>
        <v>317200</v>
      </c>
      <c r="I1089" s="456">
        <v>155600</v>
      </c>
    </row>
    <row r="1090" spans="2:11" ht="10.5" customHeight="1" x14ac:dyDescent="0.2">
      <c r="B1090" s="595"/>
      <c r="C1090" s="905"/>
      <c r="D1090" s="911"/>
      <c r="E1090" s="910"/>
      <c r="F1090" s="906"/>
      <c r="G1090" s="906"/>
      <c r="H1090" s="906"/>
      <c r="I1090" s="456"/>
    </row>
    <row r="1091" spans="2:11" ht="10.5" customHeight="1" x14ac:dyDescent="0.2">
      <c r="B1091" s="595">
        <v>2010</v>
      </c>
      <c r="C1091" s="905">
        <v>534719</v>
      </c>
      <c r="D1091" s="905">
        <v>184100</v>
      </c>
      <c r="E1091" s="910"/>
      <c r="F1091" s="905">
        <v>30700</v>
      </c>
      <c r="G1091" s="905">
        <v>203700</v>
      </c>
      <c r="H1091" s="586">
        <f>SUM(D1091:G1091)</f>
        <v>418500</v>
      </c>
      <c r="I1091" s="456">
        <v>121300</v>
      </c>
    </row>
    <row r="1092" spans="2:11" ht="10.5" customHeight="1" x14ac:dyDescent="0.2">
      <c r="B1092" s="690" t="s">
        <v>1419</v>
      </c>
      <c r="C1092" s="905">
        <v>685061</v>
      </c>
      <c r="D1092" s="911">
        <v>247300</v>
      </c>
      <c r="E1092" s="910"/>
      <c r="F1092" s="906">
        <v>30100</v>
      </c>
      <c r="G1092" s="905">
        <v>154800</v>
      </c>
      <c r="H1092" s="586">
        <f>SUM(D1092:G1092)</f>
        <v>432200</v>
      </c>
      <c r="I1092" s="457">
        <v>42800</v>
      </c>
    </row>
    <row r="1093" spans="2:11" ht="10.5" customHeight="1" x14ac:dyDescent="0.2">
      <c r="B1093" s="1153" t="s">
        <v>1415</v>
      </c>
      <c r="C1093" s="905">
        <v>623893</v>
      </c>
      <c r="D1093" s="905">
        <v>412333</v>
      </c>
      <c r="E1093" s="910"/>
      <c r="F1093" s="905">
        <v>27010</v>
      </c>
      <c r="G1093" s="905">
        <v>150393</v>
      </c>
      <c r="H1093" s="586">
        <f>SUM(D1093:G1093)</f>
        <v>589736</v>
      </c>
      <c r="I1093" s="456">
        <v>157540</v>
      </c>
    </row>
    <row r="1094" spans="2:11" ht="10.5" customHeight="1" x14ac:dyDescent="0.2">
      <c r="B1094" s="1153" t="s">
        <v>1457</v>
      </c>
      <c r="C1094" s="905">
        <v>759842</v>
      </c>
      <c r="D1094" s="905">
        <v>560095</v>
      </c>
      <c r="E1094" s="910"/>
      <c r="F1094" s="905">
        <v>26708</v>
      </c>
      <c r="G1094" s="906">
        <v>167810</v>
      </c>
      <c r="H1094" s="586">
        <f>SUM(D1094:G1094)</f>
        <v>754613</v>
      </c>
      <c r="I1094" s="456">
        <v>15406</v>
      </c>
    </row>
    <row r="1095" spans="2:11" ht="10.5" customHeight="1" x14ac:dyDescent="0.2">
      <c r="B1095" s="596" t="s">
        <v>1535</v>
      </c>
      <c r="C1095" s="912">
        <v>918000</v>
      </c>
      <c r="D1095" s="912">
        <v>820000</v>
      </c>
      <c r="E1095" s="913"/>
      <c r="F1095" s="912">
        <v>26000</v>
      </c>
      <c r="G1095" s="912">
        <v>126120</v>
      </c>
      <c r="H1095" s="726">
        <f>SUM(D1095:G1095)</f>
        <v>972120</v>
      </c>
      <c r="I1095" s="898">
        <v>500</v>
      </c>
    </row>
    <row r="1096" spans="2:11" ht="10.5" customHeight="1" x14ac:dyDescent="0.2">
      <c r="B1096" s="1094" t="s">
        <v>378</v>
      </c>
      <c r="C1096" s="1094"/>
      <c r="D1096" s="163"/>
      <c r="E1096" s="163"/>
      <c r="F1096" s="163"/>
      <c r="G1096" s="163"/>
      <c r="H1096" s="163"/>
      <c r="K1096" s="61"/>
    </row>
    <row r="1097" spans="2:11" ht="10.5" customHeight="1" x14ac:dyDescent="0.2">
      <c r="B1097" s="1520"/>
      <c r="C1097" s="1520"/>
      <c r="D1097" s="163"/>
      <c r="E1097" s="163"/>
      <c r="F1097" s="163"/>
      <c r="G1097" s="163"/>
      <c r="H1097" s="163"/>
    </row>
    <row r="1098" spans="2:11" ht="10.5" customHeight="1" x14ac:dyDescent="0.2">
      <c r="B1098" s="1288" t="s">
        <v>1560</v>
      </c>
      <c r="C1098" s="1094"/>
      <c r="D1098" s="163"/>
      <c r="E1098" s="163"/>
      <c r="F1098" s="163"/>
      <c r="G1098" s="163"/>
      <c r="H1098" s="1154"/>
    </row>
    <row r="1099" spans="2:11" ht="10.5" customHeight="1" x14ac:dyDescent="0.2">
      <c r="B1099" s="1288" t="s">
        <v>1557</v>
      </c>
      <c r="C1099" s="1094"/>
      <c r="D1099" s="163"/>
      <c r="E1099" s="163"/>
      <c r="F1099" s="163"/>
      <c r="G1099" s="163"/>
      <c r="H1099" s="163"/>
    </row>
    <row r="1100" spans="2:11" ht="10.5" customHeight="1" x14ac:dyDescent="0.2">
      <c r="B1100" s="1288" t="s">
        <v>1558</v>
      </c>
      <c r="C1100" s="1094"/>
      <c r="D1100" s="163"/>
      <c r="E1100" s="163"/>
      <c r="F1100" s="163"/>
      <c r="G1100" s="163"/>
      <c r="H1100" s="163"/>
    </row>
    <row r="1101" spans="2:11" ht="10.5" customHeight="1" x14ac:dyDescent="0.2">
      <c r="B1101" s="1287" t="s">
        <v>1550</v>
      </c>
      <c r="C1101" s="1222"/>
      <c r="D1101" s="1222"/>
      <c r="E1101" s="163"/>
      <c r="F1101" s="163"/>
      <c r="G1101" s="163"/>
      <c r="H1101" s="163"/>
    </row>
    <row r="1102" spans="2:11" ht="10.5" customHeight="1" x14ac:dyDescent="0.2">
      <c r="B1102" s="1288" t="s">
        <v>1551</v>
      </c>
    </row>
    <row r="1103" spans="2:11" ht="10.5" customHeight="1" x14ac:dyDescent="0.2">
      <c r="B1103" s="64"/>
      <c r="C1103" s="51"/>
      <c r="D1103" s="51"/>
      <c r="E1103" s="51"/>
      <c r="F1103" s="51"/>
      <c r="G1103" s="51"/>
      <c r="H1103" s="51"/>
      <c r="I1103" s="51"/>
    </row>
    <row r="1104" spans="2:11" ht="10.5" customHeight="1" x14ac:dyDescent="0.2">
      <c r="B1104" s="233"/>
    </row>
    <row r="1105" spans="2:2" ht="10.5" customHeight="1" x14ac:dyDescent="0.2">
      <c r="B1105" s="64"/>
    </row>
    <row r="1106" spans="2:2" ht="10.5" customHeight="1" x14ac:dyDescent="0.2">
      <c r="B1106" s="64"/>
    </row>
    <row r="1107" spans="2:2" ht="10.5" customHeight="1" x14ac:dyDescent="0.2">
      <c r="B1107" s="64"/>
    </row>
    <row r="1108" spans="2:2" ht="10.5" customHeight="1" x14ac:dyDescent="0.2">
      <c r="B1108" s="64"/>
    </row>
    <row r="1109" spans="2:2" ht="10.5" customHeight="1" x14ac:dyDescent="0.2">
      <c r="B1109" s="64"/>
    </row>
    <row r="1110" spans="2:2" ht="10.5" customHeight="1" x14ac:dyDescent="0.2">
      <c r="B1110" s="64"/>
    </row>
    <row r="1111" spans="2:2" ht="10.5" customHeight="1" x14ac:dyDescent="0.2">
      <c r="B1111" s="64"/>
    </row>
    <row r="1112" spans="2:2" ht="10.5" customHeight="1" x14ac:dyDescent="0.2">
      <c r="B1112" s="64"/>
    </row>
    <row r="1113" spans="2:2" ht="10.5" customHeight="1" x14ac:dyDescent="0.2">
      <c r="B1113" s="64"/>
    </row>
    <row r="1114" spans="2:2" ht="10.5" customHeight="1" x14ac:dyDescent="0.2">
      <c r="B1114" s="64"/>
    </row>
    <row r="1115" spans="2:2" ht="10.5" customHeight="1" x14ac:dyDescent="0.2">
      <c r="B1115" s="64"/>
    </row>
    <row r="1116" spans="2:2" ht="10.5" customHeight="1" x14ac:dyDescent="0.2">
      <c r="B1116" s="64"/>
    </row>
    <row r="1117" spans="2:2" ht="10.5" customHeight="1" x14ac:dyDescent="0.2">
      <c r="B1117" s="64"/>
    </row>
    <row r="1118" spans="2:2" ht="10.5" customHeight="1" x14ac:dyDescent="0.2">
      <c r="B1118" s="64"/>
    </row>
    <row r="1119" spans="2:2" ht="10.5" customHeight="1" x14ac:dyDescent="0.2">
      <c r="B1119" s="64"/>
    </row>
    <row r="1120" spans="2:2" ht="10.5" customHeight="1" x14ac:dyDescent="0.2">
      <c r="B1120" s="64"/>
    </row>
    <row r="1121" spans="2:14" ht="10.5" customHeight="1" x14ac:dyDescent="0.2">
      <c r="B1121" s="64"/>
    </row>
    <row r="1122" spans="2:14" ht="10.5" customHeight="1" x14ac:dyDescent="0.2">
      <c r="B1122" s="64"/>
    </row>
    <row r="1123" spans="2:14" ht="10.5" customHeight="1" x14ac:dyDescent="0.2">
      <c r="B1123" s="64"/>
    </row>
    <row r="1124" spans="2:14" ht="10.5" customHeight="1" x14ac:dyDescent="0.2">
      <c r="B1124" s="64"/>
      <c r="G1124" s="153">
        <v>20</v>
      </c>
    </row>
    <row r="1125" spans="2:14" ht="10.5" customHeight="1" x14ac:dyDescent="0.2">
      <c r="B1125" s="64"/>
    </row>
    <row r="1126" spans="2:14" ht="11.45" customHeight="1" x14ac:dyDescent="0.2">
      <c r="B1126" s="1479" t="s">
        <v>344</v>
      </c>
      <c r="C1126" s="1480"/>
      <c r="D1126" s="1480"/>
      <c r="E1126" s="1480"/>
      <c r="F1126" s="1480"/>
      <c r="G1126" s="1480"/>
      <c r="H1126" s="1480"/>
      <c r="I1126" s="1480"/>
      <c r="J1126" s="1480"/>
    </row>
    <row r="1127" spans="2:14" ht="11.25" customHeight="1" x14ac:dyDescent="0.2">
      <c r="B1127" s="1506" t="s">
        <v>279</v>
      </c>
      <c r="C1127" s="1402" t="s">
        <v>1515</v>
      </c>
      <c r="D1127" s="1524" t="s">
        <v>948</v>
      </c>
      <c r="E1127" s="1481" t="s">
        <v>1264</v>
      </c>
      <c r="F1127" s="1482"/>
      <c r="G1127" s="1408" t="s">
        <v>1126</v>
      </c>
      <c r="H1127" s="1408" t="s">
        <v>280</v>
      </c>
      <c r="I1127" s="1524" t="s">
        <v>1516</v>
      </c>
      <c r="J1127" s="1408" t="s">
        <v>1517</v>
      </c>
      <c r="K1127" s="1521" t="s">
        <v>908</v>
      </c>
      <c r="L1127" s="93"/>
      <c r="M1127" s="76"/>
      <c r="N1127" s="76"/>
    </row>
    <row r="1128" spans="2:14" ht="11.25" customHeight="1" x14ac:dyDescent="0.2">
      <c r="B1128" s="1507"/>
      <c r="C1128" s="1403"/>
      <c r="D1128" s="1525"/>
      <c r="E1128" s="296" t="s">
        <v>281</v>
      </c>
      <c r="F1128" s="296" t="s">
        <v>282</v>
      </c>
      <c r="G1128" s="1409"/>
      <c r="H1128" s="1409"/>
      <c r="I1128" s="1525"/>
      <c r="J1128" s="1409"/>
      <c r="K1128" s="1557"/>
      <c r="L1128" s="93"/>
      <c r="M1128" s="76"/>
      <c r="N1128" s="76"/>
    </row>
    <row r="1129" spans="2:14" ht="11.45" customHeight="1" x14ac:dyDescent="0.2">
      <c r="B1129" s="1508"/>
      <c r="C1129" s="65" t="s">
        <v>283</v>
      </c>
      <c r="D1129" s="65" t="s">
        <v>284</v>
      </c>
      <c r="E1129" s="1396" t="s">
        <v>936</v>
      </c>
      <c r="F1129" s="1397"/>
      <c r="G1129" s="65" t="s">
        <v>1503</v>
      </c>
      <c r="H1129" s="65" t="s">
        <v>504</v>
      </c>
      <c r="I1129" s="1396" t="s">
        <v>1346</v>
      </c>
      <c r="J1129" s="1397"/>
      <c r="K1129" s="1558"/>
      <c r="L1129" s="93"/>
      <c r="M1129" s="76"/>
      <c r="N1129" s="76"/>
    </row>
    <row r="1130" spans="2:14" ht="10.5" customHeight="1" x14ac:dyDescent="0.2">
      <c r="B1130" s="438"/>
      <c r="C1130" s="545"/>
      <c r="D1130" s="545"/>
      <c r="E1130" s="570"/>
      <c r="F1130" s="570"/>
      <c r="G1130" s="762"/>
      <c r="H1130" s="538"/>
      <c r="I1130" s="538"/>
      <c r="J1130" s="538"/>
      <c r="K1130" s="1045"/>
      <c r="L1130" s="62"/>
    </row>
    <row r="1131" spans="2:14" ht="10.5" customHeight="1" x14ac:dyDescent="0.2">
      <c r="B1131" s="438">
        <v>1980</v>
      </c>
      <c r="C1131" s="545">
        <v>361</v>
      </c>
      <c r="D1131" s="545">
        <v>65</v>
      </c>
      <c r="E1131" s="570">
        <v>123.4</v>
      </c>
      <c r="F1131" s="570">
        <v>123.22</v>
      </c>
      <c r="G1131" s="762">
        <v>6</v>
      </c>
      <c r="H1131" s="538">
        <v>8443</v>
      </c>
      <c r="I1131" s="538">
        <v>28313</v>
      </c>
      <c r="J1131" s="538">
        <v>22520</v>
      </c>
      <c r="K1131" s="1045" t="s">
        <v>765</v>
      </c>
      <c r="L1131" s="62"/>
    </row>
    <row r="1132" spans="2:14" ht="10.5" customHeight="1" x14ac:dyDescent="0.2">
      <c r="B1132" s="438">
        <v>1981</v>
      </c>
      <c r="C1132" s="545">
        <v>389</v>
      </c>
      <c r="D1132" s="545">
        <v>82</v>
      </c>
      <c r="E1132" s="570">
        <v>140</v>
      </c>
      <c r="F1132" s="570">
        <v>139</v>
      </c>
      <c r="G1132" s="762">
        <v>6.8</v>
      </c>
      <c r="H1132" s="538">
        <v>12202</v>
      </c>
      <c r="I1132" s="538">
        <v>44181</v>
      </c>
      <c r="J1132" s="538">
        <v>23728</v>
      </c>
      <c r="K1132" s="1045" t="s">
        <v>766</v>
      </c>
      <c r="L1132" s="62"/>
    </row>
    <row r="1133" spans="2:14" ht="10.5" customHeight="1" x14ac:dyDescent="0.2">
      <c r="B1133" s="438">
        <v>1982</v>
      </c>
      <c r="C1133" s="545">
        <v>460</v>
      </c>
      <c r="D1133" s="545">
        <v>92</v>
      </c>
      <c r="E1133" s="570">
        <v>160</v>
      </c>
      <c r="F1133" s="570">
        <v>159</v>
      </c>
      <c r="G1133" s="762">
        <v>7.8</v>
      </c>
      <c r="H1133" s="538">
        <v>15416</v>
      </c>
      <c r="I1133" s="538">
        <v>51735</v>
      </c>
      <c r="J1133" s="538">
        <v>24031</v>
      </c>
      <c r="K1133" s="1045" t="s">
        <v>767</v>
      </c>
      <c r="L1133" s="62"/>
    </row>
    <row r="1134" spans="2:14" ht="10.5" customHeight="1" x14ac:dyDescent="0.2">
      <c r="B1134" s="438">
        <v>1983</v>
      </c>
      <c r="C1134" s="545">
        <v>450</v>
      </c>
      <c r="D1134" s="545">
        <v>83</v>
      </c>
      <c r="E1134" s="570">
        <v>175</v>
      </c>
      <c r="F1134" s="570">
        <v>174</v>
      </c>
      <c r="G1134" s="762">
        <v>8.6</v>
      </c>
      <c r="H1134" s="538">
        <v>14855</v>
      </c>
      <c r="I1134" s="538">
        <v>56033</v>
      </c>
      <c r="J1134" s="538">
        <v>24463</v>
      </c>
      <c r="K1134" s="1045" t="s">
        <v>768</v>
      </c>
      <c r="L1134" s="62"/>
    </row>
    <row r="1135" spans="2:14" ht="10.5" customHeight="1" x14ac:dyDescent="0.2">
      <c r="B1135" s="438">
        <v>1984</v>
      </c>
      <c r="C1135" s="545">
        <v>496</v>
      </c>
      <c r="D1135" s="545">
        <v>81</v>
      </c>
      <c r="E1135" s="570">
        <v>185</v>
      </c>
      <c r="F1135" s="570">
        <v>184</v>
      </c>
      <c r="G1135" s="762">
        <v>9.1999999999999993</v>
      </c>
      <c r="H1135" s="538">
        <v>15118</v>
      </c>
      <c r="I1135" s="538">
        <v>76355</v>
      </c>
      <c r="J1135" s="538">
        <v>25028</v>
      </c>
      <c r="K1135" s="1045" t="s">
        <v>769</v>
      </c>
      <c r="L1135" s="62"/>
    </row>
    <row r="1136" spans="2:14" ht="10.5" customHeight="1" x14ac:dyDescent="0.2">
      <c r="B1136" s="438"/>
      <c r="C1136" s="545"/>
      <c r="D1136" s="545"/>
      <c r="E1136" s="570"/>
      <c r="F1136" s="570"/>
      <c r="G1136" s="762"/>
      <c r="H1136" s="538"/>
      <c r="I1136" s="538"/>
      <c r="J1136" s="538"/>
      <c r="K1136" s="1045"/>
      <c r="L1136" s="62"/>
    </row>
    <row r="1137" spans="2:12" ht="10.5" customHeight="1" x14ac:dyDescent="0.2">
      <c r="B1137" s="438">
        <v>1985</v>
      </c>
      <c r="C1137" s="545">
        <v>436</v>
      </c>
      <c r="D1137" s="545">
        <v>12</v>
      </c>
      <c r="E1137" s="570">
        <v>185</v>
      </c>
      <c r="F1137" s="570">
        <v>164</v>
      </c>
      <c r="G1137" s="762">
        <v>8.6999999999999993</v>
      </c>
      <c r="H1137" s="538">
        <v>2055</v>
      </c>
      <c r="I1137" s="538">
        <v>7901</v>
      </c>
      <c r="J1137" s="538">
        <v>27745</v>
      </c>
      <c r="K1137" s="1045" t="s">
        <v>770</v>
      </c>
      <c r="L1137" s="62"/>
    </row>
    <row r="1138" spans="2:12" ht="10.5" customHeight="1" x14ac:dyDescent="0.2">
      <c r="B1138" s="438">
        <v>1986</v>
      </c>
      <c r="C1138" s="545">
        <v>450</v>
      </c>
      <c r="D1138" s="545">
        <v>43</v>
      </c>
      <c r="E1138" s="570">
        <v>201</v>
      </c>
      <c r="F1138" s="570">
        <v>199.5</v>
      </c>
      <c r="G1138" s="762">
        <v>9.6</v>
      </c>
      <c r="H1138" s="538">
        <v>8706</v>
      </c>
      <c r="I1138" s="538">
        <v>37932</v>
      </c>
      <c r="J1138" s="538">
        <v>34517</v>
      </c>
      <c r="K1138" s="1045" t="s">
        <v>771</v>
      </c>
      <c r="L1138" s="62"/>
    </row>
    <row r="1139" spans="2:12" ht="10.5" customHeight="1" x14ac:dyDescent="0.2">
      <c r="B1139" s="438">
        <v>1987</v>
      </c>
      <c r="C1139" s="545">
        <v>506</v>
      </c>
      <c r="D1139" s="545">
        <v>67</v>
      </c>
      <c r="E1139" s="570">
        <v>200</v>
      </c>
      <c r="F1139" s="570">
        <v>198.5</v>
      </c>
      <c r="G1139" s="762">
        <v>10.1</v>
      </c>
      <c r="H1139" s="538">
        <v>12847</v>
      </c>
      <c r="I1139" s="538">
        <v>32777</v>
      </c>
      <c r="J1139" s="538">
        <v>33636</v>
      </c>
      <c r="K1139" s="1045" t="s">
        <v>772</v>
      </c>
      <c r="L1139" s="62"/>
    </row>
    <row r="1140" spans="2:12" ht="10.5" customHeight="1" x14ac:dyDescent="0.2">
      <c r="B1140" s="438">
        <v>1988</v>
      </c>
      <c r="C1140" s="545">
        <v>573</v>
      </c>
      <c r="D1140" s="545">
        <v>43</v>
      </c>
      <c r="E1140" s="570">
        <v>180</v>
      </c>
      <c r="F1140" s="570">
        <v>178</v>
      </c>
      <c r="G1140" s="762">
        <v>9.4</v>
      </c>
      <c r="H1140" s="538">
        <v>7636</v>
      </c>
      <c r="I1140" s="538">
        <v>5332</v>
      </c>
      <c r="J1140" s="538">
        <v>34910</v>
      </c>
      <c r="K1140" s="1045" t="s">
        <v>773</v>
      </c>
      <c r="L1140" s="62"/>
    </row>
    <row r="1141" spans="2:12" ht="10.5" customHeight="1" x14ac:dyDescent="0.2">
      <c r="B1141" s="438">
        <v>1989</v>
      </c>
      <c r="C1141" s="545">
        <v>690</v>
      </c>
      <c r="D1141" s="545">
        <v>42</v>
      </c>
      <c r="E1141" s="570">
        <v>160</v>
      </c>
      <c r="F1141" s="570">
        <v>154.25</v>
      </c>
      <c r="G1141" s="762">
        <v>8</v>
      </c>
      <c r="H1141" s="538">
        <v>5899</v>
      </c>
      <c r="I1141" s="538">
        <v>3</v>
      </c>
      <c r="J1141" s="538">
        <v>26613</v>
      </c>
      <c r="K1141" s="1045" t="s">
        <v>774</v>
      </c>
      <c r="L1141" s="62"/>
    </row>
    <row r="1142" spans="2:12" ht="10.5" customHeight="1" x14ac:dyDescent="0.2">
      <c r="B1142" s="438"/>
      <c r="C1142" s="545"/>
      <c r="D1142" s="545"/>
      <c r="E1142" s="570"/>
      <c r="F1142" s="570"/>
      <c r="G1142" s="762"/>
      <c r="H1142" s="538"/>
      <c r="I1142" s="538"/>
      <c r="J1142" s="538"/>
      <c r="K1142" s="1045"/>
      <c r="L1142" s="62"/>
    </row>
    <row r="1143" spans="2:12" ht="10.5" customHeight="1" x14ac:dyDescent="0.2">
      <c r="B1143" s="438">
        <v>1990</v>
      </c>
      <c r="C1143" s="545">
        <v>720</v>
      </c>
      <c r="D1143" s="545">
        <v>42</v>
      </c>
      <c r="E1143" s="570">
        <v>159.19999999999999</v>
      </c>
      <c r="F1143" s="570">
        <v>152.97999999999999</v>
      </c>
      <c r="G1143" s="762">
        <v>7.9</v>
      </c>
      <c r="H1143" s="538">
        <v>6549</v>
      </c>
      <c r="I1143" s="538" t="s">
        <v>377</v>
      </c>
      <c r="J1143" s="538">
        <v>25247</v>
      </c>
      <c r="K1143" s="1045" t="s">
        <v>775</v>
      </c>
      <c r="L1143" s="62"/>
    </row>
    <row r="1144" spans="2:12" ht="10.5" customHeight="1" x14ac:dyDescent="0.2">
      <c r="B1144" s="438">
        <v>1991</v>
      </c>
      <c r="C1144" s="545">
        <v>832</v>
      </c>
      <c r="D1144" s="545">
        <v>39</v>
      </c>
      <c r="E1144" s="570">
        <v>248.75</v>
      </c>
      <c r="F1144" s="570">
        <v>223.67</v>
      </c>
      <c r="G1144" s="762">
        <v>11</v>
      </c>
      <c r="H1144" s="538">
        <v>10264</v>
      </c>
      <c r="I1144" s="538">
        <v>203</v>
      </c>
      <c r="J1144" s="538">
        <v>27310</v>
      </c>
      <c r="K1144" s="1045" t="s">
        <v>776</v>
      </c>
      <c r="L1144" s="62"/>
    </row>
    <row r="1145" spans="2:12" ht="10.5" customHeight="1" x14ac:dyDescent="0.2">
      <c r="B1145" s="438">
        <v>1992</v>
      </c>
      <c r="C1145" s="545">
        <v>856</v>
      </c>
      <c r="D1145" s="545">
        <v>45</v>
      </c>
      <c r="E1145" s="570">
        <v>300</v>
      </c>
      <c r="F1145" s="570">
        <v>264.33999999999997</v>
      </c>
      <c r="G1145" s="762">
        <v>13.3</v>
      </c>
      <c r="H1145" s="538">
        <v>13731</v>
      </c>
      <c r="I1145" s="538">
        <v>129</v>
      </c>
      <c r="J1145" s="538">
        <v>27964</v>
      </c>
      <c r="K1145" s="1045" t="s">
        <v>460</v>
      </c>
      <c r="L1145" s="62"/>
    </row>
    <row r="1146" spans="2:12" ht="10.5" customHeight="1" x14ac:dyDescent="0.2">
      <c r="B1146" s="438">
        <v>1993</v>
      </c>
      <c r="C1146" s="545">
        <v>822</v>
      </c>
      <c r="D1146" s="545">
        <v>47</v>
      </c>
      <c r="E1146" s="570">
        <v>327</v>
      </c>
      <c r="F1146" s="570">
        <v>306.10000000000002</v>
      </c>
      <c r="G1146" s="762">
        <v>15.3</v>
      </c>
      <c r="H1146" s="538">
        <v>13024</v>
      </c>
      <c r="I1146" s="538">
        <v>1056</v>
      </c>
      <c r="J1146" s="538">
        <v>26263</v>
      </c>
      <c r="K1146" s="1045" t="s">
        <v>461</v>
      </c>
      <c r="L1146" s="62"/>
    </row>
    <row r="1147" spans="2:12" ht="10.5" customHeight="1" x14ac:dyDescent="0.2">
      <c r="B1147" s="438">
        <v>1994</v>
      </c>
      <c r="C1147" s="545">
        <v>705</v>
      </c>
      <c r="D1147" s="545">
        <v>37</v>
      </c>
      <c r="E1147" s="570">
        <v>349.24</v>
      </c>
      <c r="F1147" s="570">
        <v>323.16000000000003</v>
      </c>
      <c r="G1147" s="762">
        <v>16.5</v>
      </c>
      <c r="H1147" s="538">
        <v>10811</v>
      </c>
      <c r="I1147" s="538" t="s">
        <v>377</v>
      </c>
      <c r="J1147" s="538">
        <v>26439</v>
      </c>
      <c r="K1147" s="1045" t="s">
        <v>462</v>
      </c>
      <c r="L1147" s="62"/>
    </row>
    <row r="1148" spans="2:12" ht="10.5" customHeight="1" x14ac:dyDescent="0.2">
      <c r="B1148" s="438"/>
      <c r="C1148" s="545"/>
      <c r="D1148" s="545"/>
      <c r="E1148" s="570"/>
      <c r="F1148" s="570"/>
      <c r="G1148" s="762"/>
      <c r="H1148" s="538"/>
      <c r="I1148" s="538"/>
      <c r="J1148" s="538"/>
      <c r="K1148" s="1045"/>
      <c r="L1148" s="62"/>
    </row>
    <row r="1149" spans="2:12" ht="10.5" customHeight="1" x14ac:dyDescent="0.2">
      <c r="B1149" s="438">
        <v>1995</v>
      </c>
      <c r="C1149" s="545">
        <v>698</v>
      </c>
      <c r="D1149" s="545">
        <v>38</v>
      </c>
      <c r="E1149" s="570">
        <v>352.03</v>
      </c>
      <c r="F1149" s="570">
        <v>307.26</v>
      </c>
      <c r="G1149" s="762">
        <v>15.7</v>
      </c>
      <c r="H1149" s="538">
        <v>10564</v>
      </c>
      <c r="I1149" s="538" t="s">
        <v>377</v>
      </c>
      <c r="J1149" s="538">
        <v>27222</v>
      </c>
      <c r="K1149" s="1045" t="s">
        <v>328</v>
      </c>
      <c r="L1149" s="62"/>
    </row>
    <row r="1150" spans="2:12" ht="10.5" customHeight="1" x14ac:dyDescent="0.2">
      <c r="B1150" s="438">
        <v>1996</v>
      </c>
      <c r="C1150" s="545">
        <v>677</v>
      </c>
      <c r="D1150" s="545">
        <v>33</v>
      </c>
      <c r="E1150" s="570">
        <v>387.23</v>
      </c>
      <c r="F1150" s="570">
        <v>341.95</v>
      </c>
      <c r="G1150" s="762">
        <v>17.399999999999999</v>
      </c>
      <c r="H1150" s="538">
        <v>10253</v>
      </c>
      <c r="I1150" s="538">
        <v>142</v>
      </c>
      <c r="J1150" s="538">
        <v>10492</v>
      </c>
      <c r="K1150" s="1045" t="s">
        <v>329</v>
      </c>
      <c r="L1150" s="62"/>
    </row>
    <row r="1151" spans="2:12" ht="10.5" customHeight="1" x14ac:dyDescent="0.2">
      <c r="B1151" s="438">
        <v>1997</v>
      </c>
      <c r="C1151" s="545">
        <v>703</v>
      </c>
      <c r="D1151" s="545">
        <v>30</v>
      </c>
      <c r="E1151" s="570">
        <v>328.05</v>
      </c>
      <c r="F1151" s="570" t="s">
        <v>506</v>
      </c>
      <c r="G1151" s="762">
        <v>16.8</v>
      </c>
      <c r="H1151" s="538">
        <v>9842</v>
      </c>
      <c r="I1151" s="538">
        <v>9247</v>
      </c>
      <c r="J1151" s="538">
        <v>27810</v>
      </c>
      <c r="K1151" s="1045" t="s">
        <v>330</v>
      </c>
      <c r="L1151" s="62"/>
    </row>
    <row r="1152" spans="2:12" ht="10.5" customHeight="1" x14ac:dyDescent="0.2">
      <c r="B1152" s="438">
        <v>1998</v>
      </c>
      <c r="C1152" s="545">
        <v>21</v>
      </c>
      <c r="D1152" s="545">
        <v>25</v>
      </c>
      <c r="E1152" s="570">
        <v>425</v>
      </c>
      <c r="F1152" s="570" t="s">
        <v>506</v>
      </c>
      <c r="G1152" s="762">
        <v>21.6</v>
      </c>
      <c r="H1152" s="538">
        <v>10756</v>
      </c>
      <c r="I1152" s="538">
        <v>10837</v>
      </c>
      <c r="J1152" s="538">
        <v>31381</v>
      </c>
      <c r="K1152" s="1045" t="s">
        <v>331</v>
      </c>
      <c r="L1152" s="62"/>
    </row>
    <row r="1153" spans="2:12" ht="10.5" customHeight="1" x14ac:dyDescent="0.2">
      <c r="B1153" s="438">
        <v>1999</v>
      </c>
      <c r="C1153" s="545">
        <v>22</v>
      </c>
      <c r="D1153" s="545">
        <v>22</v>
      </c>
      <c r="E1153" s="570">
        <v>552</v>
      </c>
      <c r="F1153" s="570" t="s">
        <v>506</v>
      </c>
      <c r="G1153" s="762">
        <v>35.5</v>
      </c>
      <c r="H1153" s="538">
        <v>12361</v>
      </c>
      <c r="I1153" s="538">
        <v>9500</v>
      </c>
      <c r="J1153" s="538">
        <v>32100</v>
      </c>
      <c r="K1153" s="1071" t="s">
        <v>287</v>
      </c>
      <c r="L1153" s="62"/>
    </row>
    <row r="1154" spans="2:12" ht="10.5" customHeight="1" x14ac:dyDescent="0.2">
      <c r="B1154" s="438"/>
      <c r="C1154" s="545"/>
      <c r="D1154" s="545"/>
      <c r="E1154" s="570"/>
      <c r="F1154" s="570"/>
      <c r="G1154" s="762"/>
      <c r="H1154" s="538"/>
      <c r="I1154" s="538"/>
      <c r="J1154" s="538"/>
      <c r="K1154" s="1045"/>
      <c r="L1154" s="62"/>
    </row>
    <row r="1155" spans="2:12" ht="10.5" customHeight="1" x14ac:dyDescent="0.2">
      <c r="B1155" s="438">
        <v>2000</v>
      </c>
      <c r="C1155" s="547" t="s">
        <v>463</v>
      </c>
      <c r="D1155" s="545">
        <v>33</v>
      </c>
      <c r="E1155" s="570">
        <v>727.33</v>
      </c>
      <c r="F1155" s="570" t="s">
        <v>506</v>
      </c>
      <c r="G1155" s="762">
        <v>34.1</v>
      </c>
      <c r="H1155" s="538">
        <v>24002</v>
      </c>
      <c r="I1155" s="538">
        <v>9900</v>
      </c>
      <c r="J1155" s="538">
        <v>29900</v>
      </c>
      <c r="K1155" s="1045" t="s">
        <v>332</v>
      </c>
      <c r="L1155" s="62"/>
    </row>
    <row r="1156" spans="2:12" ht="10.5" customHeight="1" x14ac:dyDescent="0.2">
      <c r="B1156" s="438">
        <v>2001</v>
      </c>
      <c r="C1156" s="547" t="s">
        <v>463</v>
      </c>
      <c r="D1156" s="545">
        <v>51</v>
      </c>
      <c r="E1156" s="570">
        <v>847</v>
      </c>
      <c r="F1156" s="570" t="s">
        <v>506</v>
      </c>
      <c r="G1156" s="762">
        <v>41.7</v>
      </c>
      <c r="H1156" s="538">
        <v>42895</v>
      </c>
      <c r="I1156" s="538">
        <v>15900</v>
      </c>
      <c r="J1156" s="538">
        <v>31800</v>
      </c>
      <c r="K1156" s="1045" t="s">
        <v>333</v>
      </c>
      <c r="L1156" s="62"/>
    </row>
    <row r="1157" spans="2:12" ht="10.5" customHeight="1" x14ac:dyDescent="0.2">
      <c r="B1157" s="438">
        <v>2002</v>
      </c>
      <c r="C1157" s="547" t="s">
        <v>463</v>
      </c>
      <c r="D1157" s="545">
        <v>58</v>
      </c>
      <c r="E1157" s="570">
        <v>950</v>
      </c>
      <c r="F1157" s="571" t="s">
        <v>506</v>
      </c>
      <c r="G1157" s="762">
        <v>47.2</v>
      </c>
      <c r="H1157" s="538">
        <v>55306</v>
      </c>
      <c r="I1157" s="538">
        <v>23400</v>
      </c>
      <c r="J1157" s="538">
        <v>34700</v>
      </c>
      <c r="K1157" s="1045" t="s">
        <v>286</v>
      </c>
      <c r="L1157" s="62"/>
    </row>
    <row r="1158" spans="2:12" ht="10.5" customHeight="1" x14ac:dyDescent="0.2">
      <c r="B1158" s="438">
        <v>2003</v>
      </c>
      <c r="C1158" s="547" t="s">
        <v>463</v>
      </c>
      <c r="D1158" s="545">
        <v>33</v>
      </c>
      <c r="E1158" s="570">
        <v>1100</v>
      </c>
      <c r="F1158" s="571" t="s">
        <v>506</v>
      </c>
      <c r="G1158" s="762">
        <v>54.2</v>
      </c>
      <c r="H1158" s="538">
        <v>36164</v>
      </c>
      <c r="I1158" s="538">
        <v>16400</v>
      </c>
      <c r="J1158" s="538">
        <v>40100</v>
      </c>
      <c r="K1158" s="1045" t="s">
        <v>730</v>
      </c>
      <c r="L1158" s="62"/>
    </row>
    <row r="1159" spans="2:12" ht="10.5" customHeight="1" x14ac:dyDescent="0.2">
      <c r="B1159" s="438">
        <v>2004</v>
      </c>
      <c r="C1159" s="547" t="s">
        <v>463</v>
      </c>
      <c r="D1159" s="545">
        <v>37</v>
      </c>
      <c r="E1159" s="570">
        <v>1050</v>
      </c>
      <c r="F1159" s="571" t="s">
        <v>506</v>
      </c>
      <c r="G1159" s="762">
        <v>53.6</v>
      </c>
      <c r="H1159" s="538">
        <v>38784</v>
      </c>
      <c r="I1159" s="538">
        <v>11600</v>
      </c>
      <c r="J1159" s="538">
        <v>41300</v>
      </c>
      <c r="K1159" s="1045" t="s">
        <v>758</v>
      </c>
      <c r="L1159" s="62"/>
    </row>
    <row r="1160" spans="2:12" ht="10.5" customHeight="1" x14ac:dyDescent="0.2">
      <c r="B1160" s="438"/>
      <c r="C1160" s="547"/>
      <c r="D1160" s="545"/>
      <c r="E1160" s="570"/>
      <c r="F1160" s="571"/>
      <c r="G1160" s="762"/>
      <c r="H1160" s="538"/>
      <c r="I1160" s="538"/>
      <c r="J1160" s="538"/>
      <c r="K1160" s="1045"/>
      <c r="L1160" s="62"/>
    </row>
    <row r="1161" spans="2:12" ht="10.5" customHeight="1" x14ac:dyDescent="0.2">
      <c r="B1161" s="438">
        <v>2005</v>
      </c>
      <c r="C1161" s="547" t="s">
        <v>463</v>
      </c>
      <c r="D1161" s="547">
        <v>34</v>
      </c>
      <c r="E1161" s="571">
        <v>925.09</v>
      </c>
      <c r="F1161" s="571" t="s">
        <v>506</v>
      </c>
      <c r="G1161" s="760">
        <v>48.3</v>
      </c>
      <c r="H1161" s="539">
        <v>31675</v>
      </c>
      <c r="I1161" s="539">
        <v>31100</v>
      </c>
      <c r="J1161" s="539">
        <v>40500</v>
      </c>
      <c r="K1161" s="1044" t="s">
        <v>507</v>
      </c>
      <c r="L1161" s="62"/>
    </row>
    <row r="1162" spans="2:12" ht="10.5" customHeight="1" x14ac:dyDescent="0.2">
      <c r="B1162" s="438">
        <v>2006</v>
      </c>
      <c r="C1162" s="547" t="s">
        <v>463</v>
      </c>
      <c r="D1162" s="547">
        <v>40</v>
      </c>
      <c r="E1162" s="571">
        <v>979.38</v>
      </c>
      <c r="F1162" s="571" t="s">
        <v>506</v>
      </c>
      <c r="G1162" s="760">
        <v>52</v>
      </c>
      <c r="H1162" s="539">
        <v>39371</v>
      </c>
      <c r="I1162" s="539">
        <v>41000</v>
      </c>
      <c r="J1162" s="539">
        <v>43200</v>
      </c>
      <c r="K1162" s="1044" t="s">
        <v>392</v>
      </c>
      <c r="L1162" s="62"/>
    </row>
    <row r="1163" spans="2:12" ht="10.5" customHeight="1" x14ac:dyDescent="0.2">
      <c r="B1163" s="438">
        <v>2007</v>
      </c>
      <c r="C1163" s="547" t="s">
        <v>463</v>
      </c>
      <c r="D1163" s="547">
        <v>42</v>
      </c>
      <c r="E1163" s="571">
        <v>1635.66</v>
      </c>
      <c r="F1163" s="571" t="s">
        <v>506</v>
      </c>
      <c r="G1163" s="760">
        <v>80.7</v>
      </c>
      <c r="H1163" s="539">
        <v>68534</v>
      </c>
      <c r="I1163" s="539">
        <v>39100</v>
      </c>
      <c r="J1163" s="539">
        <v>39800</v>
      </c>
      <c r="K1163" s="1044" t="s">
        <v>810</v>
      </c>
      <c r="L1163" s="62"/>
    </row>
    <row r="1164" spans="2:12" ht="11.25" customHeight="1" x14ac:dyDescent="0.2">
      <c r="B1164" s="438">
        <v>2008</v>
      </c>
      <c r="C1164" s="547" t="s">
        <v>463</v>
      </c>
      <c r="D1164" s="547">
        <v>27</v>
      </c>
      <c r="E1164" s="571">
        <v>2055.41</v>
      </c>
      <c r="F1164" s="571" t="s">
        <v>506</v>
      </c>
      <c r="G1164" s="760">
        <v>94.9</v>
      </c>
      <c r="H1164" s="539">
        <v>55290</v>
      </c>
      <c r="I1164" s="539">
        <v>25900</v>
      </c>
      <c r="J1164" s="539">
        <v>43400</v>
      </c>
      <c r="K1164" s="1048">
        <v>39692</v>
      </c>
      <c r="L1164" s="62"/>
    </row>
    <row r="1165" spans="2:12" ht="10.5" customHeight="1" x14ac:dyDescent="0.2">
      <c r="B1165" s="438">
        <v>2009</v>
      </c>
      <c r="C1165" s="547" t="s">
        <v>463</v>
      </c>
      <c r="D1165" s="547">
        <v>37</v>
      </c>
      <c r="E1165" s="571">
        <v>1297.47</v>
      </c>
      <c r="F1165" s="571" t="s">
        <v>506</v>
      </c>
      <c r="G1165" s="760">
        <v>91.2</v>
      </c>
      <c r="H1165" s="539">
        <v>48266</v>
      </c>
      <c r="I1165" s="539">
        <v>37400</v>
      </c>
      <c r="J1165" s="539">
        <v>44400</v>
      </c>
      <c r="K1165" s="1048">
        <v>40087</v>
      </c>
      <c r="L1165" s="62"/>
    </row>
    <row r="1166" spans="2:12" ht="10.5" customHeight="1" x14ac:dyDescent="0.2">
      <c r="B1166" s="438"/>
      <c r="C1166" s="547"/>
      <c r="D1166" s="547"/>
      <c r="E1166" s="571"/>
      <c r="F1166" s="571"/>
      <c r="G1166" s="760"/>
      <c r="H1166" s="539"/>
      <c r="I1166" s="539"/>
      <c r="J1166" s="539"/>
      <c r="K1166" s="1048"/>
      <c r="L1166" s="62"/>
    </row>
    <row r="1167" spans="2:12" ht="12.75" customHeight="1" x14ac:dyDescent="0.2">
      <c r="B1167" s="438">
        <v>2010</v>
      </c>
      <c r="C1167" s="547" t="s">
        <v>463</v>
      </c>
      <c r="D1167" s="547">
        <v>34</v>
      </c>
      <c r="E1167" s="571">
        <v>2170.08</v>
      </c>
      <c r="F1167" s="571" t="s">
        <v>506</v>
      </c>
      <c r="G1167" s="760">
        <v>109.8</v>
      </c>
      <c r="H1167" s="539">
        <v>73783</v>
      </c>
      <c r="I1167" s="539">
        <v>34000</v>
      </c>
      <c r="J1167" s="539">
        <v>44600</v>
      </c>
      <c r="K1167" s="1048">
        <v>40483</v>
      </c>
      <c r="L1167" s="62"/>
    </row>
    <row r="1168" spans="2:12" ht="12" customHeight="1" x14ac:dyDescent="0.2">
      <c r="B1168" s="438">
        <v>2011</v>
      </c>
      <c r="C1168" s="547" t="s">
        <v>463</v>
      </c>
      <c r="D1168" s="547">
        <v>66</v>
      </c>
      <c r="E1168" s="571">
        <v>2003.1</v>
      </c>
      <c r="F1168" s="571" t="s">
        <v>506</v>
      </c>
      <c r="G1168" s="760">
        <v>118.4</v>
      </c>
      <c r="H1168" s="539" t="s">
        <v>1474</v>
      </c>
      <c r="I1168" s="539" t="s">
        <v>1475</v>
      </c>
      <c r="J1168" s="539">
        <v>45200</v>
      </c>
      <c r="K1168" s="1048">
        <v>40878</v>
      </c>
      <c r="L1168" s="62"/>
    </row>
    <row r="1169" spans="2:12" ht="11.25" customHeight="1" x14ac:dyDescent="0.2">
      <c r="B1169" s="438">
        <v>2012</v>
      </c>
      <c r="C1169" s="547" t="s">
        <v>463</v>
      </c>
      <c r="D1169" s="547">
        <v>57</v>
      </c>
      <c r="E1169" s="571">
        <v>2051.58</v>
      </c>
      <c r="F1169" s="571" t="s">
        <v>506</v>
      </c>
      <c r="G1169" s="760">
        <v>106.9</v>
      </c>
      <c r="H1169" s="539">
        <v>116427</v>
      </c>
      <c r="I1169" s="539" t="s">
        <v>1476</v>
      </c>
      <c r="J1169" s="539" t="s">
        <v>1477</v>
      </c>
      <c r="K1169" s="1043" t="s">
        <v>1418</v>
      </c>
      <c r="L1169" s="62"/>
    </row>
    <row r="1170" spans="2:12" ht="12" customHeight="1" x14ac:dyDescent="0.2">
      <c r="B1170" s="438">
        <v>2013</v>
      </c>
      <c r="C1170" s="547" t="s">
        <v>463</v>
      </c>
      <c r="D1170" s="547">
        <v>28</v>
      </c>
      <c r="E1170" s="571">
        <v>2270.5</v>
      </c>
      <c r="F1170" s="571" t="s">
        <v>506</v>
      </c>
      <c r="G1170" s="760">
        <v>117</v>
      </c>
      <c r="H1170" s="539">
        <v>64189</v>
      </c>
      <c r="I1170" s="539">
        <v>28297</v>
      </c>
      <c r="J1170" s="539">
        <v>56015</v>
      </c>
      <c r="K1170" s="1043" t="s">
        <v>1460</v>
      </c>
      <c r="L1170" s="62"/>
    </row>
    <row r="1171" spans="2:12" ht="11.25" customHeight="1" x14ac:dyDescent="0.2">
      <c r="B1171" s="537" t="s">
        <v>1514</v>
      </c>
      <c r="C1171" s="565" t="s">
        <v>463</v>
      </c>
      <c r="D1171" s="565">
        <v>21</v>
      </c>
      <c r="E1171" s="572">
        <v>2868.99</v>
      </c>
      <c r="F1171" s="572" t="s">
        <v>506</v>
      </c>
      <c r="G1171" s="761" t="s">
        <v>463</v>
      </c>
      <c r="H1171" s="542">
        <v>60765</v>
      </c>
      <c r="I1171" s="542">
        <v>21200</v>
      </c>
      <c r="J1171" s="542">
        <v>45000</v>
      </c>
      <c r="K1171" s="1049" t="s">
        <v>1462</v>
      </c>
      <c r="L1171" s="62"/>
    </row>
    <row r="1172" spans="2:12" ht="10.5" customHeight="1" x14ac:dyDescent="0.2">
      <c r="B1172" s="1532" t="s">
        <v>1507</v>
      </c>
      <c r="C1172" s="1533"/>
      <c r="D1172" s="1533"/>
      <c r="E1172" s="1533"/>
      <c r="F1172" s="1533"/>
      <c r="G1172" s="1533"/>
      <c r="H1172" s="52"/>
      <c r="I1172" s="52"/>
      <c r="J1172" s="52"/>
    </row>
    <row r="1173" spans="2:12" ht="10.5" customHeight="1" x14ac:dyDescent="0.2">
      <c r="B1173" s="1208" t="s">
        <v>1508</v>
      </c>
      <c r="C1173" s="233"/>
      <c r="D1173" s="233"/>
    </row>
    <row r="1174" spans="2:12" ht="10.5" customHeight="1" x14ac:dyDescent="0.2">
      <c r="B1174" s="1208" t="s">
        <v>1511</v>
      </c>
      <c r="C1174" s="233"/>
      <c r="D1174" s="233"/>
    </row>
    <row r="1175" spans="2:12" ht="10.5" customHeight="1" x14ac:dyDescent="0.2">
      <c r="B1175" s="236" t="s">
        <v>1512</v>
      </c>
      <c r="C1175" s="233"/>
      <c r="D1175" s="233"/>
    </row>
    <row r="1176" spans="2:12" ht="10.5" customHeight="1" x14ac:dyDescent="0.2">
      <c r="B1176" s="236" t="s">
        <v>1509</v>
      </c>
      <c r="C1176" s="233"/>
      <c r="D1176" s="233"/>
    </row>
    <row r="1177" spans="2:12" ht="10.5" customHeight="1" x14ac:dyDescent="0.2">
      <c r="B1177" s="1477" t="s">
        <v>1513</v>
      </c>
      <c r="C1177" s="1531"/>
      <c r="D1177" s="1531"/>
    </row>
    <row r="1178" spans="2:12" ht="10.5" customHeight="1" x14ac:dyDescent="0.2">
      <c r="B1178" s="1477" t="s">
        <v>1510</v>
      </c>
      <c r="C1178" s="1477"/>
      <c r="D1178" s="1477"/>
    </row>
    <row r="1179" spans="2:12" ht="10.5" customHeight="1" x14ac:dyDescent="0.2">
      <c r="B1179" s="236"/>
      <c r="C1179" s="233"/>
      <c r="D1179" s="233"/>
    </row>
    <row r="1180" spans="2:12" ht="10.5" customHeight="1" x14ac:dyDescent="0.2">
      <c r="B1180" s="49"/>
    </row>
    <row r="1181" spans="2:12" ht="10.5" customHeight="1" x14ac:dyDescent="0.2">
      <c r="B1181" s="49"/>
    </row>
    <row r="1182" spans="2:12" ht="10.5" customHeight="1" x14ac:dyDescent="0.2">
      <c r="B1182" s="49"/>
    </row>
    <row r="1183" spans="2:12" ht="10.5" customHeight="1" x14ac:dyDescent="0.2">
      <c r="B1183" s="49"/>
    </row>
    <row r="1184" spans="2:12" ht="10.5" customHeight="1" x14ac:dyDescent="0.2">
      <c r="B1184" s="49"/>
    </row>
    <row r="1185" spans="2:17" ht="10.5" customHeight="1" x14ac:dyDescent="0.2">
      <c r="B1185" s="49"/>
    </row>
    <row r="1186" spans="2:17" ht="10.5" customHeight="1" x14ac:dyDescent="0.2">
      <c r="B1186" s="49"/>
    </row>
    <row r="1187" spans="2:17" ht="10.5" customHeight="1" x14ac:dyDescent="0.2">
      <c r="B1187" s="49"/>
    </row>
    <row r="1188" spans="2:17" ht="10.5" customHeight="1" x14ac:dyDescent="0.2">
      <c r="B1188" s="49"/>
    </row>
    <row r="1189" spans="2:17" ht="10.5" customHeight="1" x14ac:dyDescent="0.2">
      <c r="B1189" s="49"/>
    </row>
    <row r="1190" spans="2:17" ht="10.5" customHeight="1" x14ac:dyDescent="0.2">
      <c r="B1190" s="49"/>
    </row>
    <row r="1191" spans="2:17" ht="10.5" customHeight="1" x14ac:dyDescent="0.2">
      <c r="B1191" s="49"/>
    </row>
    <row r="1192" spans="2:17" ht="10.5" customHeight="1" x14ac:dyDescent="0.2">
      <c r="B1192" s="49"/>
    </row>
    <row r="1193" spans="2:17" ht="10.5" customHeight="1" x14ac:dyDescent="0.2">
      <c r="B1193" s="49"/>
    </row>
    <row r="1194" spans="2:17" ht="10.5" customHeight="1" x14ac:dyDescent="0.2">
      <c r="B1194" s="49"/>
    </row>
    <row r="1195" spans="2:17" ht="10.5" customHeight="1" x14ac:dyDescent="0.2">
      <c r="B1195" s="49"/>
      <c r="G1195" s="153">
        <v>21</v>
      </c>
    </row>
    <row r="1196" spans="2:17" ht="10.5" customHeight="1" x14ac:dyDescent="0.2">
      <c r="G1196" s="76"/>
    </row>
    <row r="1197" spans="2:17" ht="11.45" customHeight="1" x14ac:dyDescent="0.2">
      <c r="B1197" s="1479" t="s">
        <v>842</v>
      </c>
      <c r="C1197" s="1480"/>
      <c r="D1197" s="1480"/>
      <c r="E1197" s="1480"/>
      <c r="F1197" s="1480"/>
      <c r="G1197" s="1480"/>
      <c r="H1197" s="1480"/>
      <c r="I1197" s="1480"/>
      <c r="J1197" s="1480"/>
      <c r="K1197" s="1480"/>
    </row>
    <row r="1198" spans="2:17" ht="11.45" customHeight="1" x14ac:dyDescent="0.2">
      <c r="B1198" s="1420" t="s">
        <v>279</v>
      </c>
      <c r="C1198" s="342" t="s">
        <v>1022</v>
      </c>
      <c r="D1198" s="1408" t="s">
        <v>948</v>
      </c>
      <c r="E1198" s="1481" t="s">
        <v>1061</v>
      </c>
      <c r="F1198" s="1482"/>
      <c r="G1198" s="1408" t="s">
        <v>1094</v>
      </c>
      <c r="H1198" s="1408" t="s">
        <v>280</v>
      </c>
      <c r="I1198" s="1408" t="s">
        <v>1100</v>
      </c>
      <c r="J1198" s="1408" t="s">
        <v>1101</v>
      </c>
      <c r="K1198" s="1521" t="s">
        <v>908</v>
      </c>
      <c r="L1198" s="78"/>
    </row>
    <row r="1199" spans="2:17" ht="11.25" customHeight="1" x14ac:dyDescent="0.2">
      <c r="B1199" s="1490"/>
      <c r="C1199" s="310" t="s">
        <v>1102</v>
      </c>
      <c r="D1199" s="1409"/>
      <c r="E1199" s="296" t="s">
        <v>281</v>
      </c>
      <c r="F1199" s="296" t="s">
        <v>282</v>
      </c>
      <c r="G1199" s="1409"/>
      <c r="H1199" s="1409"/>
      <c r="I1199" s="1409"/>
      <c r="J1199" s="1409"/>
      <c r="K1199" s="1522"/>
      <c r="L1199" s="78"/>
      <c r="M1199" s="78"/>
      <c r="N1199" s="78"/>
      <c r="O1199" s="78"/>
      <c r="P1199" s="78"/>
      <c r="Q1199" s="78"/>
    </row>
    <row r="1200" spans="2:17" ht="11.25" customHeight="1" x14ac:dyDescent="0.2">
      <c r="B1200" s="1421"/>
      <c r="C1200" s="65" t="s">
        <v>283</v>
      </c>
      <c r="D1200" s="65" t="s">
        <v>284</v>
      </c>
      <c r="E1200" s="1396" t="s">
        <v>936</v>
      </c>
      <c r="F1200" s="1397"/>
      <c r="G1200" s="65" t="s">
        <v>1503</v>
      </c>
      <c r="H1200" s="65" t="s">
        <v>504</v>
      </c>
      <c r="I1200" s="1396" t="s">
        <v>1346</v>
      </c>
      <c r="J1200" s="1397"/>
      <c r="K1200" s="1523"/>
      <c r="L1200" s="78"/>
      <c r="M1200" s="78"/>
      <c r="N1200" s="78"/>
      <c r="O1200" s="78"/>
      <c r="P1200" s="78"/>
      <c r="Q1200" s="78"/>
    </row>
    <row r="1201" spans="2:17" ht="10.5" customHeight="1" x14ac:dyDescent="0.2">
      <c r="B1201" s="536"/>
      <c r="C1201" s="914"/>
      <c r="D1201" s="553"/>
      <c r="E1201" s="570"/>
      <c r="F1201" s="570"/>
      <c r="G1201" s="768"/>
      <c r="H1201" s="545"/>
      <c r="I1201" s="545"/>
      <c r="J1201" s="545"/>
      <c r="K1201" s="1045"/>
      <c r="L1201" s="78"/>
      <c r="M1201" s="78"/>
      <c r="N1201" s="78"/>
      <c r="O1201" s="78"/>
      <c r="P1201" s="78"/>
      <c r="Q1201" s="78"/>
    </row>
    <row r="1202" spans="2:17" ht="10.5" customHeight="1" x14ac:dyDescent="0.2">
      <c r="B1202" s="536">
        <v>1990</v>
      </c>
      <c r="C1202" s="914">
        <v>110</v>
      </c>
      <c r="D1202" s="553">
        <v>262</v>
      </c>
      <c r="E1202" s="570">
        <v>464.15</v>
      </c>
      <c r="F1202" s="570">
        <v>457.39</v>
      </c>
      <c r="G1202" s="768">
        <v>25</v>
      </c>
      <c r="H1202" s="545">
        <v>119252</v>
      </c>
      <c r="I1202" s="545">
        <v>239338</v>
      </c>
      <c r="J1202" s="545">
        <v>212075</v>
      </c>
      <c r="K1202" s="1045" t="s">
        <v>775</v>
      </c>
      <c r="L1202" s="78"/>
      <c r="M1202" s="78"/>
      <c r="N1202" s="78"/>
      <c r="O1202" s="78"/>
      <c r="P1202" s="78"/>
      <c r="Q1202" s="78"/>
    </row>
    <row r="1203" spans="2:17" ht="10.5" customHeight="1" x14ac:dyDescent="0.2">
      <c r="B1203" s="536">
        <v>1991</v>
      </c>
      <c r="C1203" s="914">
        <v>135</v>
      </c>
      <c r="D1203" s="553">
        <v>170</v>
      </c>
      <c r="E1203" s="570">
        <v>606</v>
      </c>
      <c r="F1203" s="570">
        <v>520.17999999999995</v>
      </c>
      <c r="G1203" s="768">
        <v>28.5</v>
      </c>
      <c r="H1203" s="545">
        <v>83458</v>
      </c>
      <c r="I1203" s="545">
        <v>169145</v>
      </c>
      <c r="J1203" s="545">
        <v>193090</v>
      </c>
      <c r="K1203" s="1045" t="s">
        <v>776</v>
      </c>
      <c r="L1203" s="78"/>
      <c r="M1203" s="78"/>
      <c r="N1203" s="78"/>
      <c r="O1203" s="78"/>
      <c r="P1203" s="78"/>
      <c r="Q1203" s="78"/>
    </row>
    <row r="1204" spans="2:17" ht="10.5" customHeight="1" x14ac:dyDescent="0.2">
      <c r="B1204" s="536">
        <v>1992</v>
      </c>
      <c r="C1204" s="914">
        <v>134</v>
      </c>
      <c r="D1204" s="553">
        <v>265</v>
      </c>
      <c r="E1204" s="570">
        <v>657.7</v>
      </c>
      <c r="F1204" s="570">
        <v>586.12</v>
      </c>
      <c r="G1204" s="768">
        <v>31.7</v>
      </c>
      <c r="H1204" s="545">
        <v>150160</v>
      </c>
      <c r="I1204" s="545">
        <v>260264</v>
      </c>
      <c r="J1204" s="545">
        <v>238616</v>
      </c>
      <c r="K1204" s="1045" t="s">
        <v>460</v>
      </c>
      <c r="L1204" s="78"/>
      <c r="M1204" s="78"/>
      <c r="N1204" s="78"/>
      <c r="O1204" s="78"/>
      <c r="P1204" s="78"/>
      <c r="Q1204" s="78"/>
    </row>
    <row r="1205" spans="2:17" ht="10.5" customHeight="1" x14ac:dyDescent="0.2">
      <c r="B1205" s="536">
        <v>1993</v>
      </c>
      <c r="C1205" s="914">
        <v>116</v>
      </c>
      <c r="D1205" s="553">
        <v>230</v>
      </c>
      <c r="E1205" s="570">
        <v>729.72</v>
      </c>
      <c r="F1205" s="570">
        <v>671.29</v>
      </c>
      <c r="G1205" s="768">
        <v>36.4</v>
      </c>
      <c r="H1205" s="545">
        <v>150703</v>
      </c>
      <c r="I1205" s="545">
        <v>210186</v>
      </c>
      <c r="J1205" s="545">
        <v>221659</v>
      </c>
      <c r="K1205" s="1045" t="s">
        <v>461</v>
      </c>
      <c r="L1205" s="78"/>
      <c r="M1205" s="78"/>
      <c r="N1205" s="78"/>
      <c r="O1205" s="78"/>
      <c r="P1205" s="78"/>
      <c r="Q1205" s="78"/>
    </row>
    <row r="1206" spans="2:17" ht="10.5" customHeight="1" x14ac:dyDescent="0.2">
      <c r="B1206" s="536">
        <v>1994</v>
      </c>
      <c r="C1206" s="914">
        <v>120</v>
      </c>
      <c r="D1206" s="553">
        <v>275</v>
      </c>
      <c r="E1206" s="570">
        <v>729.04</v>
      </c>
      <c r="F1206" s="570">
        <v>671.79</v>
      </c>
      <c r="G1206" s="768">
        <v>36.4</v>
      </c>
      <c r="H1206" s="545">
        <v>195676</v>
      </c>
      <c r="I1206" s="545">
        <v>265799</v>
      </c>
      <c r="J1206" s="545">
        <v>226616</v>
      </c>
      <c r="K1206" s="1045" t="s">
        <v>462</v>
      </c>
      <c r="L1206" s="78"/>
      <c r="M1206" s="78"/>
      <c r="N1206" s="78"/>
      <c r="O1206" s="78"/>
      <c r="P1206" s="78"/>
      <c r="Q1206" s="78"/>
    </row>
    <row r="1207" spans="2:17" ht="10.5" customHeight="1" x14ac:dyDescent="0.2">
      <c r="B1207" s="536"/>
      <c r="C1207" s="914"/>
      <c r="D1207" s="553"/>
      <c r="E1207" s="570"/>
      <c r="F1207" s="570"/>
      <c r="G1207" s="768"/>
      <c r="H1207" s="545"/>
      <c r="I1207" s="545"/>
      <c r="J1207" s="545"/>
      <c r="K1207" s="1045"/>
      <c r="L1207" s="78"/>
      <c r="M1207" s="78"/>
      <c r="N1207" s="78"/>
      <c r="O1207" s="78"/>
      <c r="P1207" s="78"/>
      <c r="Q1207" s="78"/>
    </row>
    <row r="1208" spans="2:17" ht="10.5" customHeight="1" x14ac:dyDescent="0.2">
      <c r="B1208" s="536">
        <v>1995</v>
      </c>
      <c r="C1208" s="914">
        <v>125</v>
      </c>
      <c r="D1208" s="553">
        <v>300</v>
      </c>
      <c r="E1208" s="570">
        <v>802.78</v>
      </c>
      <c r="F1208" s="570">
        <v>720.11</v>
      </c>
      <c r="G1208" s="768">
        <v>39</v>
      </c>
      <c r="H1208" s="545">
        <v>233469</v>
      </c>
      <c r="I1208" s="545">
        <v>297904</v>
      </c>
      <c r="J1208" s="545">
        <v>221243</v>
      </c>
      <c r="K1208" s="1045" t="s">
        <v>328</v>
      </c>
      <c r="L1208" s="78"/>
      <c r="M1208" s="78"/>
      <c r="N1208" s="78"/>
      <c r="O1208" s="78"/>
      <c r="P1208" s="78"/>
      <c r="Q1208" s="78"/>
    </row>
    <row r="1209" spans="2:17" ht="10.5" customHeight="1" x14ac:dyDescent="0.2">
      <c r="B1209" s="536">
        <v>1996</v>
      </c>
      <c r="C1209" s="914">
        <v>127</v>
      </c>
      <c r="D1209" s="553">
        <v>174</v>
      </c>
      <c r="E1209" s="570">
        <v>896.27</v>
      </c>
      <c r="F1209" s="570">
        <v>790.87</v>
      </c>
      <c r="G1209" s="768">
        <v>42.9</v>
      </c>
      <c r="H1209" s="545">
        <v>140409</v>
      </c>
      <c r="I1209" s="545">
        <v>167919</v>
      </c>
      <c r="J1209" s="545">
        <v>110422</v>
      </c>
      <c r="K1209" s="1045" t="s">
        <v>329</v>
      </c>
      <c r="L1209" s="78"/>
      <c r="M1209" s="78"/>
      <c r="N1209" s="78"/>
      <c r="O1209" s="78"/>
      <c r="P1209" s="78"/>
      <c r="Q1209" s="78"/>
    </row>
    <row r="1210" spans="2:17" ht="10.5" customHeight="1" x14ac:dyDescent="0.2">
      <c r="B1210" s="536">
        <v>1997</v>
      </c>
      <c r="C1210" s="914">
        <v>132</v>
      </c>
      <c r="D1210" s="553">
        <v>178</v>
      </c>
      <c r="E1210" s="570">
        <v>800</v>
      </c>
      <c r="F1210" s="570" t="s">
        <v>506</v>
      </c>
      <c r="G1210" s="768">
        <v>43.4</v>
      </c>
      <c r="H1210" s="545">
        <v>145600</v>
      </c>
      <c r="I1210" s="545">
        <v>277000</v>
      </c>
      <c r="J1210" s="545">
        <v>258000</v>
      </c>
      <c r="K1210" s="1045" t="s">
        <v>330</v>
      </c>
      <c r="L1210" s="78"/>
      <c r="M1210" s="78"/>
      <c r="N1210" s="78"/>
      <c r="O1210" s="78"/>
      <c r="P1210" s="78"/>
      <c r="Q1210" s="78"/>
    </row>
    <row r="1211" spans="2:17" ht="10.5" customHeight="1" x14ac:dyDescent="0.2">
      <c r="B1211" s="536">
        <v>1998</v>
      </c>
      <c r="C1211" s="914">
        <v>112</v>
      </c>
      <c r="D1211" s="553">
        <v>200</v>
      </c>
      <c r="E1211" s="570">
        <v>750</v>
      </c>
      <c r="F1211" s="570" t="s">
        <v>506</v>
      </c>
      <c r="G1211" s="768">
        <v>40.700000000000003</v>
      </c>
      <c r="H1211" s="545">
        <v>152866</v>
      </c>
      <c r="I1211" s="545">
        <v>203821</v>
      </c>
      <c r="J1211" s="545">
        <v>252738</v>
      </c>
      <c r="K1211" s="1045" t="s">
        <v>331</v>
      </c>
      <c r="L1211" s="78"/>
      <c r="M1211" s="78"/>
      <c r="N1211" s="78"/>
      <c r="O1211" s="78"/>
      <c r="P1211" s="78"/>
      <c r="Q1211" s="78"/>
    </row>
    <row r="1212" spans="2:17" ht="10.5" customHeight="1" x14ac:dyDescent="0.2">
      <c r="B1212" s="536">
        <v>1999</v>
      </c>
      <c r="C1212" s="914">
        <v>102</v>
      </c>
      <c r="D1212" s="553">
        <v>92</v>
      </c>
      <c r="E1212" s="570">
        <v>758.24</v>
      </c>
      <c r="F1212" s="570" t="s">
        <v>506</v>
      </c>
      <c r="G1212" s="768">
        <v>42.2</v>
      </c>
      <c r="H1212" s="545">
        <v>70068</v>
      </c>
      <c r="I1212" s="545">
        <v>92400</v>
      </c>
      <c r="J1212" s="545">
        <v>262400</v>
      </c>
      <c r="K1212" s="1071" t="s">
        <v>287</v>
      </c>
      <c r="L1212" s="78"/>
      <c r="M1212" s="78"/>
      <c r="N1212" s="78"/>
      <c r="O1212" s="78"/>
      <c r="P1212" s="78"/>
      <c r="Q1212" s="78"/>
    </row>
    <row r="1213" spans="2:17" ht="10.5" customHeight="1" x14ac:dyDescent="0.2">
      <c r="B1213" s="536"/>
      <c r="C1213" s="914"/>
      <c r="D1213" s="553"/>
      <c r="E1213" s="570"/>
      <c r="F1213" s="570"/>
      <c r="G1213" s="768"/>
      <c r="H1213" s="545"/>
      <c r="I1213" s="545"/>
      <c r="J1213" s="545"/>
      <c r="K1213" s="1045"/>
      <c r="L1213" s="78"/>
      <c r="M1213" s="78"/>
      <c r="N1213" s="78"/>
      <c r="O1213" s="78"/>
      <c r="P1213" s="78"/>
      <c r="Q1213" s="78"/>
    </row>
    <row r="1214" spans="2:17" ht="10.5" customHeight="1" x14ac:dyDescent="0.2">
      <c r="B1214" s="536">
        <v>2000</v>
      </c>
      <c r="C1214" s="914">
        <v>78</v>
      </c>
      <c r="D1214" s="553">
        <v>116</v>
      </c>
      <c r="E1214" s="570">
        <v>800</v>
      </c>
      <c r="F1214" s="570" t="s">
        <v>506</v>
      </c>
      <c r="G1214" s="768">
        <v>42.6</v>
      </c>
      <c r="H1214" s="545">
        <v>92961</v>
      </c>
      <c r="I1214" s="545">
        <v>116200</v>
      </c>
      <c r="J1214" s="545">
        <v>257200</v>
      </c>
      <c r="K1214" s="1045" t="s">
        <v>332</v>
      </c>
      <c r="L1214" s="78"/>
      <c r="M1214" s="78"/>
      <c r="N1214" s="78"/>
      <c r="O1214" s="78"/>
      <c r="P1214" s="78"/>
      <c r="Q1214" s="78"/>
    </row>
    <row r="1215" spans="2:17" ht="10.5" customHeight="1" x14ac:dyDescent="0.2">
      <c r="B1215" s="536">
        <v>2001</v>
      </c>
      <c r="C1215" s="914">
        <v>73</v>
      </c>
      <c r="D1215" s="553">
        <v>131</v>
      </c>
      <c r="E1215" s="570">
        <v>1000</v>
      </c>
      <c r="F1215" s="570" t="s">
        <v>506</v>
      </c>
      <c r="G1215" s="768">
        <v>51.5</v>
      </c>
      <c r="H1215" s="545">
        <v>131400</v>
      </c>
      <c r="I1215" s="545">
        <v>131400</v>
      </c>
      <c r="J1215" s="545">
        <v>286300</v>
      </c>
      <c r="K1215" s="1045" t="s">
        <v>333</v>
      </c>
      <c r="L1215" s="78"/>
      <c r="M1215" s="78"/>
      <c r="N1215" s="78"/>
      <c r="O1215" s="78"/>
      <c r="P1215" s="78"/>
      <c r="Q1215" s="78"/>
    </row>
    <row r="1216" spans="2:17" ht="10.5" customHeight="1" x14ac:dyDescent="0.2">
      <c r="B1216" s="536">
        <v>2002</v>
      </c>
      <c r="C1216" s="914">
        <v>72</v>
      </c>
      <c r="D1216" s="553">
        <v>180</v>
      </c>
      <c r="E1216" s="570">
        <v>1200</v>
      </c>
      <c r="F1216" s="570" t="s">
        <v>506</v>
      </c>
      <c r="G1216" s="768">
        <v>62.3</v>
      </c>
      <c r="H1216" s="545">
        <v>215863</v>
      </c>
      <c r="I1216" s="545">
        <v>179900</v>
      </c>
      <c r="J1216" s="545">
        <v>274700</v>
      </c>
      <c r="K1216" s="1045" t="s">
        <v>286</v>
      </c>
      <c r="L1216" s="78"/>
      <c r="M1216" s="78"/>
      <c r="N1216" s="78"/>
      <c r="O1216" s="78"/>
      <c r="P1216" s="78"/>
      <c r="Q1216" s="78"/>
    </row>
    <row r="1217" spans="2:18" ht="10.5" customHeight="1" x14ac:dyDescent="0.2">
      <c r="B1217" s="536">
        <v>2003</v>
      </c>
      <c r="C1217" s="915">
        <v>84</v>
      </c>
      <c r="D1217" s="552">
        <v>240</v>
      </c>
      <c r="E1217" s="571">
        <v>1433</v>
      </c>
      <c r="F1217" s="571" t="s">
        <v>506</v>
      </c>
      <c r="G1217" s="647">
        <v>74.5</v>
      </c>
      <c r="H1217" s="547">
        <v>343920</v>
      </c>
      <c r="I1217" s="547">
        <v>238400</v>
      </c>
      <c r="J1217" s="547">
        <v>269600</v>
      </c>
      <c r="K1217" s="1044" t="s">
        <v>730</v>
      </c>
      <c r="L1217" s="78"/>
      <c r="M1217" s="78"/>
      <c r="N1217" s="78"/>
      <c r="O1217" s="78"/>
      <c r="P1217" s="78"/>
      <c r="Q1217" s="78"/>
    </row>
    <row r="1218" spans="2:18" ht="10.5" customHeight="1" x14ac:dyDescent="0.2">
      <c r="B1218" s="536">
        <v>2004</v>
      </c>
      <c r="C1218" s="915">
        <v>83</v>
      </c>
      <c r="D1218" s="552">
        <v>185</v>
      </c>
      <c r="E1218" s="571">
        <v>1342.3</v>
      </c>
      <c r="F1218" s="571" t="s">
        <v>506</v>
      </c>
      <c r="G1218" s="647">
        <v>72.7</v>
      </c>
      <c r="H1218" s="547">
        <v>248326</v>
      </c>
      <c r="I1218" s="547">
        <v>181400</v>
      </c>
      <c r="J1218" s="547">
        <v>266500</v>
      </c>
      <c r="K1218" s="1044" t="s">
        <v>758</v>
      </c>
      <c r="L1218" s="78"/>
      <c r="M1218" s="78"/>
      <c r="N1218" s="78"/>
      <c r="O1218" s="78"/>
      <c r="P1218" s="78"/>
      <c r="Q1218" s="78"/>
    </row>
    <row r="1219" spans="2:18" ht="10.5" customHeight="1" x14ac:dyDescent="0.2">
      <c r="B1219" s="536"/>
      <c r="C1219" s="914"/>
      <c r="D1219" s="552"/>
      <c r="E1219" s="571"/>
      <c r="F1219" s="571"/>
      <c r="G1219" s="647"/>
      <c r="H1219" s="547"/>
      <c r="I1219" s="547"/>
      <c r="J1219" s="547"/>
      <c r="K1219" s="1045"/>
      <c r="L1219" s="78"/>
      <c r="M1219" s="78"/>
      <c r="N1219" s="78"/>
      <c r="O1219" s="78"/>
      <c r="P1219" s="78"/>
      <c r="Q1219" s="78"/>
    </row>
    <row r="1220" spans="2:18" ht="10.5" customHeight="1" x14ac:dyDescent="0.2">
      <c r="B1220" s="344">
        <v>2005</v>
      </c>
      <c r="C1220" s="916">
        <v>90</v>
      </c>
      <c r="D1220" s="917">
        <v>225</v>
      </c>
      <c r="E1220" s="920">
        <v>1142.8</v>
      </c>
      <c r="F1220" s="571" t="s">
        <v>506</v>
      </c>
      <c r="G1220" s="150">
        <v>66.7</v>
      </c>
      <c r="H1220" s="632">
        <v>257129</v>
      </c>
      <c r="I1220" s="632">
        <v>222800</v>
      </c>
      <c r="J1220" s="632">
        <v>264900</v>
      </c>
      <c r="K1220" s="440" t="s">
        <v>507</v>
      </c>
      <c r="L1220" s="84"/>
      <c r="M1220" s="78"/>
      <c r="N1220" s="78"/>
      <c r="O1220" s="78"/>
      <c r="P1220" s="78"/>
      <c r="Q1220" s="78"/>
    </row>
    <row r="1221" spans="2:18" ht="10.5" customHeight="1" x14ac:dyDescent="0.2">
      <c r="B1221" s="344">
        <v>2006</v>
      </c>
      <c r="C1221" s="916">
        <v>90</v>
      </c>
      <c r="D1221" s="917">
        <v>236</v>
      </c>
      <c r="E1221" s="920">
        <v>1576.42</v>
      </c>
      <c r="F1221" s="571" t="s">
        <v>506</v>
      </c>
      <c r="G1221" s="150">
        <v>59</v>
      </c>
      <c r="H1221" s="632">
        <v>372036</v>
      </c>
      <c r="I1221" s="632">
        <v>232600</v>
      </c>
      <c r="J1221" s="685">
        <v>280300</v>
      </c>
      <c r="K1221" s="440" t="s">
        <v>392</v>
      </c>
      <c r="M1221" s="78"/>
      <c r="N1221" s="78"/>
      <c r="O1221" s="78"/>
      <c r="P1221" s="78"/>
      <c r="Q1221" s="78"/>
    </row>
    <row r="1222" spans="2:18" ht="10.5" customHeight="1" x14ac:dyDescent="0.2">
      <c r="B1222" s="344">
        <v>2007</v>
      </c>
      <c r="C1222" s="916">
        <v>73</v>
      </c>
      <c r="D1222" s="917">
        <v>223</v>
      </c>
      <c r="E1222" s="920">
        <v>1381.4</v>
      </c>
      <c r="F1222" s="571" t="s">
        <v>506</v>
      </c>
      <c r="G1222" s="150">
        <v>83</v>
      </c>
      <c r="H1222" s="632">
        <v>307360</v>
      </c>
      <c r="I1222" s="632">
        <v>216900</v>
      </c>
      <c r="J1222" s="685">
        <v>270800</v>
      </c>
      <c r="K1222" s="440" t="s">
        <v>810</v>
      </c>
      <c r="N1222" s="78"/>
      <c r="O1222" s="78"/>
      <c r="P1222" s="78"/>
      <c r="Q1222" s="78"/>
    </row>
    <row r="1223" spans="2:18" ht="10.5" customHeight="1" x14ac:dyDescent="0.2">
      <c r="B1223" s="344">
        <v>2008</v>
      </c>
      <c r="C1223" s="916">
        <v>68</v>
      </c>
      <c r="D1223" s="917">
        <v>224</v>
      </c>
      <c r="E1223" s="920">
        <v>2300.31</v>
      </c>
      <c r="F1223" s="571" t="s">
        <v>506</v>
      </c>
      <c r="G1223" s="150">
        <v>129.30000000000001</v>
      </c>
      <c r="H1223" s="632">
        <v>514400</v>
      </c>
      <c r="I1223" s="632">
        <v>189800</v>
      </c>
      <c r="J1223" s="632">
        <v>272100</v>
      </c>
      <c r="K1223" s="1076">
        <v>39692</v>
      </c>
      <c r="L1223" s="79"/>
      <c r="M1223" s="79"/>
      <c r="N1223" s="78"/>
      <c r="O1223" s="78"/>
      <c r="P1223" s="78"/>
      <c r="Q1223" s="78"/>
    </row>
    <row r="1224" spans="2:18" ht="10.5" customHeight="1" x14ac:dyDescent="0.2">
      <c r="B1224" s="344">
        <v>2009</v>
      </c>
      <c r="C1224" s="916">
        <v>75</v>
      </c>
      <c r="D1224" s="917">
        <v>216</v>
      </c>
      <c r="E1224" s="920">
        <v>2125.9</v>
      </c>
      <c r="F1224" s="571" t="s">
        <v>506</v>
      </c>
      <c r="G1224" s="150">
        <v>106.6</v>
      </c>
      <c r="H1224" s="632">
        <v>459194</v>
      </c>
      <c r="I1224" s="632">
        <v>214100</v>
      </c>
      <c r="J1224" s="632">
        <v>238600</v>
      </c>
      <c r="K1224" s="1076">
        <v>40087</v>
      </c>
      <c r="M1224" s="79"/>
      <c r="N1224" s="78"/>
      <c r="O1224" s="78"/>
      <c r="P1224" s="78"/>
      <c r="Q1224" s="78"/>
    </row>
    <row r="1225" spans="2:18" ht="10.5" customHeight="1" x14ac:dyDescent="0.2">
      <c r="B1225" s="345"/>
      <c r="C1225" s="916"/>
      <c r="D1225" s="917"/>
      <c r="E1225" s="920"/>
      <c r="F1225" s="571"/>
      <c r="G1225" s="150"/>
      <c r="H1225" s="632"/>
      <c r="I1225" s="632"/>
      <c r="J1225" s="632"/>
      <c r="K1225" s="1076"/>
      <c r="L1225" s="78"/>
      <c r="M1225" s="79"/>
      <c r="N1225" s="78"/>
      <c r="O1225" s="78"/>
      <c r="P1225" s="78"/>
      <c r="Q1225" s="78"/>
    </row>
    <row r="1226" spans="2:18" ht="10.5" customHeight="1" x14ac:dyDescent="0.2">
      <c r="B1226" s="346">
        <v>2010</v>
      </c>
      <c r="C1226" s="916">
        <v>83</v>
      </c>
      <c r="D1226" s="917">
        <v>194</v>
      </c>
      <c r="E1226" s="920">
        <v>2006.34</v>
      </c>
      <c r="F1226" s="571" t="s">
        <v>506</v>
      </c>
      <c r="G1226" s="647">
        <v>118</v>
      </c>
      <c r="H1226" s="632">
        <v>389230</v>
      </c>
      <c r="I1226" s="632">
        <v>192100</v>
      </c>
      <c r="J1226" s="632">
        <v>270700</v>
      </c>
      <c r="K1226" s="1076">
        <v>40483</v>
      </c>
      <c r="L1226" s="78"/>
      <c r="M1226" s="79"/>
      <c r="N1226" s="78"/>
      <c r="O1226" s="78"/>
      <c r="P1226" s="78"/>
      <c r="Q1226" s="78"/>
    </row>
    <row r="1227" spans="2:18" ht="10.5" customHeight="1" x14ac:dyDescent="0.2">
      <c r="B1227" s="346" t="s">
        <v>1419</v>
      </c>
      <c r="C1227" s="916">
        <v>80</v>
      </c>
      <c r="D1227" s="917">
        <v>312</v>
      </c>
      <c r="E1227" s="920">
        <v>2277.23</v>
      </c>
      <c r="F1227" s="689" t="s">
        <v>506</v>
      </c>
      <c r="G1227" s="1202">
        <v>126.1</v>
      </c>
      <c r="H1227" s="632">
        <v>710495</v>
      </c>
      <c r="I1227" s="632">
        <v>311600</v>
      </c>
      <c r="J1227" s="921">
        <v>289000</v>
      </c>
      <c r="K1227" s="1076">
        <v>40878</v>
      </c>
      <c r="L1227" s="78"/>
      <c r="M1227" s="500"/>
      <c r="N1227" s="78"/>
      <c r="O1227" s="78"/>
      <c r="P1227" s="78"/>
      <c r="Q1227" s="78"/>
    </row>
    <row r="1228" spans="2:18" ht="10.5" customHeight="1" x14ac:dyDescent="0.2">
      <c r="B1228" s="346" t="s">
        <v>1415</v>
      </c>
      <c r="C1228" s="916">
        <v>85</v>
      </c>
      <c r="D1228" s="917">
        <v>298</v>
      </c>
      <c r="E1228" s="920">
        <v>2501.5700000000002</v>
      </c>
      <c r="F1228" s="689" t="s">
        <v>506</v>
      </c>
      <c r="G1228" s="1202">
        <v>137.9</v>
      </c>
      <c r="H1228" s="632">
        <v>745467</v>
      </c>
      <c r="I1228" s="632">
        <v>297528</v>
      </c>
      <c r="J1228" s="921">
        <v>319443</v>
      </c>
      <c r="K1228" s="1076" t="s">
        <v>1418</v>
      </c>
      <c r="L1228" s="78"/>
      <c r="M1228" s="1167"/>
      <c r="N1228" s="78"/>
      <c r="O1228" s="78"/>
      <c r="P1228" s="78"/>
      <c r="Q1228" s="78"/>
    </row>
    <row r="1229" spans="2:18" ht="10.5" customHeight="1" x14ac:dyDescent="0.2">
      <c r="B1229" s="346" t="s">
        <v>1457</v>
      </c>
      <c r="C1229" s="916">
        <v>81</v>
      </c>
      <c r="D1229" s="917">
        <v>267</v>
      </c>
      <c r="E1229" s="920">
        <v>2519.0700000000002</v>
      </c>
      <c r="F1229" s="689" t="s">
        <v>506</v>
      </c>
      <c r="G1229" s="1202">
        <v>130.30000000000001</v>
      </c>
      <c r="H1229" s="632">
        <v>673851</v>
      </c>
      <c r="I1229" s="632">
        <v>275782</v>
      </c>
      <c r="J1229" s="921">
        <v>315589</v>
      </c>
      <c r="K1229" s="1076" t="s">
        <v>1460</v>
      </c>
      <c r="L1229" s="78"/>
      <c r="M1229" s="1206"/>
      <c r="N1229" s="78"/>
      <c r="O1229" s="78"/>
      <c r="P1229" s="78"/>
      <c r="Q1229" s="78"/>
    </row>
    <row r="1230" spans="2:18" ht="12" customHeight="1" x14ac:dyDescent="0.2">
      <c r="B1230" s="589" t="s">
        <v>1506</v>
      </c>
      <c r="C1230" s="918">
        <v>85</v>
      </c>
      <c r="D1230" s="919">
        <v>310</v>
      </c>
      <c r="E1230" s="920">
        <v>2916.73</v>
      </c>
      <c r="F1230" s="686" t="s">
        <v>506</v>
      </c>
      <c r="G1230" s="1203" t="s">
        <v>463</v>
      </c>
      <c r="H1230" s="633">
        <v>905241</v>
      </c>
      <c r="I1230" s="633">
        <v>296000</v>
      </c>
      <c r="J1230" s="922">
        <v>319000</v>
      </c>
      <c r="K1230" s="1078" t="s">
        <v>1462</v>
      </c>
      <c r="L1230" s="78"/>
      <c r="N1230" s="78"/>
      <c r="O1230" s="78"/>
      <c r="P1230" s="78"/>
      <c r="Q1230" s="78"/>
    </row>
    <row r="1231" spans="2:18" ht="11.45" customHeight="1" x14ac:dyDescent="0.2">
      <c r="B1231" s="1408" t="s">
        <v>279</v>
      </c>
      <c r="C1231" s="1509" t="s">
        <v>1103</v>
      </c>
      <c r="D1231" s="1510"/>
      <c r="E1231" s="1510"/>
      <c r="F1231" s="1510"/>
      <c r="G1231" s="1510"/>
      <c r="H1231" s="1510"/>
      <c r="I1231" s="1510"/>
      <c r="J1231" s="1511"/>
      <c r="K1231" s="62"/>
      <c r="L1231" s="78"/>
      <c r="M1231" s="78"/>
      <c r="N1231" s="78"/>
      <c r="O1231" s="78"/>
      <c r="P1231" s="78"/>
      <c r="Q1231" s="78"/>
    </row>
    <row r="1232" spans="2:18" ht="21.75" customHeight="1" x14ac:dyDescent="0.2">
      <c r="B1232" s="1496"/>
      <c r="C1232" s="296" t="s">
        <v>449</v>
      </c>
      <c r="D1232" s="296" t="s">
        <v>709</v>
      </c>
      <c r="E1232" s="296" t="s">
        <v>710</v>
      </c>
      <c r="F1232" s="296" t="s">
        <v>189</v>
      </c>
      <c r="G1232" s="1207" t="s">
        <v>187</v>
      </c>
      <c r="H1232" s="1207" t="s">
        <v>712</v>
      </c>
      <c r="I1232" s="296" t="s">
        <v>617</v>
      </c>
      <c r="J1232" s="296" t="s">
        <v>148</v>
      </c>
      <c r="K1232" s="62"/>
      <c r="L1232" s="62"/>
      <c r="M1232" s="78"/>
      <c r="N1232" s="78"/>
      <c r="O1232" s="78"/>
      <c r="P1232" s="78"/>
      <c r="Q1232" s="78"/>
      <c r="R1232" s="78"/>
    </row>
    <row r="1233" spans="1:18" ht="11.45" customHeight="1" x14ac:dyDescent="0.2">
      <c r="B1233" s="1409"/>
      <c r="C1233" s="1545" t="s">
        <v>284</v>
      </c>
      <c r="D1233" s="1546"/>
      <c r="E1233" s="1546"/>
      <c r="F1233" s="1546"/>
      <c r="G1233" s="1546"/>
      <c r="H1233" s="1546"/>
      <c r="I1233" s="1546"/>
      <c r="J1233" s="1547"/>
      <c r="K1233" s="62"/>
      <c r="L1233" s="62"/>
      <c r="M1233" s="78"/>
      <c r="N1233" s="78"/>
      <c r="O1233" s="78"/>
      <c r="P1233" s="78"/>
      <c r="Q1233" s="78"/>
      <c r="R1233" s="78"/>
    </row>
    <row r="1234" spans="1:18" ht="10.5" customHeight="1" x14ac:dyDescent="0.2">
      <c r="B1234" s="536">
        <v>1999</v>
      </c>
      <c r="C1234" s="611">
        <v>86.51</v>
      </c>
      <c r="D1234" s="611" t="s">
        <v>377</v>
      </c>
      <c r="E1234" s="611">
        <v>1.32</v>
      </c>
      <c r="F1234" s="611" t="s">
        <v>377</v>
      </c>
      <c r="G1234" s="611">
        <v>4.58</v>
      </c>
      <c r="H1234" s="1211" t="s">
        <v>377</v>
      </c>
      <c r="I1234" s="611" t="s">
        <v>377</v>
      </c>
      <c r="J1234" s="611">
        <f>SUM(C1234:I1234)</f>
        <v>92.41</v>
      </c>
      <c r="K1234" s="62"/>
      <c r="L1234" s="62"/>
      <c r="M1234" s="78"/>
      <c r="N1234" s="78"/>
      <c r="O1234" s="78"/>
      <c r="P1234" s="78"/>
      <c r="Q1234" s="78"/>
      <c r="R1234" s="78"/>
    </row>
    <row r="1235" spans="1:18" ht="10.5" customHeight="1" x14ac:dyDescent="0.2">
      <c r="B1235" s="536">
        <v>2000</v>
      </c>
      <c r="C1235" s="611">
        <v>103.35</v>
      </c>
      <c r="D1235" s="611">
        <v>0.09</v>
      </c>
      <c r="E1235" s="611">
        <v>9.7200000000000006</v>
      </c>
      <c r="F1235" s="611" t="s">
        <v>377</v>
      </c>
      <c r="G1235" s="611">
        <v>3.03</v>
      </c>
      <c r="H1235" s="1212" t="s">
        <v>377</v>
      </c>
      <c r="I1235" s="611" t="s">
        <v>377</v>
      </c>
      <c r="J1235" s="611">
        <f>SUM(C1235:I1235)</f>
        <v>116.19</v>
      </c>
      <c r="K1235" s="62"/>
      <c r="L1235" s="62"/>
      <c r="M1235" s="78"/>
      <c r="N1235" s="78"/>
      <c r="O1235" s="78"/>
      <c r="P1235" s="78"/>
      <c r="Q1235" s="78"/>
      <c r="R1235" s="78"/>
    </row>
    <row r="1236" spans="1:18" ht="10.5" customHeight="1" x14ac:dyDescent="0.2">
      <c r="B1236" s="536">
        <v>2001</v>
      </c>
      <c r="C1236" s="611">
        <v>99.2</v>
      </c>
      <c r="D1236" s="611">
        <v>1.3</v>
      </c>
      <c r="E1236" s="611">
        <v>35.1</v>
      </c>
      <c r="F1236" s="611" t="s">
        <v>377</v>
      </c>
      <c r="G1236" s="611">
        <v>5</v>
      </c>
      <c r="H1236" s="1212">
        <v>0.5</v>
      </c>
      <c r="I1236" s="611" t="s">
        <v>377</v>
      </c>
      <c r="J1236" s="611">
        <f>SUM(C1236:I1236)</f>
        <v>141.1</v>
      </c>
      <c r="K1236" s="62"/>
      <c r="L1236" s="62"/>
      <c r="M1236" s="78"/>
      <c r="N1236" s="78"/>
      <c r="O1236" s="78"/>
      <c r="P1236" s="78"/>
      <c r="Q1236" s="78"/>
      <c r="R1236" s="78"/>
    </row>
    <row r="1237" spans="1:18" ht="10.5" customHeight="1" x14ac:dyDescent="0.2">
      <c r="A1237" s="58"/>
      <c r="B1237" s="536">
        <v>2002</v>
      </c>
      <c r="C1237" s="611">
        <v>146.25</v>
      </c>
      <c r="D1237" s="611">
        <v>1.1100000000000001</v>
      </c>
      <c r="E1237" s="611">
        <v>24.75</v>
      </c>
      <c r="F1237" s="611" t="s">
        <v>377</v>
      </c>
      <c r="G1237" s="611">
        <v>11.66</v>
      </c>
      <c r="H1237" s="1212" t="s">
        <v>377</v>
      </c>
      <c r="I1237" s="611" t="s">
        <v>377</v>
      </c>
      <c r="J1237" s="625">
        <f>SUM(C1237:I1237)</f>
        <v>183.77</v>
      </c>
      <c r="K1237" s="62"/>
      <c r="L1237" s="62"/>
      <c r="M1237" s="78"/>
      <c r="N1237" s="78"/>
      <c r="O1237" s="78"/>
      <c r="P1237" s="78"/>
      <c r="Q1237" s="78"/>
      <c r="R1237" s="78"/>
    </row>
    <row r="1238" spans="1:18" ht="10.5" customHeight="1" x14ac:dyDescent="0.2">
      <c r="A1238" s="58"/>
      <c r="B1238" s="536">
        <v>2003</v>
      </c>
      <c r="C1238" s="625">
        <v>168.5</v>
      </c>
      <c r="D1238" s="625">
        <v>1</v>
      </c>
      <c r="E1238" s="625">
        <v>58.35</v>
      </c>
      <c r="F1238" s="625">
        <v>0.15</v>
      </c>
      <c r="G1238" s="625">
        <v>9</v>
      </c>
      <c r="H1238" s="1212">
        <v>3</v>
      </c>
      <c r="I1238" s="611" t="s">
        <v>377</v>
      </c>
      <c r="J1238" s="625">
        <f>SUM(C1238:I1238)</f>
        <v>240</v>
      </c>
      <c r="K1238" s="62"/>
      <c r="L1238" s="62"/>
      <c r="M1238" s="78"/>
      <c r="N1238" s="78"/>
      <c r="O1238" s="78"/>
      <c r="P1238" s="78"/>
      <c r="Q1238" s="78"/>
      <c r="R1238" s="78"/>
    </row>
    <row r="1239" spans="1:18" ht="10.5" customHeight="1" x14ac:dyDescent="0.2">
      <c r="A1239" s="58"/>
      <c r="B1239" s="536"/>
      <c r="C1239" s="625"/>
      <c r="D1239" s="611"/>
      <c r="E1239" s="625"/>
      <c r="F1239" s="625"/>
      <c r="G1239" s="625"/>
      <c r="H1239" s="1212"/>
      <c r="I1239" s="611"/>
      <c r="J1239" s="611"/>
      <c r="K1239" s="62"/>
      <c r="L1239" s="62"/>
      <c r="M1239" s="78"/>
      <c r="N1239" s="78"/>
      <c r="O1239" s="78"/>
      <c r="P1239" s="78"/>
      <c r="Q1239" s="78"/>
      <c r="R1239" s="78"/>
    </row>
    <row r="1240" spans="1:18" ht="10.5" customHeight="1" x14ac:dyDescent="0.2">
      <c r="A1240" s="58"/>
      <c r="B1240" s="344">
        <v>2004</v>
      </c>
      <c r="C1240" s="1036">
        <v>114.5</v>
      </c>
      <c r="D1240" s="1052">
        <v>1.2</v>
      </c>
      <c r="E1240" s="1052">
        <v>55</v>
      </c>
      <c r="F1240" s="611" t="s">
        <v>377</v>
      </c>
      <c r="G1240" s="1052">
        <v>13.2</v>
      </c>
      <c r="H1240" s="1212">
        <v>1.1000000000000001</v>
      </c>
      <c r="I1240" s="1052" t="s">
        <v>377</v>
      </c>
      <c r="J1240" s="625">
        <f>SUM(C1240:I1240)</f>
        <v>184.99999999999997</v>
      </c>
      <c r="K1240" s="62"/>
      <c r="L1240" s="62"/>
      <c r="M1240" s="78"/>
      <c r="N1240" s="78"/>
      <c r="O1240" s="78"/>
      <c r="P1240" s="78"/>
      <c r="Q1240" s="78"/>
      <c r="R1240" s="78"/>
    </row>
    <row r="1241" spans="1:18" ht="10.5" customHeight="1" x14ac:dyDescent="0.2">
      <c r="A1241" s="58"/>
      <c r="B1241" s="344">
        <v>2005</v>
      </c>
      <c r="C1241" s="1036">
        <v>154</v>
      </c>
      <c r="D1241" s="1052">
        <v>0.6</v>
      </c>
      <c r="E1241" s="1052">
        <v>60.3</v>
      </c>
      <c r="F1241" s="611" t="s">
        <v>377</v>
      </c>
      <c r="G1241" s="1052">
        <v>9</v>
      </c>
      <c r="H1241" s="1212">
        <v>1.1000000000000001</v>
      </c>
      <c r="I1241" s="1052" t="s">
        <v>377</v>
      </c>
      <c r="J1241" s="625">
        <f>SUM(C1241:I1241)</f>
        <v>224.99999999999997</v>
      </c>
      <c r="K1241" s="62"/>
      <c r="L1241" s="62"/>
      <c r="M1241" s="78"/>
      <c r="N1241" s="78"/>
      <c r="O1241" s="78"/>
      <c r="P1241" s="78"/>
      <c r="Q1241" s="78"/>
      <c r="R1241" s="78"/>
    </row>
    <row r="1242" spans="1:18" ht="10.5" customHeight="1" x14ac:dyDescent="0.2">
      <c r="A1242" s="58"/>
      <c r="B1242" s="344">
        <v>2006</v>
      </c>
      <c r="C1242" s="1036">
        <v>169</v>
      </c>
      <c r="D1242" s="1052" t="s">
        <v>377</v>
      </c>
      <c r="E1242" s="1052">
        <v>58</v>
      </c>
      <c r="F1242" s="611" t="s">
        <v>377</v>
      </c>
      <c r="G1242" s="1052">
        <v>8</v>
      </c>
      <c r="H1242" s="1212">
        <v>1</v>
      </c>
      <c r="I1242" s="1052" t="s">
        <v>377</v>
      </c>
      <c r="J1242" s="625">
        <f>SUM(C1242:I1242)</f>
        <v>236</v>
      </c>
      <c r="K1242" s="62"/>
      <c r="L1242" s="62"/>
      <c r="M1242" s="78"/>
      <c r="N1242" s="78"/>
      <c r="O1242" s="78"/>
      <c r="P1242" s="78"/>
      <c r="Q1242" s="78"/>
      <c r="R1242" s="78"/>
    </row>
    <row r="1243" spans="1:18" ht="10.5" customHeight="1" x14ac:dyDescent="0.2">
      <c r="B1243" s="344">
        <v>2006</v>
      </c>
      <c r="C1243" s="1036">
        <v>152</v>
      </c>
      <c r="D1243" s="1036" t="s">
        <v>377</v>
      </c>
      <c r="E1243" s="1052">
        <v>60</v>
      </c>
      <c r="F1243" s="1052" t="s">
        <v>393</v>
      </c>
      <c r="G1243" s="1052">
        <v>9.1</v>
      </c>
      <c r="H1243" s="1212">
        <v>1.4</v>
      </c>
      <c r="I1243" s="1052" t="s">
        <v>393</v>
      </c>
      <c r="J1243" s="625">
        <f>SUM(C1243:I1243)</f>
        <v>222.5</v>
      </c>
      <c r="K1243" s="68"/>
      <c r="L1243" s="68"/>
      <c r="M1243" s="78"/>
      <c r="N1243" s="78"/>
      <c r="O1243" s="78"/>
      <c r="P1243" s="78"/>
      <c r="Q1243" s="78"/>
      <c r="R1243" s="78"/>
    </row>
    <row r="1244" spans="1:18" ht="10.5" customHeight="1" x14ac:dyDescent="0.2">
      <c r="B1244" s="344">
        <v>2008</v>
      </c>
      <c r="C1244" s="1036">
        <v>110</v>
      </c>
      <c r="D1244" s="1052" t="s">
        <v>377</v>
      </c>
      <c r="E1244" s="1052">
        <v>70.48</v>
      </c>
      <c r="F1244" s="1052" t="s">
        <v>377</v>
      </c>
      <c r="G1244" s="1052">
        <v>10</v>
      </c>
      <c r="H1244" s="1212">
        <v>1.52</v>
      </c>
      <c r="I1244" s="1052" t="s">
        <v>377</v>
      </c>
      <c r="J1244" s="625">
        <f>SUM(C1244:I1244)</f>
        <v>192.00000000000003</v>
      </c>
      <c r="K1244" s="68"/>
      <c r="L1244" s="68"/>
      <c r="M1244" s="78"/>
      <c r="N1244" s="78"/>
      <c r="O1244" s="78"/>
      <c r="P1244" s="78"/>
      <c r="Q1244" s="78"/>
      <c r="R1244" s="78"/>
    </row>
    <row r="1245" spans="1:18" ht="10.5" customHeight="1" x14ac:dyDescent="0.2">
      <c r="B1245" s="344"/>
      <c r="C1245" s="1036"/>
      <c r="D1245" s="1052"/>
      <c r="E1245" s="1052"/>
      <c r="F1245" s="1052"/>
      <c r="G1245" s="1052"/>
      <c r="H1245" s="1212"/>
      <c r="I1245" s="1052"/>
      <c r="J1245" s="1052"/>
      <c r="K1245" s="68"/>
      <c r="L1245" s="68"/>
      <c r="M1245" s="78"/>
      <c r="N1245" s="78"/>
      <c r="O1245" s="78"/>
      <c r="P1245" s="78"/>
      <c r="Q1245" s="78"/>
      <c r="R1245" s="78"/>
    </row>
    <row r="1246" spans="1:18" ht="10.5" customHeight="1" x14ac:dyDescent="0.2">
      <c r="B1246" s="344">
        <v>2009</v>
      </c>
      <c r="C1246" s="1036">
        <v>161.65</v>
      </c>
      <c r="D1246" s="1052" t="s">
        <v>377</v>
      </c>
      <c r="E1246" s="1036">
        <v>47.6</v>
      </c>
      <c r="F1246" s="1036" t="s">
        <v>377</v>
      </c>
      <c r="G1246" s="1036">
        <v>6.53</v>
      </c>
      <c r="H1246" s="1212">
        <v>0.22</v>
      </c>
      <c r="I1246" s="1052" t="s">
        <v>377</v>
      </c>
      <c r="J1246" s="625">
        <f>SUM(C1246:I1246)</f>
        <v>216</v>
      </c>
      <c r="K1246" s="68"/>
      <c r="L1246" s="68"/>
      <c r="M1246" s="78"/>
      <c r="N1246" s="78"/>
      <c r="O1246" s="78"/>
      <c r="P1246" s="78"/>
      <c r="Q1246" s="78"/>
      <c r="R1246" s="78"/>
    </row>
    <row r="1247" spans="1:18" ht="10.5" customHeight="1" x14ac:dyDescent="0.2">
      <c r="B1247" s="344">
        <v>2010</v>
      </c>
      <c r="C1247" s="1036">
        <v>142.66</v>
      </c>
      <c r="D1247" s="1052" t="s">
        <v>377</v>
      </c>
      <c r="E1247" s="1036">
        <v>45</v>
      </c>
      <c r="F1247" s="1036" t="s">
        <v>377</v>
      </c>
      <c r="G1247" s="1036">
        <v>5.47</v>
      </c>
      <c r="H1247" s="1212">
        <v>0.82</v>
      </c>
      <c r="I1247" s="1052" t="s">
        <v>377</v>
      </c>
      <c r="J1247" s="625">
        <f>SUM(C1247:I1247)</f>
        <v>193.95</v>
      </c>
      <c r="K1247" s="68"/>
      <c r="L1247" s="68"/>
      <c r="M1247" s="78"/>
      <c r="N1247" s="78"/>
      <c r="O1247" s="78"/>
      <c r="P1247" s="78"/>
      <c r="Q1247" s="78"/>
      <c r="R1247" s="78"/>
    </row>
    <row r="1248" spans="1:18" ht="10.5" customHeight="1" x14ac:dyDescent="0.2">
      <c r="B1248" s="344" t="s">
        <v>1419</v>
      </c>
      <c r="C1248" s="1036">
        <v>254</v>
      </c>
      <c r="D1248" s="1036" t="s">
        <v>377</v>
      </c>
      <c r="E1248" s="1036">
        <v>51.3</v>
      </c>
      <c r="F1248" s="1036" t="s">
        <v>377</v>
      </c>
      <c r="G1248" s="1036">
        <v>6.05</v>
      </c>
      <c r="H1248" s="1212">
        <v>0.7</v>
      </c>
      <c r="I1248" s="1052" t="s">
        <v>377</v>
      </c>
      <c r="J1248" s="625">
        <f>SUM(C1248:I1248)</f>
        <v>312.05</v>
      </c>
      <c r="K1248" s="68"/>
      <c r="L1248" s="68"/>
      <c r="M1248" s="78"/>
      <c r="N1248" s="78"/>
      <c r="O1248" s="78"/>
      <c r="P1248" s="78"/>
      <c r="Q1248" s="78"/>
      <c r="R1248" s="78"/>
    </row>
    <row r="1249" spans="1:18" ht="10.5" customHeight="1" x14ac:dyDescent="0.2">
      <c r="B1249" s="344" t="s">
        <v>1415</v>
      </c>
      <c r="C1249" s="1036">
        <v>237.37</v>
      </c>
      <c r="D1249" s="1036" t="s">
        <v>377</v>
      </c>
      <c r="E1249" s="1036">
        <v>51.7</v>
      </c>
      <c r="F1249" s="1036" t="s">
        <v>393</v>
      </c>
      <c r="G1249" s="1036">
        <v>7.2</v>
      </c>
      <c r="H1249" s="1212" t="s">
        <v>377</v>
      </c>
      <c r="I1249" s="1052">
        <v>1.68</v>
      </c>
      <c r="J1249" s="625">
        <f>SUM(C1249:I1249)</f>
        <v>297.95</v>
      </c>
      <c r="K1249" s="68"/>
      <c r="L1249" s="68"/>
      <c r="M1249" s="78"/>
      <c r="N1249" s="78"/>
      <c r="O1249" s="78"/>
      <c r="P1249" s="78"/>
      <c r="Q1249" s="78"/>
      <c r="R1249" s="78"/>
    </row>
    <row r="1250" spans="1:18" ht="10.5" customHeight="1" x14ac:dyDescent="0.2">
      <c r="B1250" s="344" t="s">
        <v>1457</v>
      </c>
      <c r="C1250" s="1036">
        <v>201.6</v>
      </c>
      <c r="D1250" s="1036" t="s">
        <v>377</v>
      </c>
      <c r="E1250" s="1036">
        <v>58.3</v>
      </c>
      <c r="F1250" s="1036" t="s">
        <v>377</v>
      </c>
      <c r="G1250" s="1036">
        <v>6.32</v>
      </c>
      <c r="H1250" s="1212">
        <v>1</v>
      </c>
      <c r="I1250" s="1052">
        <v>0.28999999999999998</v>
      </c>
      <c r="J1250" s="625">
        <f>SUM(C1250:I1250)</f>
        <v>267.51</v>
      </c>
      <c r="K1250"/>
      <c r="L1250" s="68"/>
      <c r="M1250" s="78"/>
      <c r="N1250" s="78"/>
      <c r="O1250" s="78"/>
      <c r="P1250" s="78"/>
      <c r="Q1250" s="78"/>
      <c r="R1250" s="78"/>
    </row>
    <row r="1251" spans="1:18" ht="10.5" customHeight="1" x14ac:dyDescent="0.2">
      <c r="B1251" s="344"/>
      <c r="C1251" s="1036"/>
      <c r="D1251" s="1036"/>
      <c r="E1251" s="1036"/>
      <c r="F1251" s="1036"/>
      <c r="G1251" s="1036"/>
      <c r="H1251" s="1212"/>
      <c r="I1251" s="1052"/>
      <c r="J1251" s="625"/>
      <c r="K1251" s="68"/>
      <c r="L1251" s="68"/>
      <c r="M1251" s="78"/>
      <c r="N1251" s="78"/>
      <c r="O1251" s="78"/>
      <c r="P1251" s="78"/>
      <c r="Q1251" s="78"/>
      <c r="R1251" s="78"/>
    </row>
    <row r="1252" spans="1:18" ht="10.5" customHeight="1" x14ac:dyDescent="0.2">
      <c r="B1252" s="347" t="s">
        <v>1506</v>
      </c>
      <c r="C1252" s="1037">
        <v>210.9</v>
      </c>
      <c r="D1252" s="1037" t="s">
        <v>377</v>
      </c>
      <c r="E1252" s="1037">
        <v>88.8</v>
      </c>
      <c r="F1252" s="1037" t="s">
        <v>377</v>
      </c>
      <c r="G1252" s="1037">
        <v>7.9</v>
      </c>
      <c r="H1252" s="1213">
        <v>1.1000000000000001</v>
      </c>
      <c r="I1252" s="1210">
        <v>1.6</v>
      </c>
      <c r="J1252" s="626">
        <f>SUM(C1252:I1252)</f>
        <v>310.3</v>
      </c>
      <c r="K1252" s="68"/>
      <c r="L1252" s="68"/>
      <c r="M1252" s="78"/>
      <c r="N1252" s="78"/>
      <c r="O1252" s="78"/>
      <c r="P1252" s="78"/>
      <c r="Q1252" s="78"/>
      <c r="R1252" s="78"/>
    </row>
    <row r="1253" spans="1:18" ht="10.5" customHeight="1" x14ac:dyDescent="0.2">
      <c r="A1253" s="61"/>
      <c r="B1253" s="269" t="s">
        <v>1104</v>
      </c>
      <c r="C1253" s="269"/>
      <c r="D1253" s="269"/>
      <c r="E1253" s="269"/>
      <c r="F1253" s="269"/>
      <c r="G1253" s="269"/>
      <c r="H1253" s="149"/>
      <c r="I1253" s="149"/>
      <c r="J1253" s="78"/>
      <c r="K1253" s="78"/>
      <c r="L1253" s="78"/>
      <c r="M1253" s="78"/>
      <c r="N1253" s="78"/>
      <c r="O1253" s="78"/>
      <c r="P1253" s="78"/>
      <c r="Q1253" s="78"/>
    </row>
    <row r="1254" spans="1:18" ht="10.5" customHeight="1" x14ac:dyDescent="0.2">
      <c r="B1254" s="269" t="s">
        <v>1105</v>
      </c>
      <c r="C1254" s="269"/>
      <c r="D1254" s="269"/>
      <c r="E1254" s="269"/>
      <c r="F1254" s="269"/>
      <c r="G1254" s="269"/>
      <c r="H1254" s="149"/>
      <c r="I1254" s="149"/>
      <c r="J1254" s="78"/>
      <c r="K1254" s="78"/>
      <c r="L1254" s="78"/>
      <c r="M1254" s="78"/>
      <c r="N1254" s="78"/>
      <c r="O1254" s="78"/>
      <c r="P1254" s="78"/>
      <c r="Q1254" s="78"/>
    </row>
    <row r="1255" spans="1:18" ht="10.5" customHeight="1" x14ac:dyDescent="0.2">
      <c r="B1255" s="269" t="s">
        <v>1097</v>
      </c>
      <c r="C1255" s="269"/>
      <c r="D1255" s="269"/>
      <c r="E1255" s="269"/>
      <c r="F1255" s="269"/>
      <c r="G1255" s="269"/>
      <c r="H1255" s="149"/>
      <c r="I1255" s="149"/>
      <c r="J1255" s="78"/>
      <c r="K1255" s="78"/>
      <c r="L1255" s="78"/>
      <c r="M1255" s="78"/>
      <c r="N1255" s="78"/>
      <c r="O1255" s="78"/>
      <c r="P1255" s="78"/>
      <c r="Q1255" s="78"/>
    </row>
    <row r="1256" spans="1:18" ht="10.5" customHeight="1" x14ac:dyDescent="0.2">
      <c r="B1256" s="1572" t="s">
        <v>928</v>
      </c>
      <c r="C1256" s="1573"/>
      <c r="D1256" s="1573"/>
      <c r="E1256" s="1573"/>
      <c r="F1256" s="1573"/>
      <c r="G1256" s="1573"/>
      <c r="H1256" s="149"/>
      <c r="I1256" s="149"/>
      <c r="J1256" s="119"/>
      <c r="K1256" s="78"/>
      <c r="L1256" s="78"/>
      <c r="M1256" s="78"/>
      <c r="N1256" s="78"/>
      <c r="O1256" s="78"/>
      <c r="P1256" s="78"/>
      <c r="Q1256" s="78"/>
    </row>
    <row r="1257" spans="1:18" ht="10.5" customHeight="1" x14ac:dyDescent="0.2">
      <c r="B1257" s="269" t="s">
        <v>935</v>
      </c>
      <c r="C1257" s="269"/>
      <c r="D1257" s="269"/>
      <c r="E1257" s="269"/>
      <c r="F1257" s="269"/>
      <c r="G1257" s="269"/>
      <c r="H1257" s="189"/>
      <c r="I1257" s="189"/>
      <c r="J1257" s="78"/>
      <c r="K1257" s="78"/>
      <c r="L1257" s="78"/>
      <c r="M1257" s="78"/>
      <c r="N1257" s="78"/>
      <c r="O1257" s="78"/>
      <c r="P1257" s="78"/>
      <c r="Q1257" s="78"/>
    </row>
    <row r="1258" spans="1:18" ht="10.5" customHeight="1" x14ac:dyDescent="0.2">
      <c r="A1258" s="61"/>
      <c r="B1258" s="269" t="s">
        <v>1106</v>
      </c>
      <c r="C1258" s="269"/>
      <c r="D1258" s="269"/>
      <c r="E1258" s="269"/>
      <c r="F1258" s="269"/>
      <c r="G1258" s="269"/>
      <c r="H1258" s="189"/>
      <c r="I1258" s="189"/>
      <c r="J1258" s="78"/>
      <c r="K1258" s="78"/>
      <c r="L1258" s="78"/>
      <c r="M1258" s="78"/>
      <c r="N1258" s="78"/>
      <c r="O1258" s="78"/>
      <c r="P1258" s="78"/>
      <c r="Q1258" s="78"/>
    </row>
    <row r="1259" spans="1:18" ht="10.5" customHeight="1" x14ac:dyDescent="0.2">
      <c r="A1259" s="61"/>
      <c r="B1259" s="1548" t="s">
        <v>1107</v>
      </c>
      <c r="C1259" s="1548"/>
      <c r="D1259" s="1548"/>
      <c r="E1259" s="1548"/>
      <c r="F1259" s="269"/>
      <c r="G1259" s="269"/>
      <c r="H1259" s="189"/>
      <c r="I1259" s="189"/>
      <c r="J1259" s="78"/>
      <c r="K1259" s="78"/>
      <c r="L1259" s="78"/>
      <c r="M1259" s="78"/>
      <c r="N1259" s="78"/>
      <c r="O1259" s="78"/>
      <c r="P1259" s="78"/>
      <c r="Q1259" s="78"/>
    </row>
    <row r="1260" spans="1:18" ht="10.5" customHeight="1" x14ac:dyDescent="0.2">
      <c r="A1260" s="61"/>
      <c r="B1260" s="269" t="s">
        <v>1108</v>
      </c>
      <c r="C1260" s="269"/>
      <c r="D1260" s="269"/>
      <c r="E1260" s="269"/>
      <c r="F1260" s="269"/>
      <c r="G1260" s="269"/>
      <c r="H1260" s="189"/>
      <c r="I1260" s="189"/>
      <c r="J1260" s="78"/>
      <c r="K1260" s="78"/>
      <c r="L1260" s="78"/>
      <c r="M1260" s="78"/>
      <c r="N1260" s="78"/>
      <c r="O1260" s="78"/>
      <c r="P1260" s="78"/>
      <c r="Q1260" s="78"/>
    </row>
    <row r="1261" spans="1:18" ht="10.5" customHeight="1" x14ac:dyDescent="0.2">
      <c r="A1261" s="61"/>
      <c r="B1261" s="269" t="s">
        <v>1271</v>
      </c>
      <c r="C1261" s="269"/>
      <c r="D1261" s="269"/>
      <c r="E1261" s="269"/>
      <c r="F1261" s="269"/>
      <c r="G1261" s="269"/>
      <c r="H1261" s="189"/>
      <c r="I1261" s="189"/>
      <c r="J1261" s="78"/>
      <c r="K1261" s="78"/>
      <c r="L1261" s="78"/>
      <c r="M1261" s="78"/>
      <c r="N1261" s="78"/>
      <c r="O1261" s="78"/>
      <c r="P1261" s="78"/>
      <c r="Q1261" s="78"/>
    </row>
    <row r="1262" spans="1:18" ht="10.5" customHeight="1" x14ac:dyDescent="0.2">
      <c r="A1262" s="61"/>
      <c r="B1262" s="269" t="s">
        <v>1109</v>
      </c>
      <c r="C1262" s="269"/>
      <c r="D1262" s="269"/>
      <c r="E1262" s="269"/>
      <c r="F1262" s="269"/>
      <c r="G1262" s="269"/>
      <c r="H1262" s="189"/>
      <c r="I1262" s="189"/>
      <c r="J1262" s="78"/>
      <c r="K1262" s="78"/>
      <c r="L1262" s="78"/>
      <c r="M1262" s="78"/>
      <c r="N1262" s="78"/>
      <c r="O1262" s="78"/>
      <c r="P1262" s="78"/>
      <c r="Q1262" s="78"/>
    </row>
    <row r="1263" spans="1:18" ht="10.5" customHeight="1" x14ac:dyDescent="0.2">
      <c r="A1263" s="61"/>
      <c r="B1263" s="252"/>
      <c r="C1263" s="227"/>
      <c r="D1263" s="227"/>
      <c r="E1263" s="227"/>
      <c r="F1263" s="227"/>
      <c r="G1263" s="227"/>
      <c r="H1263" s="189"/>
      <c r="I1263" s="189"/>
      <c r="J1263" s="78"/>
      <c r="K1263" s="78"/>
      <c r="L1263" s="78"/>
      <c r="M1263" s="78"/>
      <c r="N1263" s="78"/>
      <c r="O1263" s="78"/>
      <c r="P1263" s="78"/>
      <c r="Q1263" s="78"/>
    </row>
    <row r="1264" spans="1:18" ht="10.5" customHeight="1" x14ac:dyDescent="0.2">
      <c r="A1264" s="61"/>
      <c r="B1264" s="252"/>
      <c r="C1264" s="227"/>
      <c r="D1264" s="227"/>
      <c r="E1264" s="227"/>
      <c r="F1264" s="227"/>
      <c r="G1264" s="227"/>
      <c r="H1264" s="189"/>
      <c r="I1264" s="189"/>
      <c r="J1264" s="78"/>
      <c r="K1264" s="78"/>
      <c r="L1264" s="78"/>
      <c r="M1264" s="78"/>
      <c r="N1264" s="78"/>
      <c r="O1264" s="78"/>
      <c r="P1264" s="78"/>
      <c r="Q1264" s="78"/>
    </row>
    <row r="1265" spans="1:17" ht="10.5" customHeight="1" x14ac:dyDescent="0.2">
      <c r="A1265" s="61"/>
      <c r="B1265" s="252"/>
      <c r="C1265" s="227"/>
      <c r="D1265" s="227"/>
      <c r="E1265" s="227"/>
      <c r="F1265" s="227"/>
      <c r="G1265" s="227"/>
      <c r="H1265" s="189"/>
      <c r="I1265" s="189"/>
      <c r="J1265" s="78"/>
      <c r="K1265" s="78"/>
      <c r="L1265" s="78"/>
      <c r="M1265" s="78"/>
      <c r="N1265" s="78"/>
      <c r="O1265" s="78"/>
      <c r="P1265" s="78"/>
      <c r="Q1265" s="78"/>
    </row>
    <row r="1266" spans="1:17" ht="10.5" customHeight="1" x14ac:dyDescent="0.2">
      <c r="A1266" s="61"/>
      <c r="B1266" s="252"/>
      <c r="C1266" s="227"/>
      <c r="D1266" s="227"/>
      <c r="E1266" s="227"/>
      <c r="F1266" s="227"/>
      <c r="G1266" s="227"/>
      <c r="H1266" s="189"/>
      <c r="I1266" s="189"/>
      <c r="J1266" s="78"/>
      <c r="K1266" s="78"/>
      <c r="L1266" s="78"/>
      <c r="M1266" s="78"/>
      <c r="N1266" s="78"/>
      <c r="O1266" s="78"/>
      <c r="P1266" s="78"/>
      <c r="Q1266" s="78"/>
    </row>
    <row r="1267" spans="1:17" ht="10.5" customHeight="1" x14ac:dyDescent="0.2">
      <c r="A1267" s="61"/>
      <c r="B1267" s="226"/>
      <c r="C1267" s="227"/>
      <c r="D1267" s="227"/>
      <c r="E1267" s="227"/>
      <c r="F1267" s="227"/>
      <c r="G1267" s="227"/>
      <c r="K1267" s="78"/>
      <c r="L1267" s="78"/>
      <c r="M1267" s="78"/>
      <c r="N1267" s="78"/>
      <c r="O1267" s="78"/>
      <c r="P1267" s="78"/>
      <c r="Q1267" s="78"/>
    </row>
    <row r="1268" spans="1:17" ht="10.5" customHeight="1" x14ac:dyDescent="0.2">
      <c r="B1268" s="49"/>
      <c r="G1268" s="153">
        <v>22</v>
      </c>
    </row>
    <row r="1269" spans="1:17" ht="10.5" customHeight="1" x14ac:dyDescent="0.2">
      <c r="B1269" s="79"/>
      <c r="G1269" s="76"/>
    </row>
    <row r="1270" spans="1:17" ht="11.45" customHeight="1" x14ac:dyDescent="0.2">
      <c r="B1270" s="1479" t="s">
        <v>865</v>
      </c>
      <c r="C1270" s="1480"/>
      <c r="D1270" s="1480"/>
      <c r="E1270" s="1480"/>
      <c r="F1270" s="1480"/>
      <c r="G1270" s="1480"/>
      <c r="H1270" s="1480"/>
      <c r="I1270" s="1480"/>
      <c r="J1270" s="1480"/>
    </row>
    <row r="1271" spans="1:17" ht="11.45" customHeight="1" x14ac:dyDescent="0.2">
      <c r="B1271" s="1420" t="s">
        <v>279</v>
      </c>
      <c r="C1271" s="1402" t="s">
        <v>929</v>
      </c>
      <c r="D1271" s="1402" t="s">
        <v>948</v>
      </c>
      <c r="E1271" s="1402" t="s">
        <v>949</v>
      </c>
      <c r="F1271" s="1402" t="s">
        <v>1110</v>
      </c>
      <c r="G1271" s="1402" t="s">
        <v>280</v>
      </c>
      <c r="H1271" s="1402" t="s">
        <v>1111</v>
      </c>
      <c r="I1271" s="1402" t="s">
        <v>1112</v>
      </c>
      <c r="J1271" s="1420" t="s">
        <v>910</v>
      </c>
      <c r="K1271" s="1519"/>
    </row>
    <row r="1272" spans="1:17" ht="11.45" customHeight="1" x14ac:dyDescent="0.2">
      <c r="B1272" s="1490"/>
      <c r="C1272" s="1403"/>
      <c r="D1272" s="1403"/>
      <c r="E1272" s="1403"/>
      <c r="F1272" s="1429"/>
      <c r="G1272" s="1403"/>
      <c r="H1272" s="1403"/>
      <c r="I1272" s="1403"/>
      <c r="J1272" s="1490"/>
      <c r="K1272" s="1519"/>
    </row>
    <row r="1273" spans="1:17" ht="11.45" customHeight="1" x14ac:dyDescent="0.2">
      <c r="B1273" s="1421"/>
      <c r="C1273" s="348" t="s">
        <v>283</v>
      </c>
      <c r="D1273" s="348" t="s">
        <v>284</v>
      </c>
      <c r="E1273" s="349" t="s">
        <v>936</v>
      </c>
      <c r="F1273" s="350" t="s">
        <v>1503</v>
      </c>
      <c r="G1273" s="348" t="s">
        <v>504</v>
      </c>
      <c r="H1273" s="1481" t="s">
        <v>1346</v>
      </c>
      <c r="I1273" s="1482"/>
      <c r="J1273" s="1421"/>
      <c r="K1273" s="44"/>
    </row>
    <row r="1274" spans="1:17" ht="10.5" customHeight="1" x14ac:dyDescent="0.2">
      <c r="B1274" s="438">
        <v>2000</v>
      </c>
      <c r="C1274" s="545">
        <v>19</v>
      </c>
      <c r="D1274" s="545">
        <v>20</v>
      </c>
      <c r="E1274" s="597">
        <v>1208</v>
      </c>
      <c r="F1274" s="597">
        <v>52.07</v>
      </c>
      <c r="G1274" s="538">
        <v>24522</v>
      </c>
      <c r="H1274" s="538">
        <v>19000</v>
      </c>
      <c r="I1274" s="538">
        <v>23400</v>
      </c>
      <c r="J1274" s="1045" t="s">
        <v>332</v>
      </c>
      <c r="K1274" s="62"/>
    </row>
    <row r="1275" spans="1:17" ht="10.5" customHeight="1" x14ac:dyDescent="0.2">
      <c r="B1275" s="438">
        <v>2001</v>
      </c>
      <c r="C1275" s="545">
        <v>27</v>
      </c>
      <c r="D1275" s="545">
        <v>26</v>
      </c>
      <c r="E1275" s="597">
        <v>1638</v>
      </c>
      <c r="F1275" s="597">
        <v>74.790000000000006</v>
      </c>
      <c r="G1275" s="538">
        <v>42179</v>
      </c>
      <c r="H1275" s="538">
        <v>19900</v>
      </c>
      <c r="I1275" s="538">
        <v>21700</v>
      </c>
      <c r="J1275" s="1045" t="s">
        <v>333</v>
      </c>
      <c r="K1275" s="62"/>
    </row>
    <row r="1276" spans="1:17" ht="10.5" customHeight="1" x14ac:dyDescent="0.2">
      <c r="B1276" s="438">
        <v>2002</v>
      </c>
      <c r="C1276" s="545">
        <v>31</v>
      </c>
      <c r="D1276" s="545">
        <v>34</v>
      </c>
      <c r="E1276" s="597">
        <v>2385</v>
      </c>
      <c r="F1276" s="597">
        <v>65.06</v>
      </c>
      <c r="G1276" s="538">
        <v>96368</v>
      </c>
      <c r="H1276" s="538">
        <v>33900</v>
      </c>
      <c r="I1276" s="538">
        <v>26700</v>
      </c>
      <c r="J1276" s="1045" t="s">
        <v>286</v>
      </c>
      <c r="K1276" s="62"/>
    </row>
    <row r="1277" spans="1:17" ht="10.5" customHeight="1" x14ac:dyDescent="0.2">
      <c r="B1277" s="438">
        <v>2003</v>
      </c>
      <c r="C1277" s="545">
        <v>44</v>
      </c>
      <c r="D1277" s="545">
        <v>41</v>
      </c>
      <c r="E1277" s="597">
        <v>1754.5</v>
      </c>
      <c r="F1277" s="597">
        <v>59.7</v>
      </c>
      <c r="G1277" s="538">
        <v>71568</v>
      </c>
      <c r="H1277" s="538">
        <v>40800</v>
      </c>
      <c r="I1277" s="538">
        <v>37400</v>
      </c>
      <c r="J1277" s="1044" t="s">
        <v>730</v>
      </c>
      <c r="K1277" s="62"/>
    </row>
    <row r="1278" spans="1:17" ht="10.5" customHeight="1" x14ac:dyDescent="0.2">
      <c r="B1278" s="438">
        <v>2004</v>
      </c>
      <c r="C1278" s="545">
        <v>44</v>
      </c>
      <c r="D1278" s="545">
        <v>32</v>
      </c>
      <c r="E1278" s="597">
        <v>1745.38</v>
      </c>
      <c r="F1278" s="597">
        <v>59.53</v>
      </c>
      <c r="G1278" s="538">
        <v>55852</v>
      </c>
      <c r="H1278" s="538">
        <v>31500</v>
      </c>
      <c r="I1278" s="538">
        <v>31400</v>
      </c>
      <c r="J1278" s="1044" t="s">
        <v>758</v>
      </c>
      <c r="K1278" s="62"/>
    </row>
    <row r="1279" spans="1:17" ht="10.5" customHeight="1" x14ac:dyDescent="0.2">
      <c r="B1279" s="438"/>
      <c r="C1279" s="545"/>
      <c r="D1279" s="545"/>
      <c r="E1279" s="597"/>
      <c r="F1279" s="597"/>
      <c r="G1279" s="538"/>
      <c r="H1279" s="538"/>
      <c r="I1279" s="538"/>
      <c r="J1279" s="1045"/>
      <c r="K1279" s="62"/>
    </row>
    <row r="1280" spans="1:17" ht="10.5" customHeight="1" x14ac:dyDescent="0.2">
      <c r="B1280" s="438">
        <v>2005</v>
      </c>
      <c r="C1280" s="545">
        <v>40</v>
      </c>
      <c r="D1280" s="545">
        <v>44</v>
      </c>
      <c r="E1280" s="597">
        <v>1686.54</v>
      </c>
      <c r="F1280" s="597">
        <v>58</v>
      </c>
      <c r="G1280" s="538">
        <v>74545</v>
      </c>
      <c r="H1280" s="538">
        <v>42400</v>
      </c>
      <c r="I1280" s="538">
        <v>38500</v>
      </c>
      <c r="J1280" s="440" t="s">
        <v>507</v>
      </c>
      <c r="K1280" s="62"/>
    </row>
    <row r="1281" spans="1:11" ht="10.5" customHeight="1" x14ac:dyDescent="0.2">
      <c r="B1281" s="438">
        <v>2006</v>
      </c>
      <c r="C1281" s="545">
        <v>32</v>
      </c>
      <c r="D1281" s="545">
        <v>36</v>
      </c>
      <c r="E1281" s="597">
        <v>2660</v>
      </c>
      <c r="F1281" s="597">
        <v>82.37</v>
      </c>
      <c r="G1281" s="538">
        <v>97090</v>
      </c>
      <c r="H1281" s="538">
        <v>35600</v>
      </c>
      <c r="I1281" s="538">
        <v>39900</v>
      </c>
      <c r="J1281" s="440" t="s">
        <v>392</v>
      </c>
      <c r="K1281" s="62"/>
    </row>
    <row r="1282" spans="1:11" ht="10.5" customHeight="1" x14ac:dyDescent="0.2">
      <c r="B1282" s="438">
        <v>2007</v>
      </c>
      <c r="C1282" s="545">
        <v>33</v>
      </c>
      <c r="D1282" s="545">
        <v>38</v>
      </c>
      <c r="E1282" s="597">
        <v>2700</v>
      </c>
      <c r="F1282" s="597">
        <v>91.69</v>
      </c>
      <c r="G1282" s="538">
        <v>102870</v>
      </c>
      <c r="H1282" s="538">
        <v>37600</v>
      </c>
      <c r="I1282" s="538">
        <v>39200</v>
      </c>
      <c r="J1282" s="440" t="s">
        <v>810</v>
      </c>
      <c r="K1282" s="62"/>
    </row>
    <row r="1283" spans="1:11" ht="10.5" customHeight="1" x14ac:dyDescent="0.2">
      <c r="B1283" s="438">
        <v>2008</v>
      </c>
      <c r="C1283" s="545">
        <v>34</v>
      </c>
      <c r="D1283" s="545">
        <v>31</v>
      </c>
      <c r="E1283" s="597">
        <v>3100</v>
      </c>
      <c r="F1283" s="597">
        <v>102.25</v>
      </c>
      <c r="G1283" s="538">
        <v>96720</v>
      </c>
      <c r="H1283" s="538">
        <v>30600</v>
      </c>
      <c r="I1283" s="538">
        <v>31000</v>
      </c>
      <c r="J1283" s="1076">
        <v>39692</v>
      </c>
      <c r="K1283" s="62"/>
    </row>
    <row r="1284" spans="1:11" ht="10.5" customHeight="1" x14ac:dyDescent="0.2">
      <c r="B1284" s="438">
        <v>2009</v>
      </c>
      <c r="C1284" s="545">
        <v>35</v>
      </c>
      <c r="D1284" s="545">
        <v>40</v>
      </c>
      <c r="E1284" s="597">
        <v>2800</v>
      </c>
      <c r="F1284" s="597">
        <v>98</v>
      </c>
      <c r="G1284" s="538">
        <v>112280</v>
      </c>
      <c r="H1284" s="538">
        <v>40100</v>
      </c>
      <c r="I1284" s="538">
        <v>42100</v>
      </c>
      <c r="J1284" s="1076">
        <v>40087</v>
      </c>
      <c r="K1284" s="62"/>
    </row>
    <row r="1285" spans="1:11" ht="10.5" customHeight="1" x14ac:dyDescent="0.2">
      <c r="B1285" s="438"/>
      <c r="C1285" s="545"/>
      <c r="D1285" s="545"/>
      <c r="E1285" s="597"/>
      <c r="F1285" s="597"/>
      <c r="G1285" s="538"/>
      <c r="H1285" s="538"/>
      <c r="I1285" s="538"/>
      <c r="J1285" s="1076"/>
      <c r="K1285" s="62"/>
    </row>
    <row r="1286" spans="1:11" ht="10.5" customHeight="1" x14ac:dyDescent="0.2">
      <c r="B1286" s="438">
        <v>2010</v>
      </c>
      <c r="C1286" s="545">
        <v>35</v>
      </c>
      <c r="D1286" s="545">
        <v>37</v>
      </c>
      <c r="E1286" s="583">
        <v>3182.04</v>
      </c>
      <c r="F1286" s="583">
        <v>111.1</v>
      </c>
      <c r="G1286" s="538">
        <v>117417</v>
      </c>
      <c r="H1286" s="539">
        <v>36900</v>
      </c>
      <c r="I1286" s="539">
        <v>44100</v>
      </c>
      <c r="J1286" s="1076">
        <v>40483</v>
      </c>
      <c r="K1286" s="62"/>
    </row>
    <row r="1287" spans="1:11" ht="10.5" customHeight="1" x14ac:dyDescent="0.2">
      <c r="B1287" s="536" t="s">
        <v>1419</v>
      </c>
      <c r="C1287" s="547">
        <v>44</v>
      </c>
      <c r="D1287" s="547">
        <v>59</v>
      </c>
      <c r="E1287" s="583">
        <v>3449.94</v>
      </c>
      <c r="F1287" s="583">
        <v>117.6</v>
      </c>
      <c r="G1287" s="539">
        <v>202856</v>
      </c>
      <c r="H1287" s="539">
        <v>58800</v>
      </c>
      <c r="I1287" s="539">
        <v>56700</v>
      </c>
      <c r="J1287" s="1077" t="s">
        <v>343</v>
      </c>
      <c r="K1287" s="62"/>
    </row>
    <row r="1288" spans="1:11" ht="12" customHeight="1" x14ac:dyDescent="0.2">
      <c r="B1288" s="536" t="s">
        <v>1415</v>
      </c>
      <c r="C1288" s="547">
        <v>44</v>
      </c>
      <c r="D1288" s="547">
        <v>79</v>
      </c>
      <c r="E1288" s="583">
        <v>4579.87</v>
      </c>
      <c r="F1288" s="583">
        <v>146.80000000000001</v>
      </c>
      <c r="G1288" s="539">
        <v>361810</v>
      </c>
      <c r="H1288" s="539">
        <v>79541</v>
      </c>
      <c r="I1288" s="539">
        <v>75920</v>
      </c>
      <c r="J1288" s="1077" t="s">
        <v>1418</v>
      </c>
      <c r="K1288" s="62"/>
    </row>
    <row r="1289" spans="1:11" ht="12" customHeight="1" x14ac:dyDescent="0.2">
      <c r="B1289" s="536" t="s">
        <v>1457</v>
      </c>
      <c r="C1289" s="547">
        <v>72</v>
      </c>
      <c r="D1289" s="547">
        <v>112</v>
      </c>
      <c r="E1289" s="583">
        <v>4760</v>
      </c>
      <c r="F1289" s="583">
        <v>156.80000000000001</v>
      </c>
      <c r="G1289" s="539">
        <v>533120</v>
      </c>
      <c r="H1289" s="539">
        <v>112345</v>
      </c>
      <c r="I1289" s="539">
        <v>98312</v>
      </c>
      <c r="J1289" s="1077" t="s">
        <v>1460</v>
      </c>
      <c r="K1289" s="62"/>
    </row>
    <row r="1290" spans="1:11" ht="13.5" customHeight="1" x14ac:dyDescent="0.2">
      <c r="A1290" s="61"/>
      <c r="B1290" s="537" t="s">
        <v>1519</v>
      </c>
      <c r="C1290" s="565">
        <v>95</v>
      </c>
      <c r="D1290" s="565">
        <v>123</v>
      </c>
      <c r="E1290" s="584">
        <v>4150</v>
      </c>
      <c r="F1290" s="584" t="s">
        <v>463</v>
      </c>
      <c r="G1290" s="542">
        <v>512525</v>
      </c>
      <c r="H1290" s="542">
        <v>121200</v>
      </c>
      <c r="I1290" s="542">
        <v>107100</v>
      </c>
      <c r="J1290" s="1078" t="s">
        <v>1462</v>
      </c>
      <c r="K1290" s="98"/>
    </row>
    <row r="1291" spans="1:11" ht="10.5" customHeight="1" x14ac:dyDescent="0.2">
      <c r="B1291" s="1583" t="s">
        <v>1113</v>
      </c>
      <c r="C1291" s="1583"/>
      <c r="D1291" s="598"/>
      <c r="E1291" s="599"/>
      <c r="F1291" s="599"/>
      <c r="G1291" s="600"/>
      <c r="H1291" s="151"/>
      <c r="I1291" s="151"/>
      <c r="J1291" s="70"/>
    </row>
    <row r="1292" spans="1:11" ht="10.5" customHeight="1" x14ac:dyDescent="0.2">
      <c r="B1292" s="1584" t="s">
        <v>1114</v>
      </c>
      <c r="C1292" s="1478"/>
      <c r="D1292" s="1478"/>
      <c r="E1292" s="599"/>
      <c r="F1292" s="599"/>
      <c r="G1292" s="600"/>
      <c r="H1292" s="151"/>
      <c r="I1292" s="151"/>
      <c r="J1292" s="70"/>
    </row>
    <row r="1293" spans="1:11" ht="10.5" customHeight="1" x14ac:dyDescent="0.2">
      <c r="B1293" s="1584" t="s">
        <v>1115</v>
      </c>
      <c r="C1293" s="1478"/>
      <c r="D1293" s="1478"/>
      <c r="E1293" s="1478"/>
      <c r="F1293" s="1478"/>
      <c r="G1293" s="1478"/>
      <c r="H1293" s="151"/>
      <c r="I1293" s="151"/>
      <c r="J1293" s="70"/>
    </row>
    <row r="1294" spans="1:11" ht="10.5" customHeight="1" x14ac:dyDescent="0.2">
      <c r="B1294" s="1584" t="s">
        <v>1116</v>
      </c>
      <c r="C1294" s="1584"/>
      <c r="D1294" s="598"/>
      <c r="E1294" s="599"/>
      <c r="F1294" s="599"/>
      <c r="G1294" s="600"/>
      <c r="H1294" s="151"/>
      <c r="I1294" s="151"/>
      <c r="J1294" s="70"/>
    </row>
    <row r="1295" spans="1:11" ht="10.5" customHeight="1" x14ac:dyDescent="0.2">
      <c r="B1295" s="1584" t="s">
        <v>1099</v>
      </c>
      <c r="C1295" s="1584"/>
      <c r="D1295" s="598"/>
      <c r="E1295" s="599"/>
      <c r="F1295" s="599"/>
      <c r="G1295" s="600"/>
      <c r="H1295" s="151"/>
      <c r="I1295" s="151"/>
      <c r="J1295" s="70"/>
    </row>
    <row r="1296" spans="1:11" ht="10.5" customHeight="1" x14ac:dyDescent="0.2">
      <c r="B1296" s="73"/>
      <c r="C1296" s="215"/>
      <c r="D1296" s="215"/>
      <c r="E1296" s="1497"/>
      <c r="F1296" s="1497"/>
      <c r="G1296" s="151"/>
      <c r="H1296" s="151"/>
      <c r="I1296" s="151"/>
      <c r="J1296" s="70"/>
    </row>
    <row r="1297" spans="2:10" ht="10.5" customHeight="1" x14ac:dyDescent="0.2">
      <c r="B1297" s="73"/>
      <c r="C1297" s="215"/>
      <c r="D1297" s="215"/>
      <c r="E1297" s="1497"/>
      <c r="F1297" s="1497"/>
      <c r="G1297" s="151"/>
      <c r="H1297" s="151"/>
      <c r="I1297" s="151"/>
      <c r="J1297" s="70"/>
    </row>
    <row r="1298" spans="2:10" ht="10.5" customHeight="1" x14ac:dyDescent="0.2">
      <c r="B1298" s="73"/>
      <c r="C1298" s="215"/>
      <c r="D1298" s="215"/>
      <c r="E1298" s="1499"/>
      <c r="F1298" s="1499"/>
      <c r="G1298" s="151"/>
      <c r="H1298" s="151"/>
      <c r="I1298" s="151"/>
      <c r="J1298" s="70"/>
    </row>
    <row r="1299" spans="2:10" ht="10.5" customHeight="1" x14ac:dyDescent="0.2">
      <c r="B1299" s="73"/>
      <c r="C1299" s="215"/>
      <c r="D1299" s="215"/>
      <c r="E1299" s="1497"/>
      <c r="F1299" s="1497"/>
      <c r="G1299" s="151"/>
      <c r="H1299" s="151"/>
      <c r="I1299" s="151"/>
      <c r="J1299" s="70"/>
    </row>
    <row r="1300" spans="2:10" ht="10.5" customHeight="1" x14ac:dyDescent="0.2">
      <c r="B1300" s="73"/>
      <c r="C1300" s="215"/>
      <c r="D1300" s="215"/>
      <c r="E1300" s="1497"/>
      <c r="F1300" s="1497"/>
      <c r="G1300" s="151"/>
      <c r="H1300" s="151"/>
      <c r="I1300" s="151"/>
      <c r="J1300" s="70"/>
    </row>
    <row r="1301" spans="2:10" ht="10.5" customHeight="1" x14ac:dyDescent="0.2">
      <c r="B1301" s="73"/>
      <c r="C1301" s="215"/>
      <c r="D1301" s="215"/>
      <c r="E1301" s="1497"/>
      <c r="F1301" s="1497"/>
      <c r="G1301" s="151"/>
      <c r="H1301" s="151"/>
      <c r="I1301" s="151"/>
      <c r="J1301" s="70"/>
    </row>
    <row r="1302" spans="2:10" ht="10.5" customHeight="1" x14ac:dyDescent="0.2">
      <c r="B1302" s="73"/>
      <c r="C1302" s="215"/>
      <c r="D1302" s="215"/>
      <c r="E1302" s="1497"/>
      <c r="F1302" s="1497"/>
      <c r="G1302" s="151"/>
      <c r="H1302" s="151"/>
      <c r="I1302" s="151"/>
      <c r="J1302" s="70"/>
    </row>
    <row r="1303" spans="2:10" ht="10.5" customHeight="1" x14ac:dyDescent="0.2">
      <c r="B1303" s="73"/>
      <c r="C1303" s="215"/>
      <c r="D1303" s="215"/>
      <c r="E1303" s="1497"/>
      <c r="F1303" s="1497"/>
      <c r="G1303" s="151"/>
      <c r="H1303" s="151"/>
      <c r="I1303" s="151"/>
      <c r="J1303" s="70"/>
    </row>
    <row r="1304" spans="2:10" ht="10.5" customHeight="1" x14ac:dyDescent="0.2">
      <c r="B1304" s="73"/>
      <c r="C1304" s="215"/>
      <c r="D1304" s="215"/>
      <c r="E1304" s="1497"/>
      <c r="F1304" s="1497"/>
      <c r="G1304" s="151"/>
      <c r="H1304" s="151"/>
      <c r="I1304" s="151"/>
      <c r="J1304" s="70"/>
    </row>
    <row r="1305" spans="2:10" ht="10.5" customHeight="1" x14ac:dyDescent="0.2">
      <c r="B1305" s="73"/>
      <c r="C1305" s="215"/>
      <c r="D1305" s="215"/>
      <c r="E1305" s="1497"/>
      <c r="F1305" s="1497"/>
      <c r="G1305" s="151"/>
      <c r="H1305" s="151"/>
      <c r="I1305" s="151"/>
      <c r="J1305" s="70"/>
    </row>
    <row r="1306" spans="2:10" ht="10.5" customHeight="1" x14ac:dyDescent="0.2">
      <c r="B1306" s="73"/>
      <c r="C1306" s="215"/>
      <c r="D1306" s="215"/>
      <c r="E1306" s="1497"/>
      <c r="F1306" s="1497"/>
      <c r="G1306" s="151"/>
      <c r="H1306" s="151"/>
      <c r="I1306" s="151"/>
      <c r="J1306" s="70"/>
    </row>
    <row r="1307" spans="2:10" ht="10.5" customHeight="1" x14ac:dyDescent="0.2">
      <c r="B1307" s="73"/>
      <c r="C1307" s="215"/>
      <c r="D1307" s="215"/>
      <c r="E1307" s="1497"/>
      <c r="F1307" s="1497"/>
      <c r="G1307" s="151"/>
      <c r="H1307" s="151"/>
      <c r="I1307" s="151"/>
      <c r="J1307" s="70"/>
    </row>
    <row r="1308" spans="2:10" ht="10.5" customHeight="1" x14ac:dyDescent="0.2">
      <c r="B1308" s="73"/>
      <c r="C1308" s="215"/>
      <c r="D1308" s="215"/>
      <c r="E1308" s="1497"/>
      <c r="F1308" s="1497"/>
      <c r="G1308" s="151"/>
      <c r="H1308" s="151"/>
      <c r="I1308" s="151"/>
      <c r="J1308" s="70"/>
    </row>
    <row r="1309" spans="2:10" ht="10.5" customHeight="1" x14ac:dyDescent="0.2">
      <c r="B1309" s="73"/>
      <c r="C1309" s="215"/>
      <c r="D1309" s="215"/>
      <c r="E1309" s="1497"/>
      <c r="F1309" s="1497"/>
      <c r="G1309" s="151"/>
      <c r="H1309" s="151"/>
      <c r="I1309" s="151"/>
      <c r="J1309" s="70"/>
    </row>
    <row r="1310" spans="2:10" ht="10.5" customHeight="1" x14ac:dyDescent="0.2">
      <c r="B1310" s="73"/>
      <c r="C1310" s="215"/>
      <c r="D1310" s="215"/>
      <c r="E1310" s="1497"/>
      <c r="F1310" s="1497"/>
      <c r="G1310" s="151"/>
      <c r="H1310" s="151"/>
      <c r="I1310" s="151"/>
      <c r="J1310" s="216"/>
    </row>
    <row r="1311" spans="2:10" ht="10.5" customHeight="1" x14ac:dyDescent="0.2">
      <c r="B1311" s="73"/>
      <c r="C1311" s="215"/>
      <c r="D1311" s="215"/>
      <c r="E1311" s="1497"/>
      <c r="F1311" s="1497"/>
      <c r="G1311" s="151"/>
      <c r="H1311" s="151"/>
      <c r="I1311" s="151"/>
      <c r="J1311" s="70"/>
    </row>
    <row r="1312" spans="2:10" ht="10.5" customHeight="1" x14ac:dyDescent="0.2">
      <c r="B1312" s="73"/>
      <c r="C1312" s="215"/>
      <c r="D1312" s="215"/>
      <c r="E1312" s="1497"/>
      <c r="F1312" s="1497"/>
      <c r="G1312" s="151"/>
      <c r="H1312" s="151"/>
      <c r="I1312" s="151"/>
      <c r="J1312" s="70"/>
    </row>
    <row r="1313" spans="2:10" ht="10.5" customHeight="1" x14ac:dyDescent="0.2">
      <c r="B1313" s="73"/>
      <c r="C1313" s="215"/>
      <c r="D1313" s="215"/>
      <c r="E1313" s="1497"/>
      <c r="F1313" s="1497"/>
      <c r="G1313" s="151"/>
      <c r="H1313" s="151"/>
      <c r="I1313" s="151"/>
      <c r="J1313" s="70"/>
    </row>
    <row r="1314" spans="2:10" ht="10.5" customHeight="1" x14ac:dyDescent="0.2">
      <c r="B1314" s="73"/>
      <c r="C1314" s="215"/>
      <c r="D1314" s="215"/>
      <c r="E1314" s="1497"/>
      <c r="F1314" s="1497"/>
      <c r="G1314" s="151"/>
      <c r="H1314" s="151"/>
      <c r="I1314" s="151"/>
      <c r="J1314" s="70"/>
    </row>
    <row r="1315" spans="2:10" ht="10.5" customHeight="1" x14ac:dyDescent="0.2">
      <c r="B1315" s="73"/>
      <c r="C1315" s="215"/>
      <c r="D1315" s="215"/>
      <c r="E1315" s="1544"/>
      <c r="F1315" s="1544"/>
      <c r="G1315" s="151"/>
      <c r="H1315" s="151"/>
      <c r="I1315" s="151"/>
      <c r="J1315" s="70"/>
    </row>
    <row r="1316" spans="2:10" ht="10.5" customHeight="1" x14ac:dyDescent="0.2">
      <c r="B1316" s="73"/>
      <c r="C1316" s="217"/>
      <c r="D1316" s="217"/>
      <c r="E1316" s="1498"/>
      <c r="F1316" s="1498"/>
      <c r="G1316" s="217"/>
      <c r="H1316" s="151"/>
      <c r="I1316" s="151"/>
      <c r="J1316" s="70"/>
    </row>
    <row r="1317" spans="2:10" ht="10.5" customHeight="1" x14ac:dyDescent="0.2">
      <c r="B1317" s="73"/>
      <c r="C1317" s="218"/>
      <c r="D1317" s="218"/>
      <c r="E1317" s="1500"/>
      <c r="F1317" s="1500"/>
      <c r="G1317" s="218"/>
      <c r="H1317" s="47"/>
      <c r="I1317" s="47"/>
      <c r="J1317" s="70"/>
    </row>
    <row r="1318" spans="2:10" ht="10.5" customHeight="1" x14ac:dyDescent="0.2">
      <c r="B1318" s="87"/>
      <c r="C1318" s="61"/>
      <c r="D1318" s="61"/>
      <c r="E1318" s="61"/>
      <c r="F1318" s="61"/>
      <c r="G1318" s="61"/>
      <c r="H1318" s="61"/>
      <c r="I1318" s="61"/>
      <c r="J1318" s="61"/>
    </row>
    <row r="1319" spans="2:10" ht="10.5" customHeight="1" x14ac:dyDescent="0.2">
      <c r="B1319" s="87"/>
      <c r="C1319" s="61"/>
      <c r="D1319" s="61"/>
      <c r="E1319" s="61"/>
      <c r="F1319" s="61"/>
      <c r="G1319" s="61"/>
      <c r="H1319" s="61"/>
      <c r="I1319" s="61"/>
      <c r="J1319" s="61"/>
    </row>
    <row r="1320" spans="2:10" ht="10.5" customHeight="1" x14ac:dyDescent="0.2">
      <c r="B1320" s="87"/>
      <c r="C1320" s="61"/>
      <c r="D1320" s="61"/>
      <c r="E1320" s="61"/>
      <c r="F1320" s="61"/>
      <c r="G1320" s="61"/>
      <c r="H1320" s="61"/>
      <c r="I1320" s="61"/>
      <c r="J1320" s="61"/>
    </row>
    <row r="1321" spans="2:10" ht="10.5" customHeight="1" x14ac:dyDescent="0.2">
      <c r="B1321" s="87"/>
      <c r="C1321" s="61"/>
      <c r="D1321" s="61"/>
      <c r="E1321" s="61"/>
      <c r="F1321" s="61"/>
      <c r="G1321" s="61"/>
      <c r="H1321" s="61"/>
      <c r="I1321" s="61"/>
      <c r="J1321" s="61"/>
    </row>
    <row r="1322" spans="2:10" ht="10.5" customHeight="1" x14ac:dyDescent="0.2">
      <c r="B1322" s="87"/>
      <c r="C1322" s="61"/>
      <c r="D1322" s="61"/>
      <c r="E1322" s="61"/>
      <c r="F1322" s="61"/>
      <c r="G1322" s="61"/>
      <c r="H1322" s="61"/>
      <c r="I1322" s="61"/>
      <c r="J1322" s="61"/>
    </row>
    <row r="1323" spans="2:10" ht="10.5" customHeight="1" x14ac:dyDescent="0.2">
      <c r="B1323" s="87"/>
      <c r="C1323" s="61"/>
      <c r="D1323" s="61"/>
      <c r="E1323" s="61"/>
      <c r="F1323" s="61"/>
      <c r="G1323" s="61"/>
      <c r="H1323" s="61"/>
      <c r="I1323" s="61"/>
      <c r="J1323" s="61"/>
    </row>
    <row r="1324" spans="2:10" ht="10.5" customHeight="1" x14ac:dyDescent="0.2">
      <c r="B1324" s="87"/>
      <c r="C1324" s="61"/>
      <c r="D1324" s="61"/>
      <c r="E1324" s="61"/>
      <c r="F1324" s="61"/>
      <c r="G1324" s="61"/>
      <c r="H1324" s="61"/>
      <c r="I1324" s="61"/>
      <c r="J1324" s="61"/>
    </row>
    <row r="1325" spans="2:10" ht="10.5" customHeight="1" x14ac:dyDescent="0.2">
      <c r="B1325" s="87"/>
      <c r="C1325" s="98"/>
      <c r="D1325" s="98"/>
      <c r="E1325" s="98"/>
      <c r="F1325" s="61"/>
      <c r="G1325" s="61"/>
      <c r="H1325" s="61"/>
      <c r="I1325" s="61"/>
      <c r="J1325" s="61"/>
    </row>
    <row r="1326" spans="2:10" ht="10.5" customHeight="1" x14ac:dyDescent="0.2">
      <c r="B1326" s="87"/>
      <c r="C1326" s="98"/>
      <c r="D1326" s="98"/>
      <c r="E1326" s="98"/>
      <c r="F1326" s="98"/>
      <c r="G1326" s="98"/>
      <c r="H1326" s="98"/>
      <c r="I1326" s="98"/>
      <c r="J1326" s="61"/>
    </row>
    <row r="1327" spans="2:10" ht="10.5" customHeight="1" x14ac:dyDescent="0.2">
      <c r="B1327" s="87"/>
      <c r="C1327" s="98"/>
      <c r="D1327" s="98"/>
      <c r="E1327" s="219"/>
      <c r="F1327" s="219"/>
      <c r="G1327" s="98"/>
      <c r="H1327" s="98"/>
      <c r="I1327" s="98"/>
      <c r="J1327" s="61"/>
    </row>
    <row r="1328" spans="2:10" ht="10.5" customHeight="1" x14ac:dyDescent="0.2">
      <c r="B1328" s="87"/>
      <c r="C1328" s="98"/>
      <c r="D1328" s="98"/>
      <c r="E1328" s="98"/>
      <c r="F1328" s="61"/>
      <c r="G1328" s="61"/>
      <c r="H1328" s="61"/>
      <c r="I1328" s="61"/>
      <c r="J1328" s="61"/>
    </row>
    <row r="1329" spans="2:10" ht="10.5" customHeight="1" x14ac:dyDescent="0.2">
      <c r="B1329" s="87"/>
      <c r="C1329" s="98"/>
      <c r="D1329" s="98"/>
      <c r="E1329" s="98"/>
      <c r="F1329" s="61"/>
      <c r="G1329" s="61"/>
      <c r="H1329" s="61"/>
      <c r="I1329" s="61"/>
      <c r="J1329" s="61"/>
    </row>
    <row r="1330" spans="2:10" ht="10.5" customHeight="1" x14ac:dyDescent="0.2">
      <c r="B1330" s="87"/>
      <c r="C1330" s="98"/>
      <c r="D1330" s="98"/>
      <c r="E1330" s="98"/>
      <c r="F1330" s="61"/>
      <c r="G1330" s="61"/>
      <c r="H1330" s="61"/>
      <c r="I1330" s="61"/>
      <c r="J1330" s="61"/>
    </row>
    <row r="1331" spans="2:10" ht="10.5" customHeight="1" x14ac:dyDescent="0.2">
      <c r="B1331" s="87"/>
      <c r="C1331" s="98"/>
      <c r="D1331" s="98"/>
      <c r="E1331" s="98"/>
      <c r="F1331" s="61"/>
      <c r="G1331" s="61"/>
      <c r="H1331" s="61"/>
      <c r="I1331" s="61"/>
      <c r="J1331" s="61"/>
    </row>
    <row r="1332" spans="2:10" ht="10.5" customHeight="1" x14ac:dyDescent="0.2">
      <c r="B1332" s="87"/>
      <c r="C1332" s="98"/>
      <c r="D1332" s="98"/>
      <c r="E1332" s="98"/>
      <c r="F1332" s="61"/>
      <c r="G1332" s="61"/>
      <c r="H1332" s="61"/>
      <c r="I1332" s="61"/>
      <c r="J1332" s="61"/>
    </row>
    <row r="1333" spans="2:10" ht="10.5" customHeight="1" x14ac:dyDescent="0.2">
      <c r="B1333" s="87"/>
      <c r="C1333" s="98"/>
      <c r="D1333" s="98"/>
      <c r="E1333" s="98"/>
      <c r="F1333" s="61"/>
      <c r="G1333" s="61"/>
      <c r="H1333" s="61"/>
      <c r="I1333" s="61"/>
      <c r="J1333" s="61"/>
    </row>
    <row r="1334" spans="2:10" ht="10.5" customHeight="1" x14ac:dyDescent="0.2">
      <c r="B1334" s="87"/>
      <c r="C1334" s="98"/>
      <c r="D1334" s="98"/>
      <c r="E1334" s="98"/>
      <c r="F1334" s="61"/>
      <c r="G1334" s="61"/>
      <c r="H1334" s="61"/>
      <c r="I1334" s="61"/>
      <c r="J1334" s="61"/>
    </row>
    <row r="1335" spans="2:10" ht="10.5" customHeight="1" x14ac:dyDescent="0.2">
      <c r="B1335" s="87"/>
      <c r="C1335" s="98"/>
      <c r="D1335" s="98"/>
      <c r="E1335" s="98"/>
      <c r="F1335" s="61"/>
      <c r="G1335" s="61"/>
      <c r="H1335" s="61"/>
      <c r="I1335" s="61"/>
      <c r="J1335" s="61"/>
    </row>
    <row r="1336" spans="2:10" ht="10.5" customHeight="1" x14ac:dyDescent="0.2">
      <c r="B1336" s="87"/>
      <c r="C1336" s="98"/>
      <c r="D1336" s="98"/>
      <c r="E1336" s="98"/>
      <c r="F1336" s="61"/>
      <c r="G1336" s="61"/>
      <c r="H1336" s="61"/>
      <c r="I1336" s="61"/>
      <c r="J1336" s="61"/>
    </row>
    <row r="1337" spans="2:10" ht="10.5" customHeight="1" x14ac:dyDescent="0.2">
      <c r="B1337" s="87"/>
      <c r="C1337" s="98"/>
      <c r="D1337" s="98"/>
      <c r="E1337" s="98"/>
      <c r="F1337" s="61"/>
      <c r="G1337" s="61"/>
      <c r="H1337" s="61"/>
      <c r="I1337" s="61"/>
      <c r="J1337" s="61"/>
    </row>
    <row r="1338" spans="2:10" ht="10.5" customHeight="1" x14ac:dyDescent="0.2">
      <c r="B1338" s="87"/>
      <c r="C1338" s="98"/>
      <c r="D1338" s="98"/>
      <c r="E1338" s="98"/>
      <c r="F1338" s="61"/>
      <c r="G1338" s="61"/>
      <c r="H1338" s="61"/>
      <c r="I1338" s="61"/>
      <c r="J1338" s="61"/>
    </row>
    <row r="1339" spans="2:10" ht="10.5" customHeight="1" x14ac:dyDescent="0.2">
      <c r="B1339" s="87"/>
      <c r="C1339" s="98"/>
      <c r="D1339" s="98"/>
      <c r="E1339" s="98"/>
      <c r="F1339" s="61"/>
      <c r="G1339" s="61"/>
      <c r="H1339" s="61"/>
      <c r="I1339" s="61"/>
      <c r="J1339" s="61"/>
    </row>
    <row r="1340" spans="2:10" ht="10.5" customHeight="1" x14ac:dyDescent="0.2">
      <c r="B1340" s="87"/>
      <c r="C1340" s="98"/>
      <c r="D1340" s="98"/>
      <c r="E1340" s="98"/>
      <c r="F1340" s="61"/>
      <c r="G1340" s="61"/>
      <c r="H1340" s="61"/>
      <c r="I1340" s="61"/>
      <c r="J1340" s="61"/>
    </row>
    <row r="1341" spans="2:10" ht="10.5" customHeight="1" x14ac:dyDescent="0.2">
      <c r="B1341" s="87"/>
      <c r="C1341" s="98"/>
      <c r="D1341" s="98"/>
      <c r="E1341" s="98"/>
      <c r="F1341" s="61"/>
      <c r="G1341" s="61"/>
      <c r="H1341" s="61"/>
      <c r="I1341" s="61"/>
      <c r="J1341" s="61"/>
    </row>
    <row r="1342" spans="2:10" ht="10.5" customHeight="1" x14ac:dyDescent="0.2">
      <c r="B1342" s="87"/>
      <c r="C1342" s="98"/>
      <c r="D1342" s="98"/>
      <c r="E1342" s="98"/>
      <c r="F1342" s="61"/>
      <c r="G1342" s="61"/>
      <c r="H1342" s="61"/>
      <c r="I1342" s="61"/>
      <c r="J1342" s="61"/>
    </row>
    <row r="1343" spans="2:10" ht="10.5" customHeight="1" x14ac:dyDescent="0.2">
      <c r="B1343" s="87"/>
      <c r="C1343" s="98"/>
      <c r="D1343" s="98"/>
      <c r="E1343" s="98"/>
      <c r="F1343" s="61"/>
      <c r="G1343" s="61"/>
      <c r="H1343" s="61"/>
      <c r="I1343" s="61"/>
      <c r="J1343" s="61"/>
    </row>
    <row r="1344" spans="2:10" ht="10.5" customHeight="1" x14ac:dyDescent="0.2">
      <c r="B1344" s="49"/>
      <c r="C1344" s="62"/>
      <c r="D1344" s="62"/>
      <c r="E1344" s="62"/>
      <c r="J1344" s="61"/>
    </row>
    <row r="1345" spans="2:12" ht="10.5" customHeight="1" x14ac:dyDescent="0.2">
      <c r="B1345" s="49"/>
      <c r="C1345" s="62"/>
      <c r="D1345" s="62"/>
      <c r="E1345" s="62"/>
      <c r="J1345" s="61"/>
    </row>
    <row r="1346" spans="2:12" ht="10.5" customHeight="1" x14ac:dyDescent="0.2">
      <c r="B1346" s="49"/>
      <c r="C1346" s="62"/>
      <c r="D1346" s="62"/>
      <c r="E1346" s="62"/>
      <c r="J1346" s="61"/>
    </row>
    <row r="1347" spans="2:12" ht="10.5" customHeight="1" x14ac:dyDescent="0.2">
      <c r="B1347" s="49"/>
      <c r="C1347" s="62"/>
      <c r="D1347" s="62"/>
      <c r="E1347" s="62"/>
      <c r="J1347" s="61"/>
    </row>
    <row r="1348" spans="2:12" ht="10.5" customHeight="1" x14ac:dyDescent="0.2">
      <c r="B1348" s="49"/>
      <c r="C1348" s="62"/>
      <c r="D1348" s="62"/>
      <c r="E1348" s="62"/>
      <c r="J1348" s="61"/>
    </row>
    <row r="1349" spans="2:12" ht="10.5" customHeight="1" x14ac:dyDescent="0.2">
      <c r="B1349" s="49"/>
      <c r="C1349" s="62"/>
      <c r="D1349" s="62"/>
      <c r="E1349" s="62"/>
      <c r="J1349" s="61"/>
    </row>
    <row r="1350" spans="2:12" ht="10.5" customHeight="1" x14ac:dyDescent="0.2">
      <c r="B1350" s="49"/>
      <c r="G1350" s="153">
        <v>23</v>
      </c>
    </row>
    <row r="1351" spans="2:12" ht="10.5" customHeight="1" x14ac:dyDescent="0.2">
      <c r="G1351" s="76"/>
    </row>
    <row r="1352" spans="2:12" ht="11.45" customHeight="1" x14ac:dyDescent="0.2">
      <c r="B1352" s="63" t="s">
        <v>843</v>
      </c>
    </row>
    <row r="1353" spans="2:12" ht="11.45" customHeight="1" x14ac:dyDescent="0.2">
      <c r="B1353" s="1420" t="s">
        <v>279</v>
      </c>
      <c r="C1353" s="1408" t="s">
        <v>929</v>
      </c>
      <c r="D1353" s="1408" t="s">
        <v>1093</v>
      </c>
      <c r="E1353" s="1481" t="s">
        <v>1061</v>
      </c>
      <c r="F1353" s="1489"/>
      <c r="G1353" s="1489"/>
      <c r="H1353" s="1489"/>
      <c r="I1353" s="1482"/>
      <c r="J1353" s="1420" t="s">
        <v>911</v>
      </c>
      <c r="K1353" s="85"/>
      <c r="L1353" s="62"/>
    </row>
    <row r="1354" spans="2:12" ht="11.45" customHeight="1" x14ac:dyDescent="0.2">
      <c r="B1354" s="1490"/>
      <c r="C1354" s="1496"/>
      <c r="D1354" s="1496"/>
      <c r="E1354" s="1408" t="s">
        <v>304</v>
      </c>
      <c r="F1354" s="1408" t="s">
        <v>262</v>
      </c>
      <c r="G1354" s="1408" t="s">
        <v>263</v>
      </c>
      <c r="H1354" s="1481" t="s">
        <v>1117</v>
      </c>
      <c r="I1354" s="1482"/>
      <c r="J1354" s="1490"/>
      <c r="K1354" s="85"/>
      <c r="L1354" s="62"/>
    </row>
    <row r="1355" spans="2:12" ht="11.25" customHeight="1" x14ac:dyDescent="0.2">
      <c r="B1355" s="1490"/>
      <c r="C1355" s="1409"/>
      <c r="D1355" s="1409"/>
      <c r="E1355" s="1409"/>
      <c r="F1355" s="1409"/>
      <c r="G1355" s="1409"/>
      <c r="H1355" s="278" t="s">
        <v>264</v>
      </c>
      <c r="I1355" s="278" t="s">
        <v>265</v>
      </c>
      <c r="J1355" s="1490"/>
      <c r="K1355" s="85"/>
      <c r="L1355" s="62"/>
    </row>
    <row r="1356" spans="2:12" ht="11.45" customHeight="1" x14ac:dyDescent="0.2">
      <c r="B1356" s="1421"/>
      <c r="C1356" s="282" t="s">
        <v>283</v>
      </c>
      <c r="D1356" s="282" t="s">
        <v>284</v>
      </c>
      <c r="E1356" s="1396" t="s">
        <v>936</v>
      </c>
      <c r="F1356" s="1404"/>
      <c r="G1356" s="1404"/>
      <c r="H1356" s="1404"/>
      <c r="I1356" s="1397"/>
      <c r="J1356" s="1421"/>
      <c r="K1356" s="86"/>
      <c r="L1356" s="62"/>
    </row>
    <row r="1357" spans="2:12" ht="10.5" customHeight="1" x14ac:dyDescent="0.2">
      <c r="B1357" s="325" t="s">
        <v>765</v>
      </c>
      <c r="C1357" s="574">
        <v>73</v>
      </c>
      <c r="D1357" s="574">
        <v>99</v>
      </c>
      <c r="E1357" s="587">
        <v>34.35</v>
      </c>
      <c r="F1357" s="587">
        <v>54.37</v>
      </c>
      <c r="G1357" s="587">
        <v>57.68</v>
      </c>
      <c r="H1357" s="587">
        <v>58.12</v>
      </c>
      <c r="I1357" s="587">
        <v>55.37</v>
      </c>
      <c r="J1357" s="1044">
        <v>1981</v>
      </c>
      <c r="K1357" s="85"/>
      <c r="L1357" s="62"/>
    </row>
    <row r="1358" spans="2:12" ht="10.5" customHeight="1" x14ac:dyDescent="0.2">
      <c r="B1358" s="325" t="s">
        <v>766</v>
      </c>
      <c r="C1358" s="574">
        <v>71</v>
      </c>
      <c r="D1358" s="574">
        <v>84</v>
      </c>
      <c r="E1358" s="587">
        <v>36.28</v>
      </c>
      <c r="F1358" s="587">
        <v>46</v>
      </c>
      <c r="G1358" s="587">
        <v>45.64</v>
      </c>
      <c r="H1358" s="587">
        <v>35.369999999999997</v>
      </c>
      <c r="I1358" s="587">
        <v>34.96</v>
      </c>
      <c r="J1358" s="1044">
        <v>1982</v>
      </c>
      <c r="K1358" s="85"/>
      <c r="L1358" s="62"/>
    </row>
    <row r="1359" spans="2:12" ht="10.5" customHeight="1" x14ac:dyDescent="0.2">
      <c r="B1359" s="325" t="s">
        <v>767</v>
      </c>
      <c r="C1359" s="574">
        <v>79</v>
      </c>
      <c r="D1359" s="574">
        <v>53</v>
      </c>
      <c r="E1359" s="587">
        <v>79.3</v>
      </c>
      <c r="F1359" s="587">
        <v>53.93</v>
      </c>
      <c r="G1359" s="587">
        <v>78.3</v>
      </c>
      <c r="H1359" s="587">
        <v>63.03</v>
      </c>
      <c r="I1359" s="587">
        <v>58.21</v>
      </c>
      <c r="J1359" s="1044">
        <v>1983</v>
      </c>
      <c r="K1359" s="85"/>
      <c r="L1359" s="62"/>
    </row>
    <row r="1360" spans="2:12" ht="10.5" customHeight="1" x14ac:dyDescent="0.2">
      <c r="B1360" s="325" t="s">
        <v>768</v>
      </c>
      <c r="C1360" s="574">
        <v>86</v>
      </c>
      <c r="D1360" s="574">
        <v>70</v>
      </c>
      <c r="E1360" s="587">
        <v>70.900000000000006</v>
      </c>
      <c r="F1360" s="587">
        <v>61.68</v>
      </c>
      <c r="G1360" s="587">
        <v>70.900000000000006</v>
      </c>
      <c r="H1360" s="587">
        <v>70.290000000000006</v>
      </c>
      <c r="I1360" s="587">
        <v>62.77</v>
      </c>
      <c r="J1360" s="1044">
        <v>1984</v>
      </c>
      <c r="K1360" s="85"/>
      <c r="L1360" s="62"/>
    </row>
    <row r="1361" spans="2:12" ht="10.5" customHeight="1" x14ac:dyDescent="0.2">
      <c r="B1361" s="325" t="s">
        <v>769</v>
      </c>
      <c r="C1361" s="574">
        <v>67</v>
      </c>
      <c r="D1361" s="574">
        <v>87</v>
      </c>
      <c r="E1361" s="587">
        <v>52.88</v>
      </c>
      <c r="F1361" s="587">
        <v>55.64</v>
      </c>
      <c r="G1361" s="587">
        <v>62.61</v>
      </c>
      <c r="H1361" s="587">
        <v>65</v>
      </c>
      <c r="I1361" s="587">
        <v>51.78</v>
      </c>
      <c r="J1361" s="1044">
        <v>1985</v>
      </c>
      <c r="K1361" s="85"/>
      <c r="L1361" s="62"/>
    </row>
    <row r="1362" spans="2:12" ht="10.5" customHeight="1" x14ac:dyDescent="0.2">
      <c r="B1362" s="325"/>
      <c r="C1362" s="574"/>
      <c r="D1362" s="574"/>
      <c r="E1362" s="587"/>
      <c r="F1362" s="587"/>
      <c r="G1362" s="587"/>
      <c r="H1362" s="587"/>
      <c r="I1362" s="587"/>
      <c r="J1362" s="1044"/>
      <c r="K1362" s="85"/>
      <c r="L1362" s="62"/>
    </row>
    <row r="1363" spans="2:12" ht="10.5" customHeight="1" x14ac:dyDescent="0.2">
      <c r="B1363" s="325" t="s">
        <v>770</v>
      </c>
      <c r="C1363" s="574">
        <v>81</v>
      </c>
      <c r="D1363" s="574">
        <v>98</v>
      </c>
      <c r="E1363" s="587">
        <v>55.83</v>
      </c>
      <c r="F1363" s="587">
        <v>51.79</v>
      </c>
      <c r="G1363" s="587">
        <v>66.14</v>
      </c>
      <c r="H1363" s="587">
        <v>54.75</v>
      </c>
      <c r="I1363" s="587">
        <v>48.01</v>
      </c>
      <c r="J1363" s="1044">
        <v>1986</v>
      </c>
      <c r="K1363" s="85"/>
      <c r="L1363" s="62"/>
    </row>
    <row r="1364" spans="2:12" ht="10.5" customHeight="1" x14ac:dyDescent="0.2">
      <c r="B1364" s="325" t="s">
        <v>771</v>
      </c>
      <c r="C1364" s="574">
        <v>87</v>
      </c>
      <c r="D1364" s="574">
        <v>99</v>
      </c>
      <c r="E1364" s="587">
        <v>61.51</v>
      </c>
      <c r="F1364" s="587">
        <v>56.18</v>
      </c>
      <c r="G1364" s="587">
        <v>76.319999999999993</v>
      </c>
      <c r="H1364" s="587">
        <v>58.65</v>
      </c>
      <c r="I1364" s="587">
        <v>54.98</v>
      </c>
      <c r="J1364" s="1044">
        <v>1987</v>
      </c>
      <c r="K1364" s="85"/>
      <c r="L1364" s="62"/>
    </row>
    <row r="1365" spans="2:12" ht="10.5" customHeight="1" x14ac:dyDescent="0.2">
      <c r="B1365" s="325" t="s">
        <v>772</v>
      </c>
      <c r="C1365" s="574">
        <v>77</v>
      </c>
      <c r="D1365" s="574">
        <v>97</v>
      </c>
      <c r="E1365" s="587">
        <v>94.29</v>
      </c>
      <c r="F1365" s="587">
        <v>62.21</v>
      </c>
      <c r="G1365" s="587">
        <v>91.84</v>
      </c>
      <c r="H1365" s="587">
        <v>85.63</v>
      </c>
      <c r="I1365" s="587">
        <v>80.72</v>
      </c>
      <c r="J1365" s="1044">
        <v>1988</v>
      </c>
      <c r="K1365" s="85"/>
      <c r="L1365" s="62"/>
    </row>
    <row r="1366" spans="2:12" ht="10.5" customHeight="1" x14ac:dyDescent="0.2">
      <c r="B1366" s="325" t="s">
        <v>773</v>
      </c>
      <c r="C1366" s="574">
        <v>80</v>
      </c>
      <c r="D1366" s="574">
        <v>117</v>
      </c>
      <c r="E1366" s="587">
        <v>72.709999999999994</v>
      </c>
      <c r="F1366" s="587">
        <v>64.16</v>
      </c>
      <c r="G1366" s="587">
        <v>96.47</v>
      </c>
      <c r="H1366" s="587">
        <v>70.53</v>
      </c>
      <c r="I1366" s="587">
        <v>71.3</v>
      </c>
      <c r="J1366" s="1044">
        <v>1989</v>
      </c>
      <c r="K1366" s="85"/>
      <c r="L1366" s="62"/>
    </row>
    <row r="1367" spans="2:12" ht="10.5" customHeight="1" x14ac:dyDescent="0.2">
      <c r="B1367" s="325" t="s">
        <v>774</v>
      </c>
      <c r="C1367" s="574">
        <v>87</v>
      </c>
      <c r="D1367" s="574">
        <v>136</v>
      </c>
      <c r="E1367" s="587">
        <v>68.63</v>
      </c>
      <c r="F1367" s="587">
        <v>65.8</v>
      </c>
      <c r="G1367" s="587">
        <v>94.03</v>
      </c>
      <c r="H1367" s="587">
        <v>74.69</v>
      </c>
      <c r="I1367" s="587">
        <v>71.319999999999993</v>
      </c>
      <c r="J1367" s="1044">
        <v>1990</v>
      </c>
      <c r="K1367" s="85"/>
      <c r="L1367" s="62"/>
    </row>
    <row r="1368" spans="2:12" ht="10.5" customHeight="1" x14ac:dyDescent="0.2">
      <c r="B1368" s="325"/>
      <c r="C1368" s="574"/>
      <c r="D1368" s="574"/>
      <c r="E1368" s="587"/>
      <c r="F1368" s="587"/>
      <c r="G1368" s="587"/>
      <c r="H1368" s="587"/>
      <c r="I1368" s="587"/>
      <c r="J1368" s="1044"/>
      <c r="K1368" s="85"/>
      <c r="L1368" s="62"/>
    </row>
    <row r="1369" spans="2:12" ht="10.5" customHeight="1" x14ac:dyDescent="0.2">
      <c r="B1369" s="325" t="s">
        <v>775</v>
      </c>
      <c r="C1369" s="574">
        <v>100</v>
      </c>
      <c r="D1369" s="574">
        <v>125</v>
      </c>
      <c r="E1369" s="587">
        <v>72.64</v>
      </c>
      <c r="F1369" s="587">
        <v>68.53</v>
      </c>
      <c r="G1369" s="587">
        <v>92.92</v>
      </c>
      <c r="H1369" s="587">
        <v>82.63</v>
      </c>
      <c r="I1369" s="587">
        <v>83.29</v>
      </c>
      <c r="J1369" s="1044">
        <v>1991</v>
      </c>
      <c r="K1369" s="85"/>
      <c r="L1369" s="62"/>
    </row>
    <row r="1370" spans="2:12" ht="10.5" customHeight="1" x14ac:dyDescent="0.2">
      <c r="B1370" s="325" t="s">
        <v>776</v>
      </c>
      <c r="C1370" s="574">
        <v>70</v>
      </c>
      <c r="D1370" s="574">
        <v>35</v>
      </c>
      <c r="E1370" s="587">
        <v>140.34</v>
      </c>
      <c r="F1370" s="587">
        <v>98.77</v>
      </c>
      <c r="G1370" s="587">
        <v>132.87</v>
      </c>
      <c r="H1370" s="587">
        <v>102.19</v>
      </c>
      <c r="I1370" s="587">
        <v>112.91</v>
      </c>
      <c r="J1370" s="1044">
        <v>1992</v>
      </c>
      <c r="K1370" s="85"/>
      <c r="L1370" s="62"/>
    </row>
    <row r="1371" spans="2:12" ht="10.5" customHeight="1" x14ac:dyDescent="0.2">
      <c r="B1371" s="325" t="s">
        <v>460</v>
      </c>
      <c r="C1371" s="574">
        <v>57</v>
      </c>
      <c r="D1371" s="574">
        <v>75</v>
      </c>
      <c r="E1371" s="587">
        <v>135</v>
      </c>
      <c r="F1371" s="587">
        <v>97.99</v>
      </c>
      <c r="G1371" s="587">
        <v>126.84</v>
      </c>
      <c r="H1371" s="587">
        <v>113.56</v>
      </c>
      <c r="I1371" s="587">
        <v>109.15</v>
      </c>
      <c r="J1371" s="1044">
        <v>1993</v>
      </c>
      <c r="K1371" s="85"/>
      <c r="L1371" s="62"/>
    </row>
    <row r="1372" spans="2:12" ht="10.5" customHeight="1" x14ac:dyDescent="0.2">
      <c r="B1372" s="325" t="s">
        <v>461</v>
      </c>
      <c r="C1372" s="574">
        <v>69</v>
      </c>
      <c r="D1372" s="574">
        <v>63</v>
      </c>
      <c r="E1372" s="587">
        <v>128.91999999999999</v>
      </c>
      <c r="F1372" s="587">
        <v>108.26</v>
      </c>
      <c r="G1372" s="587">
        <v>135.18</v>
      </c>
      <c r="H1372" s="587">
        <v>114.86</v>
      </c>
      <c r="I1372" s="587">
        <v>117.45</v>
      </c>
      <c r="J1372" s="1044">
        <v>1994</v>
      </c>
      <c r="K1372" s="85"/>
      <c r="L1372" s="62"/>
    </row>
    <row r="1373" spans="2:12" ht="10.5" customHeight="1" x14ac:dyDescent="0.2">
      <c r="B1373" s="325" t="s">
        <v>462</v>
      </c>
      <c r="C1373" s="574">
        <v>67</v>
      </c>
      <c r="D1373" s="574">
        <v>61</v>
      </c>
      <c r="E1373" s="587">
        <v>185.01</v>
      </c>
      <c r="F1373" s="587">
        <v>198.03</v>
      </c>
      <c r="G1373" s="587">
        <v>175</v>
      </c>
      <c r="H1373" s="1494">
        <v>152.04</v>
      </c>
      <c r="I1373" s="1495"/>
      <c r="J1373" s="1044">
        <v>1995</v>
      </c>
      <c r="K1373" s="85"/>
      <c r="L1373" s="62"/>
    </row>
    <row r="1374" spans="2:12" ht="10.5" customHeight="1" x14ac:dyDescent="0.2">
      <c r="B1374" s="325"/>
      <c r="C1374" s="574"/>
      <c r="D1374" s="574"/>
      <c r="E1374" s="587"/>
      <c r="F1374" s="587"/>
      <c r="G1374" s="587"/>
      <c r="H1374" s="1494"/>
      <c r="I1374" s="1495"/>
      <c r="J1374" s="1044"/>
      <c r="K1374" s="85"/>
      <c r="L1374" s="62"/>
    </row>
    <row r="1375" spans="2:12" ht="10.5" customHeight="1" x14ac:dyDescent="0.2">
      <c r="B1375" s="325" t="s">
        <v>328</v>
      </c>
      <c r="C1375" s="574">
        <v>64</v>
      </c>
      <c r="D1375" s="574">
        <v>63</v>
      </c>
      <c r="E1375" s="587">
        <v>205.03</v>
      </c>
      <c r="F1375" s="587">
        <v>168</v>
      </c>
      <c r="G1375" s="587">
        <v>164.99</v>
      </c>
      <c r="H1375" s="1494">
        <v>142.1</v>
      </c>
      <c r="I1375" s="1495"/>
      <c r="J1375" s="1044">
        <v>1996</v>
      </c>
      <c r="K1375" s="85"/>
      <c r="L1375" s="62"/>
    </row>
    <row r="1376" spans="2:12" ht="10.5" customHeight="1" x14ac:dyDescent="0.2">
      <c r="B1376" s="325" t="s">
        <v>329</v>
      </c>
      <c r="C1376" s="574">
        <v>47</v>
      </c>
      <c r="D1376" s="574">
        <v>67</v>
      </c>
      <c r="E1376" s="587">
        <v>178.57</v>
      </c>
      <c r="F1376" s="587">
        <v>178.5</v>
      </c>
      <c r="G1376" s="587">
        <v>182.84</v>
      </c>
      <c r="H1376" s="1494">
        <v>161</v>
      </c>
      <c r="I1376" s="1495"/>
      <c r="J1376" s="1044">
        <v>1997</v>
      </c>
      <c r="K1376" s="85"/>
      <c r="L1376" s="62"/>
    </row>
    <row r="1377" spans="2:12" ht="10.5" customHeight="1" x14ac:dyDescent="0.2">
      <c r="B1377" s="325" t="s">
        <v>330</v>
      </c>
      <c r="C1377" s="574">
        <v>39</v>
      </c>
      <c r="D1377" s="574">
        <v>50</v>
      </c>
      <c r="E1377" s="587">
        <v>214.13</v>
      </c>
      <c r="F1377" s="587">
        <v>208.67</v>
      </c>
      <c r="G1377" s="587">
        <v>204.54</v>
      </c>
      <c r="H1377" s="1494">
        <v>158.9</v>
      </c>
      <c r="I1377" s="1495"/>
      <c r="J1377" s="1044">
        <v>1998</v>
      </c>
      <c r="K1377" s="85"/>
      <c r="L1377" s="62"/>
    </row>
    <row r="1378" spans="2:12" ht="10.5" customHeight="1" x14ac:dyDescent="0.2">
      <c r="B1378" s="325" t="s">
        <v>331</v>
      </c>
      <c r="C1378" s="574">
        <v>65</v>
      </c>
      <c r="D1378" s="574">
        <v>88</v>
      </c>
      <c r="E1378" s="587">
        <v>292.74</v>
      </c>
      <c r="F1378" s="587">
        <v>215.95</v>
      </c>
      <c r="G1378" s="587">
        <v>226.87</v>
      </c>
      <c r="H1378" s="1494">
        <v>173.6</v>
      </c>
      <c r="I1378" s="1495"/>
      <c r="J1378" s="1044">
        <v>1999</v>
      </c>
      <c r="K1378" s="85"/>
      <c r="L1378" s="62"/>
    </row>
    <row r="1379" spans="2:12" ht="10.5" customHeight="1" x14ac:dyDescent="0.2">
      <c r="B1379" s="325" t="s">
        <v>287</v>
      </c>
      <c r="C1379" s="574">
        <v>72</v>
      </c>
      <c r="D1379" s="574">
        <v>83</v>
      </c>
      <c r="E1379" s="587">
        <v>368.48</v>
      </c>
      <c r="F1379" s="587">
        <v>235.76</v>
      </c>
      <c r="G1379" s="587">
        <v>216.23</v>
      </c>
      <c r="H1379" s="1494">
        <v>169.75</v>
      </c>
      <c r="I1379" s="1495"/>
      <c r="J1379" s="1044">
        <v>2000</v>
      </c>
      <c r="K1379" s="85"/>
      <c r="L1379" s="62"/>
    </row>
    <row r="1380" spans="2:12" ht="10.5" customHeight="1" x14ac:dyDescent="0.2">
      <c r="B1380" s="325"/>
      <c r="C1380" s="574"/>
      <c r="D1380" s="574"/>
      <c r="E1380" s="577"/>
      <c r="F1380" s="577"/>
      <c r="G1380" s="577"/>
      <c r="H1380" s="1568"/>
      <c r="I1380" s="1569"/>
      <c r="J1380" s="1044"/>
      <c r="K1380" s="85"/>
      <c r="L1380" s="62"/>
    </row>
    <row r="1381" spans="2:12" ht="10.5" customHeight="1" x14ac:dyDescent="0.2">
      <c r="B1381" s="325" t="s">
        <v>332</v>
      </c>
      <c r="C1381" s="574">
        <v>78</v>
      </c>
      <c r="D1381" s="574">
        <v>104</v>
      </c>
      <c r="E1381" s="587">
        <v>4200</v>
      </c>
      <c r="F1381" s="571">
        <v>3200</v>
      </c>
      <c r="G1381" s="1124">
        <v>2600</v>
      </c>
      <c r="H1381" s="1494">
        <v>1800</v>
      </c>
      <c r="I1381" s="1495"/>
      <c r="J1381" s="1044">
        <v>2001</v>
      </c>
      <c r="K1381" s="89"/>
      <c r="L1381" s="62"/>
    </row>
    <row r="1382" spans="2:12" ht="10.5" customHeight="1" x14ac:dyDescent="0.2">
      <c r="B1382" s="325" t="s">
        <v>333</v>
      </c>
      <c r="C1382" s="547">
        <v>45</v>
      </c>
      <c r="D1382" s="547">
        <v>62</v>
      </c>
      <c r="E1382" s="571">
        <v>4000</v>
      </c>
      <c r="F1382" s="571">
        <v>4200</v>
      </c>
      <c r="G1382" s="587">
        <v>4700</v>
      </c>
      <c r="H1382" s="1494">
        <v>3200</v>
      </c>
      <c r="I1382" s="1495"/>
      <c r="J1382" s="1044">
        <v>2002</v>
      </c>
      <c r="K1382" s="89"/>
      <c r="L1382" s="62"/>
    </row>
    <row r="1383" spans="2:12" ht="10.5" customHeight="1" x14ac:dyDescent="0.2">
      <c r="B1383" s="351" t="s">
        <v>286</v>
      </c>
      <c r="C1383" s="547">
        <v>51</v>
      </c>
      <c r="D1383" s="547">
        <v>68</v>
      </c>
      <c r="E1383" s="571">
        <v>4500</v>
      </c>
      <c r="F1383" s="571">
        <v>4400</v>
      </c>
      <c r="G1383" s="571">
        <v>4200</v>
      </c>
      <c r="H1383" s="1494">
        <v>3500</v>
      </c>
      <c r="I1383" s="1495"/>
      <c r="J1383" s="1044">
        <v>2003</v>
      </c>
      <c r="K1383" s="62"/>
      <c r="L1383" s="62"/>
    </row>
    <row r="1384" spans="2:12" ht="10.5" customHeight="1" x14ac:dyDescent="0.2">
      <c r="B1384" s="351" t="s">
        <v>730</v>
      </c>
      <c r="C1384" s="547">
        <v>56</v>
      </c>
      <c r="D1384" s="547">
        <v>85</v>
      </c>
      <c r="E1384" s="571">
        <v>4200</v>
      </c>
      <c r="F1384" s="571">
        <v>3500</v>
      </c>
      <c r="G1384" s="571">
        <v>3500</v>
      </c>
      <c r="H1384" s="1494">
        <v>2800</v>
      </c>
      <c r="I1384" s="1495"/>
      <c r="J1384" s="1044">
        <v>2004</v>
      </c>
      <c r="K1384" s="62"/>
      <c r="L1384" s="62"/>
    </row>
    <row r="1385" spans="2:12" ht="10.5" customHeight="1" x14ac:dyDescent="0.2">
      <c r="B1385" s="351" t="s">
        <v>758</v>
      </c>
      <c r="C1385" s="547">
        <v>49</v>
      </c>
      <c r="D1385" s="547">
        <v>79</v>
      </c>
      <c r="E1385" s="571">
        <v>4500</v>
      </c>
      <c r="F1385" s="571">
        <v>3000</v>
      </c>
      <c r="G1385" s="571">
        <v>3100</v>
      </c>
      <c r="H1385" s="1494">
        <v>2000</v>
      </c>
      <c r="I1385" s="1495"/>
      <c r="J1385" s="1044">
        <v>2005</v>
      </c>
      <c r="K1385" s="62"/>
      <c r="L1385" s="62"/>
    </row>
    <row r="1386" spans="2:12" ht="10.5" customHeight="1" x14ac:dyDescent="0.2">
      <c r="B1386" s="351"/>
      <c r="C1386" s="547"/>
      <c r="D1386" s="547"/>
      <c r="E1386" s="1125"/>
      <c r="F1386" s="1125"/>
      <c r="G1386" s="1125"/>
      <c r="H1386" s="1485"/>
      <c r="I1386" s="1493"/>
      <c r="J1386" s="1044"/>
      <c r="K1386" s="62"/>
      <c r="L1386" s="98"/>
    </row>
    <row r="1387" spans="2:12" ht="10.5" customHeight="1" x14ac:dyDescent="0.2">
      <c r="B1387" s="325" t="s">
        <v>507</v>
      </c>
      <c r="C1387" s="547">
        <v>55</v>
      </c>
      <c r="D1387" s="547">
        <v>74</v>
      </c>
      <c r="E1387" s="571">
        <v>5800</v>
      </c>
      <c r="F1387" s="571">
        <v>4200</v>
      </c>
      <c r="G1387" s="571">
        <v>4400</v>
      </c>
      <c r="H1387" s="1485">
        <v>3200</v>
      </c>
      <c r="I1387" s="1486"/>
      <c r="J1387" s="1044">
        <v>2006</v>
      </c>
      <c r="K1387" s="62"/>
      <c r="L1387" s="98"/>
    </row>
    <row r="1388" spans="2:12" ht="10.5" customHeight="1" x14ac:dyDescent="0.2">
      <c r="B1388" s="325" t="s">
        <v>392</v>
      </c>
      <c r="C1388" s="547">
        <v>51</v>
      </c>
      <c r="D1388" s="547">
        <v>44</v>
      </c>
      <c r="E1388" s="571">
        <v>9500</v>
      </c>
      <c r="F1388" s="571">
        <v>5200</v>
      </c>
      <c r="G1388" s="571">
        <v>6500</v>
      </c>
      <c r="H1388" s="1494">
        <v>5000</v>
      </c>
      <c r="I1388" s="1543"/>
      <c r="J1388" s="1044">
        <v>2007</v>
      </c>
      <c r="K1388" s="62"/>
      <c r="L1388" s="98"/>
    </row>
    <row r="1389" spans="2:12" ht="10.5" customHeight="1" x14ac:dyDescent="0.2">
      <c r="B1389" s="325" t="s">
        <v>810</v>
      </c>
      <c r="C1389" s="547">
        <v>44</v>
      </c>
      <c r="D1389" s="547">
        <v>65</v>
      </c>
      <c r="E1389" s="570">
        <v>9000</v>
      </c>
      <c r="F1389" s="571">
        <v>6120</v>
      </c>
      <c r="G1389" s="571">
        <v>7500</v>
      </c>
      <c r="H1389" s="1485">
        <v>6500</v>
      </c>
      <c r="I1389" s="1486"/>
      <c r="J1389" s="1044">
        <v>2008</v>
      </c>
      <c r="K1389" s="98"/>
      <c r="L1389" s="98"/>
    </row>
    <row r="1390" spans="2:12" ht="10.5" customHeight="1" x14ac:dyDescent="0.2">
      <c r="B1390" s="327">
        <v>39692</v>
      </c>
      <c r="C1390" s="547">
        <v>44</v>
      </c>
      <c r="D1390" s="547">
        <v>74</v>
      </c>
      <c r="E1390" s="571">
        <v>7400</v>
      </c>
      <c r="F1390" s="571">
        <v>8500</v>
      </c>
      <c r="G1390" s="571">
        <v>6000</v>
      </c>
      <c r="H1390" s="1485">
        <v>4500</v>
      </c>
      <c r="I1390" s="1486"/>
      <c r="J1390" s="1044">
        <v>2009</v>
      </c>
      <c r="K1390" s="98"/>
      <c r="L1390" s="98"/>
    </row>
    <row r="1391" spans="2:12" ht="10.5" customHeight="1" x14ac:dyDescent="0.2">
      <c r="B1391" s="327">
        <v>40087</v>
      </c>
      <c r="C1391" s="547">
        <v>44</v>
      </c>
      <c r="D1391" s="547">
        <v>57</v>
      </c>
      <c r="E1391" s="571">
        <v>11918</v>
      </c>
      <c r="F1391" s="571">
        <v>7150</v>
      </c>
      <c r="G1391" s="570">
        <v>6016</v>
      </c>
      <c r="H1391" s="1485">
        <v>4500</v>
      </c>
      <c r="I1391" s="1486"/>
      <c r="J1391" s="1044">
        <v>2010</v>
      </c>
      <c r="K1391" s="98"/>
      <c r="L1391" s="98"/>
    </row>
    <row r="1392" spans="2:12" ht="10.5" customHeight="1" x14ac:dyDescent="0.2">
      <c r="B1392" s="327"/>
      <c r="C1392" s="547"/>
      <c r="D1392" s="547"/>
      <c r="E1392" s="1125"/>
      <c r="F1392" s="1125"/>
      <c r="G1392" s="1125"/>
      <c r="H1392" s="1485"/>
      <c r="I1392" s="1486"/>
      <c r="J1392" s="1044"/>
      <c r="K1392" s="98"/>
      <c r="L1392" s="98"/>
    </row>
    <row r="1393" spans="2:12" ht="10.5" customHeight="1" x14ac:dyDescent="0.2">
      <c r="B1393" s="327">
        <v>40483</v>
      </c>
      <c r="C1393" s="547">
        <v>42</v>
      </c>
      <c r="D1393" s="547">
        <v>46</v>
      </c>
      <c r="E1393" s="571">
        <v>11335</v>
      </c>
      <c r="F1393" s="571">
        <v>6537</v>
      </c>
      <c r="G1393" s="571">
        <v>6688</v>
      </c>
      <c r="H1393" s="1485">
        <v>7000</v>
      </c>
      <c r="I1393" s="1486"/>
      <c r="J1393" s="1044">
        <v>2011</v>
      </c>
      <c r="K1393" s="98"/>
      <c r="L1393" s="98"/>
    </row>
    <row r="1394" spans="2:12" ht="10.5" customHeight="1" x14ac:dyDescent="0.2">
      <c r="B1394" s="327">
        <v>40878</v>
      </c>
      <c r="C1394" s="547">
        <v>40</v>
      </c>
      <c r="D1394" s="547">
        <v>52</v>
      </c>
      <c r="E1394" s="571">
        <v>14000</v>
      </c>
      <c r="F1394" s="571">
        <v>8318</v>
      </c>
      <c r="G1394" s="571">
        <v>10636</v>
      </c>
      <c r="H1394" s="1485">
        <v>11500</v>
      </c>
      <c r="I1394" s="1486"/>
      <c r="J1394" s="1044">
        <v>2012</v>
      </c>
      <c r="K1394" s="201"/>
      <c r="L1394" s="98"/>
    </row>
    <row r="1395" spans="2:12" ht="10.5" customHeight="1" x14ac:dyDescent="0.2">
      <c r="B1395" s="327" t="s">
        <v>1418</v>
      </c>
      <c r="C1395" s="547">
        <v>44</v>
      </c>
      <c r="D1395" s="547">
        <v>66</v>
      </c>
      <c r="E1395" s="571">
        <v>14500</v>
      </c>
      <c r="F1395" s="571">
        <v>9630</v>
      </c>
      <c r="G1395" s="571">
        <v>12677</v>
      </c>
      <c r="H1395" s="1485">
        <v>12500</v>
      </c>
      <c r="I1395" s="1486"/>
      <c r="J1395" s="1044">
        <v>2013</v>
      </c>
      <c r="K1395" s="98"/>
      <c r="L1395" s="98"/>
    </row>
    <row r="1396" spans="2:12" ht="10.5" customHeight="1" x14ac:dyDescent="0.2">
      <c r="B1396" s="327" t="s">
        <v>1460</v>
      </c>
      <c r="C1396" s="547">
        <v>56</v>
      </c>
      <c r="D1396" s="547">
        <v>90</v>
      </c>
      <c r="E1396" s="571">
        <v>22300</v>
      </c>
      <c r="F1396" s="571">
        <v>10525</v>
      </c>
      <c r="G1396" s="570">
        <v>12790</v>
      </c>
      <c r="H1396" s="1491">
        <v>12500</v>
      </c>
      <c r="I1396" s="1492"/>
      <c r="J1396" s="1044">
        <v>2014</v>
      </c>
      <c r="K1396" s="98"/>
      <c r="L1396" s="98"/>
    </row>
    <row r="1397" spans="2:12" ht="10.5" customHeight="1" x14ac:dyDescent="0.2">
      <c r="B1397" s="550" t="s">
        <v>1535</v>
      </c>
      <c r="C1397" s="565">
        <v>64</v>
      </c>
      <c r="D1397" s="565">
        <v>88</v>
      </c>
      <c r="E1397" s="572">
        <v>20000</v>
      </c>
      <c r="F1397" s="572">
        <v>10525</v>
      </c>
      <c r="G1397" s="1042">
        <v>11500</v>
      </c>
      <c r="H1397" s="1483">
        <v>12500</v>
      </c>
      <c r="I1397" s="1484"/>
      <c r="J1397" s="1075">
        <v>2015</v>
      </c>
      <c r="K1397" s="98"/>
      <c r="L1397" s="77"/>
    </row>
    <row r="1398" spans="2:12" ht="11.45" customHeight="1" x14ac:dyDescent="0.2">
      <c r="B1398" s="1408" t="s">
        <v>279</v>
      </c>
      <c r="C1398" s="1481" t="s">
        <v>1118</v>
      </c>
      <c r="D1398" s="1489"/>
      <c r="E1398" s="1489"/>
      <c r="F1398" s="1489"/>
      <c r="G1398" s="1489"/>
      <c r="H1398" s="1489"/>
      <c r="I1398" s="1489"/>
      <c r="J1398" s="1489"/>
      <c r="K1398" s="1489"/>
      <c r="L1398" s="1482"/>
    </row>
    <row r="1399" spans="2:12" ht="11.25" customHeight="1" x14ac:dyDescent="0.2">
      <c r="B1399" s="1496"/>
      <c r="C1399" s="476" t="s">
        <v>130</v>
      </c>
      <c r="D1399" s="491" t="s">
        <v>135</v>
      </c>
      <c r="E1399" s="491" t="s">
        <v>131</v>
      </c>
      <c r="F1399" s="491" t="s">
        <v>712</v>
      </c>
      <c r="G1399" s="491" t="s">
        <v>1335</v>
      </c>
      <c r="H1399" s="491" t="s">
        <v>617</v>
      </c>
      <c r="I1399" s="491" t="s">
        <v>293</v>
      </c>
      <c r="J1399" s="491" t="s">
        <v>590</v>
      </c>
      <c r="K1399" s="491" t="s">
        <v>136</v>
      </c>
      <c r="L1399" s="476" t="s">
        <v>148</v>
      </c>
    </row>
    <row r="1400" spans="2:12" ht="11.25" customHeight="1" x14ac:dyDescent="0.2">
      <c r="B1400" s="1496"/>
      <c r="C1400" s="477" t="s">
        <v>290</v>
      </c>
      <c r="D1400" s="477" t="s">
        <v>290</v>
      </c>
      <c r="E1400" s="477" t="s">
        <v>290</v>
      </c>
      <c r="F1400" s="477"/>
      <c r="G1400" s="477" t="s">
        <v>291</v>
      </c>
      <c r="H1400" s="477"/>
      <c r="I1400" s="477" t="s">
        <v>294</v>
      </c>
      <c r="J1400" s="477"/>
      <c r="K1400" s="477" t="s">
        <v>137</v>
      </c>
      <c r="L1400" s="477"/>
    </row>
    <row r="1401" spans="2:12" ht="11.45" customHeight="1" x14ac:dyDescent="0.2">
      <c r="B1401" s="1409"/>
      <c r="C1401" s="1396" t="s">
        <v>284</v>
      </c>
      <c r="D1401" s="1570"/>
      <c r="E1401" s="1570"/>
      <c r="F1401" s="1570"/>
      <c r="G1401" s="1570"/>
      <c r="H1401" s="1570"/>
      <c r="I1401" s="1570"/>
      <c r="J1401" s="1570"/>
      <c r="K1401" s="1570"/>
      <c r="L1401" s="1571"/>
    </row>
    <row r="1402" spans="2:12" ht="10.5" customHeight="1" x14ac:dyDescent="0.2">
      <c r="B1402" s="41" t="s">
        <v>328</v>
      </c>
      <c r="C1402" s="611">
        <v>0.56000000000000005</v>
      </c>
      <c r="D1402" s="1035" t="s">
        <v>377</v>
      </c>
      <c r="E1402" s="1035">
        <v>1.59</v>
      </c>
      <c r="F1402" s="1035">
        <v>16.62</v>
      </c>
      <c r="G1402" s="1035">
        <v>1.67</v>
      </c>
      <c r="H1402" s="1035" t="s">
        <v>377</v>
      </c>
      <c r="I1402" s="1035">
        <v>25.76</v>
      </c>
      <c r="J1402" s="1035" t="s">
        <v>377</v>
      </c>
      <c r="K1402" s="1035">
        <v>3.54</v>
      </c>
      <c r="L1402" s="625">
        <f>SUM(C1402:K1402)</f>
        <v>49.74</v>
      </c>
    </row>
    <row r="1403" spans="2:12" ht="10.5" customHeight="1" x14ac:dyDescent="0.2">
      <c r="B1403" s="41" t="s">
        <v>329</v>
      </c>
      <c r="C1403" s="611" t="s">
        <v>377</v>
      </c>
      <c r="D1403" s="1035" t="s">
        <v>377</v>
      </c>
      <c r="E1403" s="1035">
        <v>5.34</v>
      </c>
      <c r="F1403" s="1035">
        <v>13.9</v>
      </c>
      <c r="G1403" s="1035">
        <v>0.24</v>
      </c>
      <c r="H1403" s="1035" t="s">
        <v>377</v>
      </c>
      <c r="I1403" s="1035">
        <v>21.26</v>
      </c>
      <c r="J1403" s="1035">
        <v>3.52</v>
      </c>
      <c r="K1403" s="1035">
        <v>7.74</v>
      </c>
      <c r="L1403" s="625">
        <f>SUM(C1403:K1403)</f>
        <v>52.000000000000007</v>
      </c>
    </row>
    <row r="1404" spans="2:12" ht="10.5" customHeight="1" x14ac:dyDescent="0.2">
      <c r="B1404" s="41" t="s">
        <v>330</v>
      </c>
      <c r="C1404" s="611" t="s">
        <v>377</v>
      </c>
      <c r="D1404" s="1035" t="s">
        <v>377</v>
      </c>
      <c r="E1404" s="1035">
        <v>1.7</v>
      </c>
      <c r="F1404" s="1035">
        <v>6.8</v>
      </c>
      <c r="G1404" s="1035">
        <v>1.73</v>
      </c>
      <c r="H1404" s="1035">
        <v>0.09</v>
      </c>
      <c r="I1404" s="1035">
        <v>23</v>
      </c>
      <c r="J1404" s="1035">
        <v>3</v>
      </c>
      <c r="K1404" s="1035">
        <v>5.83</v>
      </c>
      <c r="L1404" s="625">
        <f>SUM(C1404:K1404)</f>
        <v>42.15</v>
      </c>
    </row>
    <row r="1405" spans="2:12" ht="10.5" customHeight="1" x14ac:dyDescent="0.2">
      <c r="B1405" s="41" t="s">
        <v>331</v>
      </c>
      <c r="C1405" s="611" t="s">
        <v>377</v>
      </c>
      <c r="D1405" s="1035" t="s">
        <v>377</v>
      </c>
      <c r="E1405" s="1035">
        <v>4.5</v>
      </c>
      <c r="F1405" s="1035">
        <v>19.5</v>
      </c>
      <c r="G1405" s="1035">
        <v>2.8</v>
      </c>
      <c r="H1405" s="1035">
        <v>1.3</v>
      </c>
      <c r="I1405" s="1035">
        <v>37</v>
      </c>
      <c r="J1405" s="1035">
        <v>3.5</v>
      </c>
      <c r="K1405" s="1035">
        <v>7.4</v>
      </c>
      <c r="L1405" s="625">
        <f>SUM(C1405:K1405)</f>
        <v>76</v>
      </c>
    </row>
    <row r="1406" spans="2:12" ht="10.5" customHeight="1" x14ac:dyDescent="0.2">
      <c r="B1406" s="41" t="s">
        <v>287</v>
      </c>
      <c r="C1406" s="611">
        <v>0.18</v>
      </c>
      <c r="D1406" s="1035">
        <v>0.55000000000000004</v>
      </c>
      <c r="E1406" s="1035">
        <v>3</v>
      </c>
      <c r="F1406" s="1035">
        <v>19</v>
      </c>
      <c r="G1406" s="1035">
        <v>3.72</v>
      </c>
      <c r="H1406" s="1035">
        <v>1.32</v>
      </c>
      <c r="I1406" s="1035">
        <v>34.200000000000003</v>
      </c>
      <c r="J1406" s="1035">
        <v>2.88</v>
      </c>
      <c r="K1406" s="1035">
        <v>7.15</v>
      </c>
      <c r="L1406" s="625">
        <f>SUM(C1406:K1406)</f>
        <v>72</v>
      </c>
    </row>
    <row r="1407" spans="2:12" ht="10.5" customHeight="1" x14ac:dyDescent="0.2">
      <c r="B1407" s="41"/>
      <c r="C1407" s="611"/>
      <c r="D1407" s="1035"/>
      <c r="E1407" s="1035"/>
      <c r="F1407" s="1035"/>
      <c r="G1407" s="1035"/>
      <c r="H1407" s="1035"/>
      <c r="I1407" s="1035"/>
      <c r="J1407" s="1035"/>
      <c r="K1407" s="625"/>
      <c r="L1407" s="611"/>
    </row>
    <row r="1408" spans="2:12" ht="10.5" customHeight="1" x14ac:dyDescent="0.2">
      <c r="B1408" s="41" t="s">
        <v>332</v>
      </c>
      <c r="C1408" s="625">
        <v>0.16</v>
      </c>
      <c r="D1408" s="625">
        <v>0.77</v>
      </c>
      <c r="E1408" s="625">
        <v>2.76</v>
      </c>
      <c r="F1408" s="625">
        <v>25.8</v>
      </c>
      <c r="G1408" s="625">
        <v>4.16</v>
      </c>
      <c r="H1408" s="625">
        <v>1.49</v>
      </c>
      <c r="I1408" s="625">
        <v>45.1</v>
      </c>
      <c r="J1408" s="625">
        <v>4.55</v>
      </c>
      <c r="K1408" s="625">
        <v>6.84</v>
      </c>
      <c r="L1408" s="611">
        <f>SUM(C1408:K1408)</f>
        <v>91.63000000000001</v>
      </c>
    </row>
    <row r="1409" spans="2:12" ht="10.5" customHeight="1" x14ac:dyDescent="0.2">
      <c r="B1409" s="41" t="s">
        <v>333</v>
      </c>
      <c r="C1409" s="611">
        <v>0.63</v>
      </c>
      <c r="D1409" s="1035">
        <v>0.53</v>
      </c>
      <c r="E1409" s="1035">
        <v>0.5</v>
      </c>
      <c r="F1409" s="1035">
        <v>13.75</v>
      </c>
      <c r="G1409" s="1035">
        <v>2.7</v>
      </c>
      <c r="H1409" s="1035">
        <v>0.72</v>
      </c>
      <c r="I1409" s="1035">
        <v>32.5</v>
      </c>
      <c r="J1409" s="1035">
        <v>4.2</v>
      </c>
      <c r="K1409" s="1035">
        <v>3.5</v>
      </c>
      <c r="L1409" s="625">
        <f>SUM(C1409:K1409)</f>
        <v>59.03</v>
      </c>
    </row>
    <row r="1410" spans="2:12" ht="10.5" customHeight="1" x14ac:dyDescent="0.2">
      <c r="B1410" s="113" t="s">
        <v>286</v>
      </c>
      <c r="C1410" s="611">
        <v>0.15</v>
      </c>
      <c r="D1410" s="1035">
        <v>0.15</v>
      </c>
      <c r="E1410" s="1035">
        <v>0.57999999999999996</v>
      </c>
      <c r="F1410" s="1035">
        <v>15.7</v>
      </c>
      <c r="G1410" s="1035">
        <v>1.52</v>
      </c>
      <c r="H1410" s="1035">
        <v>0.95</v>
      </c>
      <c r="I1410" s="1035">
        <v>32</v>
      </c>
      <c r="J1410" s="1035">
        <v>4.55</v>
      </c>
      <c r="K1410" s="1035">
        <v>4.7</v>
      </c>
      <c r="L1410" s="625">
        <f>SUM(C1410:K1410)</f>
        <v>60.3</v>
      </c>
    </row>
    <row r="1411" spans="2:12" ht="10.5" customHeight="1" x14ac:dyDescent="0.2">
      <c r="B1411" s="113" t="s">
        <v>730</v>
      </c>
      <c r="C1411" s="625">
        <v>0.48</v>
      </c>
      <c r="D1411" s="625">
        <v>0.3</v>
      </c>
      <c r="E1411" s="625">
        <v>1.2</v>
      </c>
      <c r="F1411" s="625">
        <v>20.149999999999999</v>
      </c>
      <c r="G1411" s="625">
        <v>1.8</v>
      </c>
      <c r="H1411" s="625">
        <v>0.72</v>
      </c>
      <c r="I1411" s="625">
        <v>43.5</v>
      </c>
      <c r="J1411" s="625">
        <v>6</v>
      </c>
      <c r="K1411" s="625">
        <v>5.85</v>
      </c>
      <c r="L1411" s="625">
        <f>SUM(C1411:K1411)</f>
        <v>80</v>
      </c>
    </row>
    <row r="1412" spans="2:12" ht="10.5" customHeight="1" x14ac:dyDescent="0.2">
      <c r="B1412" s="113" t="s">
        <v>758</v>
      </c>
      <c r="C1412" s="625">
        <v>0.6</v>
      </c>
      <c r="D1412" s="625">
        <v>0.3</v>
      </c>
      <c r="E1412" s="625">
        <v>0.96</v>
      </c>
      <c r="F1412" s="625">
        <v>19.600000000000001</v>
      </c>
      <c r="G1412" s="625">
        <v>1.8</v>
      </c>
      <c r="H1412" s="625">
        <v>0.56000000000000005</v>
      </c>
      <c r="I1412" s="625">
        <v>33.6</v>
      </c>
      <c r="J1412" s="625">
        <v>5.25</v>
      </c>
      <c r="K1412" s="625">
        <v>7.15</v>
      </c>
      <c r="L1412" s="625">
        <f>SUM(C1412:K1412)</f>
        <v>69.820000000000007</v>
      </c>
    </row>
    <row r="1413" spans="2:12" ht="10.5" customHeight="1" x14ac:dyDescent="0.2">
      <c r="B1413" s="113"/>
      <c r="C1413" s="625"/>
      <c r="D1413" s="625"/>
      <c r="E1413" s="625"/>
      <c r="F1413" s="625"/>
      <c r="G1413" s="625"/>
      <c r="H1413" s="625"/>
      <c r="I1413" s="625"/>
      <c r="J1413" s="625"/>
      <c r="K1413" s="625"/>
      <c r="L1413" s="625"/>
    </row>
    <row r="1414" spans="2:12" ht="10.5" customHeight="1" x14ac:dyDescent="0.2">
      <c r="B1414" s="351" t="s">
        <v>507</v>
      </c>
      <c r="C1414" s="625">
        <v>0.45</v>
      </c>
      <c r="D1414" s="625">
        <v>0</v>
      </c>
      <c r="E1414" s="625">
        <v>0.9</v>
      </c>
      <c r="F1414" s="625">
        <v>19.8</v>
      </c>
      <c r="G1414" s="625">
        <v>0.9</v>
      </c>
      <c r="H1414" s="625">
        <v>0.6</v>
      </c>
      <c r="I1414" s="625">
        <v>27.5</v>
      </c>
      <c r="J1414" s="625">
        <v>6.3</v>
      </c>
      <c r="K1414" s="625">
        <v>10.8</v>
      </c>
      <c r="L1414" s="625">
        <f>SUM(C1414:K1414)</f>
        <v>67.25</v>
      </c>
    </row>
    <row r="1415" spans="2:12" ht="10.5" customHeight="1" x14ac:dyDescent="0.2">
      <c r="B1415" s="351" t="s">
        <v>392</v>
      </c>
      <c r="C1415" s="625">
        <v>0.34</v>
      </c>
      <c r="D1415" s="625">
        <v>0</v>
      </c>
      <c r="E1415" s="625">
        <v>0.22</v>
      </c>
      <c r="F1415" s="625">
        <v>12.38</v>
      </c>
      <c r="G1415" s="625">
        <v>3</v>
      </c>
      <c r="H1415" s="625">
        <v>4.9000000000000004</v>
      </c>
      <c r="I1415" s="625">
        <v>13.3</v>
      </c>
      <c r="J1415" s="625">
        <v>3.4</v>
      </c>
      <c r="K1415" s="625">
        <v>2</v>
      </c>
      <c r="L1415" s="625">
        <f>SUM(C1415:K1415)</f>
        <v>39.54</v>
      </c>
    </row>
    <row r="1416" spans="2:12" ht="10.5" customHeight="1" x14ac:dyDescent="0.2">
      <c r="B1416" s="351" t="s">
        <v>810</v>
      </c>
      <c r="C1416" s="625">
        <v>0.25</v>
      </c>
      <c r="D1416" s="625">
        <v>0</v>
      </c>
      <c r="E1416" s="625">
        <v>0.6</v>
      </c>
      <c r="F1416" s="625">
        <v>21.45</v>
      </c>
      <c r="G1416" s="625">
        <v>5.95</v>
      </c>
      <c r="H1416" s="625">
        <v>6.8</v>
      </c>
      <c r="I1416" s="625">
        <v>15</v>
      </c>
      <c r="J1416" s="625">
        <v>5.08</v>
      </c>
      <c r="K1416" s="625">
        <v>3.85</v>
      </c>
      <c r="L1416" s="625">
        <f>SUM(C1416:K1416)</f>
        <v>58.98</v>
      </c>
    </row>
    <row r="1417" spans="2:12" ht="10.5" customHeight="1" x14ac:dyDescent="0.2">
      <c r="B1417" s="351" t="s">
        <v>341</v>
      </c>
      <c r="C1417" s="625">
        <v>0.28000000000000003</v>
      </c>
      <c r="D1417" s="625">
        <v>0.3</v>
      </c>
      <c r="E1417" s="625">
        <v>0.25</v>
      </c>
      <c r="F1417" s="625">
        <v>28.8</v>
      </c>
      <c r="G1417" s="625">
        <v>4.8</v>
      </c>
      <c r="H1417" s="625">
        <v>6.75</v>
      </c>
      <c r="I1417" s="625">
        <v>15.75</v>
      </c>
      <c r="J1417" s="625">
        <v>5.0999999999999996</v>
      </c>
      <c r="K1417" s="625">
        <v>5</v>
      </c>
      <c r="L1417" s="625">
        <f>SUM(C1417:K1417)</f>
        <v>67.03</v>
      </c>
    </row>
    <row r="1418" spans="2:12" ht="10.5" customHeight="1" x14ac:dyDescent="0.2">
      <c r="B1418" s="351" t="s">
        <v>724</v>
      </c>
      <c r="C1418" s="625">
        <v>0.3</v>
      </c>
      <c r="D1418" s="625">
        <v>0.48</v>
      </c>
      <c r="E1418" s="625">
        <v>1.2</v>
      </c>
      <c r="F1418" s="625">
        <v>14.4</v>
      </c>
      <c r="G1418" s="625">
        <v>4.5</v>
      </c>
      <c r="H1418" s="625">
        <v>9.35</v>
      </c>
      <c r="I1418" s="625">
        <v>12.08</v>
      </c>
      <c r="J1418" s="625">
        <v>4.55</v>
      </c>
      <c r="K1418" s="625">
        <v>5.4</v>
      </c>
      <c r="L1418" s="625">
        <f>SUM(C1418:K1418)</f>
        <v>52.259999999999991</v>
      </c>
    </row>
    <row r="1419" spans="2:12" ht="10.5" customHeight="1" x14ac:dyDescent="0.2">
      <c r="B1419" s="351"/>
      <c r="C1419" s="625"/>
      <c r="D1419" s="625"/>
      <c r="E1419" s="625"/>
      <c r="F1419" s="625"/>
      <c r="G1419" s="625"/>
      <c r="H1419" s="625"/>
      <c r="I1419" s="625"/>
      <c r="J1419" s="625"/>
      <c r="K1419" s="625"/>
      <c r="L1419" s="625"/>
    </row>
    <row r="1420" spans="2:12" ht="10.5" customHeight="1" x14ac:dyDescent="0.2">
      <c r="B1420" s="351" t="s">
        <v>340</v>
      </c>
      <c r="C1420" s="625">
        <v>0.32</v>
      </c>
      <c r="D1420" s="625">
        <v>0.1</v>
      </c>
      <c r="E1420" s="625">
        <v>1</v>
      </c>
      <c r="F1420" s="625">
        <v>10.5</v>
      </c>
      <c r="G1420" s="625">
        <v>4.8</v>
      </c>
      <c r="H1420" s="625">
        <v>9.36</v>
      </c>
      <c r="I1420" s="625">
        <v>8.5</v>
      </c>
      <c r="J1420" s="625">
        <v>1.9</v>
      </c>
      <c r="K1420" s="625">
        <v>5.5</v>
      </c>
      <c r="L1420" s="625">
        <f>SUM(C1420:K1420)</f>
        <v>41.98</v>
      </c>
    </row>
    <row r="1421" spans="2:12" ht="10.5" customHeight="1" x14ac:dyDescent="0.2">
      <c r="B1421" s="351" t="s">
        <v>343</v>
      </c>
      <c r="C1421" s="625">
        <v>1</v>
      </c>
      <c r="D1421" s="625">
        <v>0.24</v>
      </c>
      <c r="E1421" s="625">
        <v>1.5</v>
      </c>
      <c r="F1421" s="625">
        <v>17.600000000000001</v>
      </c>
      <c r="G1421" s="625">
        <v>5.2</v>
      </c>
      <c r="H1421" s="625">
        <v>6.25</v>
      </c>
      <c r="I1421" s="625">
        <v>8.5</v>
      </c>
      <c r="J1421" s="625">
        <v>2.4</v>
      </c>
      <c r="K1421" s="625">
        <v>5</v>
      </c>
      <c r="L1421" s="625">
        <f>SUM(C1421:K1421)</f>
        <v>47.690000000000005</v>
      </c>
    </row>
    <row r="1422" spans="2:12" ht="10.5" customHeight="1" x14ac:dyDescent="0.2">
      <c r="B1422" s="351" t="s">
        <v>1418</v>
      </c>
      <c r="C1422" s="625">
        <v>0.4</v>
      </c>
      <c r="D1422" s="625">
        <v>0.2</v>
      </c>
      <c r="E1422" s="625">
        <v>1.7</v>
      </c>
      <c r="F1422" s="625">
        <v>19.2</v>
      </c>
      <c r="G1422" s="625">
        <v>7.8</v>
      </c>
      <c r="H1422" s="625">
        <v>10.8</v>
      </c>
      <c r="I1422" s="625">
        <v>11.9</v>
      </c>
      <c r="J1422" s="625">
        <v>3.4</v>
      </c>
      <c r="K1422" s="625">
        <v>4.8</v>
      </c>
      <c r="L1422" s="625">
        <f>SUM(C1422:K1422)</f>
        <v>60.199999999999996</v>
      </c>
    </row>
    <row r="1423" spans="2:12" ht="10.5" customHeight="1" x14ac:dyDescent="0.2">
      <c r="B1423" s="351" t="s">
        <v>1460</v>
      </c>
      <c r="C1423" s="625">
        <v>0.4</v>
      </c>
      <c r="D1423" s="625">
        <v>1.2</v>
      </c>
      <c r="E1423" s="625">
        <v>2</v>
      </c>
      <c r="F1423" s="625">
        <v>37.700000000000003</v>
      </c>
      <c r="G1423" s="625">
        <v>6.5</v>
      </c>
      <c r="H1423" s="625">
        <v>9.6</v>
      </c>
      <c r="I1423" s="625">
        <v>12.2</v>
      </c>
      <c r="J1423" s="625">
        <v>4.2</v>
      </c>
      <c r="K1423" s="625">
        <v>8.3000000000000007</v>
      </c>
      <c r="L1423" s="625">
        <f>SUM(C1423:K1423)</f>
        <v>82.100000000000009</v>
      </c>
    </row>
    <row r="1424" spans="2:12" ht="10.5" customHeight="1" x14ac:dyDescent="0.2">
      <c r="B1424" s="352" t="s">
        <v>1462</v>
      </c>
      <c r="C1424" s="626">
        <v>0.4</v>
      </c>
      <c r="D1424" s="626">
        <v>1</v>
      </c>
      <c r="E1424" s="626">
        <v>2.2000000000000002</v>
      </c>
      <c r="F1424" s="626">
        <v>29.4</v>
      </c>
      <c r="G1424" s="626">
        <v>7.8</v>
      </c>
      <c r="H1424" s="626">
        <v>16.8</v>
      </c>
      <c r="I1424" s="626">
        <v>10.8</v>
      </c>
      <c r="J1424" s="626">
        <v>4.8</v>
      </c>
      <c r="K1424" s="626">
        <v>6.7</v>
      </c>
      <c r="L1424" s="626">
        <f>SUM(C1424:K1424)</f>
        <v>79.899999999999991</v>
      </c>
    </row>
    <row r="1425" spans="2:11" ht="10.5" customHeight="1" x14ac:dyDescent="0.2">
      <c r="B1425" s="471" t="s">
        <v>1104</v>
      </c>
      <c r="C1425" s="269"/>
      <c r="D1425" s="269"/>
      <c r="E1425" s="269"/>
      <c r="F1425" s="269"/>
      <c r="G1425" s="269"/>
      <c r="H1425" s="269"/>
      <c r="I1425" s="269"/>
    </row>
    <row r="1426" spans="2:11" ht="10.5" customHeight="1" x14ac:dyDescent="0.2">
      <c r="B1426" s="471" t="s">
        <v>1317</v>
      </c>
      <c r="C1426" s="269"/>
      <c r="D1426" s="269"/>
      <c r="E1426" s="269"/>
      <c r="F1426" s="269"/>
      <c r="G1426" s="269"/>
      <c r="H1426" s="269"/>
      <c r="I1426" s="269"/>
    </row>
    <row r="1427" spans="2:11" ht="10.5" customHeight="1" x14ac:dyDescent="0.2">
      <c r="B1427" s="1487" t="s">
        <v>1318</v>
      </c>
      <c r="C1427" s="1488"/>
      <c r="D1427" s="1488"/>
      <c r="E1427" s="1488"/>
      <c r="F1427" s="1488"/>
      <c r="G1427" s="1488"/>
      <c r="H1427" s="1488"/>
      <c r="I1427" s="1488"/>
    </row>
    <row r="1428" spans="2:11" ht="10.5" customHeight="1" x14ac:dyDescent="0.2">
      <c r="B1428" s="471" t="s">
        <v>1319</v>
      </c>
      <c r="C1428" s="269"/>
      <c r="D1428" s="269"/>
      <c r="E1428" s="269"/>
      <c r="F1428" s="269"/>
      <c r="G1428" s="269"/>
      <c r="H1428" s="269"/>
      <c r="I1428" s="269"/>
    </row>
    <row r="1429" spans="2:11" ht="11.25" customHeight="1" x14ac:dyDescent="0.2">
      <c r="B1429" s="49" t="s">
        <v>1536</v>
      </c>
      <c r="E1429" s="52"/>
      <c r="F1429" s="52"/>
      <c r="G1429" s="52"/>
      <c r="H1429" s="52"/>
    </row>
    <row r="1430" spans="2:11" ht="10.5" customHeight="1" x14ac:dyDescent="0.2">
      <c r="B1430" s="49"/>
      <c r="K1430" s="61"/>
    </row>
    <row r="1431" spans="2:11" ht="10.5" customHeight="1" x14ac:dyDescent="0.2">
      <c r="B1431" s="49"/>
    </row>
    <row r="1432" spans="2:11" ht="10.5" customHeight="1" x14ac:dyDescent="0.2">
      <c r="B1432" s="49"/>
    </row>
    <row r="1433" spans="2:11" ht="10.5" customHeight="1" x14ac:dyDescent="0.2">
      <c r="B1433" s="49"/>
    </row>
    <row r="1434" spans="2:11" ht="10.5" customHeight="1" x14ac:dyDescent="0.2">
      <c r="B1434" s="49"/>
    </row>
    <row r="1435" spans="2:11" ht="10.5" customHeight="1" x14ac:dyDescent="0.2">
      <c r="B1435" s="49"/>
    </row>
    <row r="1436" spans="2:11" ht="10.5" customHeight="1" x14ac:dyDescent="0.2">
      <c r="B1436" s="49"/>
    </row>
    <row r="1437" spans="2:11" ht="10.5" customHeight="1" x14ac:dyDescent="0.2">
      <c r="B1437" s="49"/>
    </row>
    <row r="1438" spans="2:11" ht="10.5" customHeight="1" x14ac:dyDescent="0.2">
      <c r="B1438" s="49"/>
    </row>
    <row r="1439" spans="2:11" ht="10.5" customHeight="1" x14ac:dyDescent="0.2">
      <c r="B1439" s="49"/>
      <c r="G1439" s="153">
        <v>24</v>
      </c>
    </row>
    <row r="1440" spans="2:11" ht="10.5" customHeight="1" x14ac:dyDescent="0.2">
      <c r="G1440" s="76"/>
    </row>
    <row r="1441" spans="2:9" ht="11.45" customHeight="1" x14ac:dyDescent="0.2">
      <c r="B1441" s="62" t="s">
        <v>844</v>
      </c>
    </row>
    <row r="1442" spans="2:9" ht="22.5" customHeight="1" x14ac:dyDescent="0.2">
      <c r="B1442" s="1420" t="s">
        <v>279</v>
      </c>
      <c r="C1442" s="279" t="s">
        <v>280</v>
      </c>
      <c r="D1442" s="279" t="s">
        <v>957</v>
      </c>
      <c r="E1442" s="279" t="s">
        <v>529</v>
      </c>
      <c r="F1442" s="279" t="s">
        <v>1272</v>
      </c>
      <c r="G1442" s="279" t="s">
        <v>1119</v>
      </c>
      <c r="H1442" s="279" t="s">
        <v>147</v>
      </c>
      <c r="I1442" s="1420" t="s">
        <v>1370</v>
      </c>
    </row>
    <row r="1443" spans="2:9" ht="11.25" customHeight="1" x14ac:dyDescent="0.2">
      <c r="B1443" s="1421"/>
      <c r="C1443" s="65" t="s">
        <v>504</v>
      </c>
      <c r="D1443" s="65" t="s">
        <v>1503</v>
      </c>
      <c r="E1443" s="1396" t="s">
        <v>1346</v>
      </c>
      <c r="F1443" s="1404"/>
      <c r="G1443" s="1404"/>
      <c r="H1443" s="1397"/>
      <c r="I1443" s="1421"/>
    </row>
    <row r="1444" spans="2:9" ht="10.5" customHeight="1" x14ac:dyDescent="0.2">
      <c r="B1444" s="325" t="s">
        <v>765</v>
      </c>
      <c r="C1444" s="590">
        <v>68523</v>
      </c>
      <c r="D1444" s="766">
        <v>11.8</v>
      </c>
      <c r="E1444" s="547">
        <v>76363</v>
      </c>
      <c r="F1444" s="545">
        <v>64601</v>
      </c>
      <c r="G1444" s="545">
        <v>4411</v>
      </c>
      <c r="H1444" s="545">
        <v>9895</v>
      </c>
      <c r="I1444" s="1045">
        <v>1981</v>
      </c>
    </row>
    <row r="1445" spans="2:9" ht="10.5" customHeight="1" x14ac:dyDescent="0.2">
      <c r="B1445" s="325" t="s">
        <v>766</v>
      </c>
      <c r="C1445" s="590">
        <v>50126</v>
      </c>
      <c r="D1445" s="766">
        <v>9.6</v>
      </c>
      <c r="E1445" s="547">
        <v>64647</v>
      </c>
      <c r="F1445" s="545">
        <v>64985</v>
      </c>
      <c r="G1445" s="545">
        <v>901</v>
      </c>
      <c r="H1445" s="545">
        <v>5118</v>
      </c>
      <c r="I1445" s="1045">
        <v>1982</v>
      </c>
    </row>
    <row r="1446" spans="2:9" ht="10.5" customHeight="1" x14ac:dyDescent="0.2">
      <c r="B1446" s="325" t="s">
        <v>767</v>
      </c>
      <c r="C1446" s="590">
        <v>53097</v>
      </c>
      <c r="D1446" s="766">
        <v>15.8</v>
      </c>
      <c r="E1446" s="547">
        <v>26879</v>
      </c>
      <c r="F1446" s="545">
        <v>58855</v>
      </c>
      <c r="G1446" s="545">
        <v>23768</v>
      </c>
      <c r="H1446" s="545">
        <v>3023</v>
      </c>
      <c r="I1446" s="1045">
        <v>1983</v>
      </c>
    </row>
    <row r="1447" spans="2:9" ht="10.5" customHeight="1" x14ac:dyDescent="0.2">
      <c r="B1447" s="325" t="s">
        <v>768</v>
      </c>
      <c r="C1447" s="590">
        <v>67816</v>
      </c>
      <c r="D1447" s="766">
        <v>15.1</v>
      </c>
      <c r="E1447" s="547">
        <v>47332</v>
      </c>
      <c r="F1447" s="545">
        <v>57845</v>
      </c>
      <c r="G1447" s="545">
        <v>13034</v>
      </c>
      <c r="H1447" s="545">
        <v>2388</v>
      </c>
      <c r="I1447" s="1045">
        <v>1984</v>
      </c>
    </row>
    <row r="1448" spans="2:9" ht="10.5" customHeight="1" x14ac:dyDescent="0.2">
      <c r="B1448" s="325" t="s">
        <v>769</v>
      </c>
      <c r="C1448" s="590">
        <v>73190</v>
      </c>
      <c r="D1448" s="766">
        <v>13</v>
      </c>
      <c r="E1448" s="547">
        <v>68695</v>
      </c>
      <c r="F1448" s="545">
        <v>60435</v>
      </c>
      <c r="G1448" s="545">
        <v>3442</v>
      </c>
      <c r="H1448" s="545">
        <v>7338</v>
      </c>
      <c r="I1448" s="1045">
        <v>1985</v>
      </c>
    </row>
    <row r="1449" spans="2:9" ht="10.5" customHeight="1" x14ac:dyDescent="0.2">
      <c r="B1449" s="325"/>
      <c r="C1449" s="590"/>
      <c r="D1449" s="766"/>
      <c r="E1449" s="547"/>
      <c r="F1449" s="545"/>
      <c r="G1449" s="545"/>
      <c r="H1449" s="545"/>
      <c r="I1449" s="1045"/>
    </row>
    <row r="1450" spans="2:9" ht="10.5" customHeight="1" x14ac:dyDescent="0.2">
      <c r="B1450" s="325" t="s">
        <v>770</v>
      </c>
      <c r="C1450" s="590">
        <v>76484</v>
      </c>
      <c r="D1450" s="766">
        <v>13.2</v>
      </c>
      <c r="E1450" s="547">
        <v>76521</v>
      </c>
      <c r="F1450" s="545">
        <v>71924</v>
      </c>
      <c r="G1450" s="545">
        <v>681</v>
      </c>
      <c r="H1450" s="545">
        <v>10581</v>
      </c>
      <c r="I1450" s="1045">
        <v>1986</v>
      </c>
    </row>
    <row r="1451" spans="2:9" ht="10.5" customHeight="1" x14ac:dyDescent="0.2">
      <c r="B1451" s="325" t="s">
        <v>771</v>
      </c>
      <c r="C1451" s="590">
        <v>107152</v>
      </c>
      <c r="D1451" s="766">
        <v>15</v>
      </c>
      <c r="E1451" s="547">
        <v>58259</v>
      </c>
      <c r="F1451" s="545">
        <v>62893</v>
      </c>
      <c r="G1451" s="545">
        <v>13866</v>
      </c>
      <c r="H1451" s="545">
        <v>13907</v>
      </c>
      <c r="I1451" s="1045">
        <v>1987</v>
      </c>
    </row>
    <row r="1452" spans="2:9" ht="10.5" customHeight="1" x14ac:dyDescent="0.2">
      <c r="B1452" s="325" t="s">
        <v>772</v>
      </c>
      <c r="C1452" s="590">
        <v>116610</v>
      </c>
      <c r="D1452" s="766">
        <v>19.100000000000001</v>
      </c>
      <c r="E1452" s="547">
        <v>72748</v>
      </c>
      <c r="F1452" s="545">
        <v>76244</v>
      </c>
      <c r="G1452" s="545">
        <v>18641</v>
      </c>
      <c r="H1452" s="545">
        <v>7394</v>
      </c>
      <c r="I1452" s="1045">
        <v>1988</v>
      </c>
    </row>
    <row r="1453" spans="2:9" ht="10.5" customHeight="1" x14ac:dyDescent="0.2">
      <c r="B1453" s="325" t="s">
        <v>773</v>
      </c>
      <c r="C1453" s="590">
        <v>142366</v>
      </c>
      <c r="D1453" s="766">
        <v>18.5</v>
      </c>
      <c r="E1453" s="547">
        <v>85122</v>
      </c>
      <c r="F1453" s="545">
        <v>72934</v>
      </c>
      <c r="G1453" s="545">
        <v>4259</v>
      </c>
      <c r="H1453" s="545">
        <v>21247</v>
      </c>
      <c r="I1453" s="1045">
        <v>1989</v>
      </c>
    </row>
    <row r="1454" spans="2:9" ht="10.5" customHeight="1" x14ac:dyDescent="0.2">
      <c r="B1454" s="325" t="s">
        <v>774</v>
      </c>
      <c r="C1454" s="590">
        <v>162116</v>
      </c>
      <c r="D1454" s="766">
        <v>18</v>
      </c>
      <c r="E1454" s="547">
        <v>108355</v>
      </c>
      <c r="F1454" s="545">
        <v>80366</v>
      </c>
      <c r="G1454" s="545">
        <v>4205</v>
      </c>
      <c r="H1454" s="545">
        <v>30139</v>
      </c>
      <c r="I1454" s="1045">
        <v>1990</v>
      </c>
    </row>
    <row r="1455" spans="2:9" ht="10.5" customHeight="1" x14ac:dyDescent="0.2">
      <c r="B1455" s="325"/>
      <c r="C1455" s="590"/>
      <c r="D1455" s="766"/>
      <c r="E1455" s="547"/>
      <c r="F1455" s="545"/>
      <c r="G1455" s="545"/>
      <c r="H1455" s="545"/>
      <c r="I1455" s="1045"/>
    </row>
    <row r="1456" spans="2:9" ht="10.5" customHeight="1" x14ac:dyDescent="0.2">
      <c r="B1456" s="325" t="s">
        <v>775</v>
      </c>
      <c r="C1456" s="590">
        <v>150986</v>
      </c>
      <c r="D1456" s="766">
        <v>18.2</v>
      </c>
      <c r="E1456" s="547">
        <v>100120</v>
      </c>
      <c r="F1456" s="545">
        <v>85421</v>
      </c>
      <c r="G1456" s="545">
        <v>428</v>
      </c>
      <c r="H1456" s="545">
        <v>13896</v>
      </c>
      <c r="I1456" s="1045">
        <v>1991</v>
      </c>
    </row>
    <row r="1457" spans="2:9" ht="10.5" customHeight="1" x14ac:dyDescent="0.2">
      <c r="B1457" s="325" t="s">
        <v>776</v>
      </c>
      <c r="C1457" s="590">
        <v>63367</v>
      </c>
      <c r="D1457" s="766">
        <v>27.3</v>
      </c>
      <c r="E1457" s="547">
        <v>27310</v>
      </c>
      <c r="F1457" s="545">
        <v>98509</v>
      </c>
      <c r="G1457" s="545">
        <v>86238</v>
      </c>
      <c r="H1457" s="545">
        <v>8371</v>
      </c>
      <c r="I1457" s="1045">
        <v>1992</v>
      </c>
    </row>
    <row r="1458" spans="2:9" ht="10.5" customHeight="1" x14ac:dyDescent="0.2">
      <c r="B1458" s="325" t="s">
        <v>460</v>
      </c>
      <c r="C1458" s="590">
        <v>131547</v>
      </c>
      <c r="D1458" s="766">
        <v>26.3</v>
      </c>
      <c r="E1458" s="547">
        <v>61366</v>
      </c>
      <c r="F1458" s="545">
        <v>105000</v>
      </c>
      <c r="G1458" s="545">
        <v>53727</v>
      </c>
      <c r="H1458" s="545">
        <v>26727</v>
      </c>
      <c r="I1458" s="1045">
        <v>1993</v>
      </c>
    </row>
    <row r="1459" spans="2:9" ht="10.5" customHeight="1" x14ac:dyDescent="0.2">
      <c r="B1459" s="325" t="s">
        <v>461</v>
      </c>
      <c r="C1459" s="590">
        <v>114549</v>
      </c>
      <c r="D1459" s="766">
        <v>27.7</v>
      </c>
      <c r="E1459" s="547">
        <v>50838</v>
      </c>
      <c r="F1459" s="545">
        <v>108000</v>
      </c>
      <c r="G1459" s="545">
        <v>58000</v>
      </c>
      <c r="H1459" s="545">
        <v>7000</v>
      </c>
      <c r="I1459" s="1045">
        <v>1994</v>
      </c>
    </row>
    <row r="1460" spans="2:9" ht="10.5" customHeight="1" x14ac:dyDescent="0.2">
      <c r="B1460" s="325" t="s">
        <v>462</v>
      </c>
      <c r="C1460" s="590">
        <v>152507</v>
      </c>
      <c r="D1460" s="766">
        <v>39.5</v>
      </c>
      <c r="E1460" s="547">
        <v>46000</v>
      </c>
      <c r="F1460" s="545">
        <v>113000</v>
      </c>
      <c r="G1460" s="545">
        <v>95000</v>
      </c>
      <c r="H1460" s="545">
        <v>9000</v>
      </c>
      <c r="I1460" s="1045">
        <v>1995</v>
      </c>
    </row>
    <row r="1461" spans="2:9" ht="10.5" customHeight="1" x14ac:dyDescent="0.2">
      <c r="B1461" s="325"/>
      <c r="C1461" s="590"/>
      <c r="D1461" s="766"/>
      <c r="E1461" s="547"/>
      <c r="F1461" s="545"/>
      <c r="G1461" s="545"/>
      <c r="H1461" s="545"/>
      <c r="I1461" s="1045"/>
    </row>
    <row r="1462" spans="2:9" ht="10.5" customHeight="1" x14ac:dyDescent="0.2">
      <c r="B1462" s="325" t="s">
        <v>328</v>
      </c>
      <c r="C1462" s="590">
        <v>150588</v>
      </c>
      <c r="D1462" s="766">
        <v>37.299999999999997</v>
      </c>
      <c r="E1462" s="547">
        <v>50000</v>
      </c>
      <c r="F1462" s="545">
        <v>101000</v>
      </c>
      <c r="G1462" s="545">
        <v>35000</v>
      </c>
      <c r="H1462" s="545">
        <v>3000</v>
      </c>
      <c r="I1462" s="1045">
        <v>1996</v>
      </c>
    </row>
    <row r="1463" spans="2:9" ht="10.5" customHeight="1" x14ac:dyDescent="0.2">
      <c r="B1463" s="325" t="s">
        <v>329</v>
      </c>
      <c r="C1463" s="590">
        <v>172523</v>
      </c>
      <c r="D1463" s="766">
        <v>39.799999999999997</v>
      </c>
      <c r="E1463" s="547">
        <v>51915</v>
      </c>
      <c r="F1463" s="545">
        <v>105000</v>
      </c>
      <c r="G1463" s="545">
        <v>55703</v>
      </c>
      <c r="H1463" s="545">
        <v>7352</v>
      </c>
      <c r="I1463" s="1045">
        <v>1997</v>
      </c>
    </row>
    <row r="1464" spans="2:9" ht="10.5" customHeight="1" x14ac:dyDescent="0.2">
      <c r="B1464" s="325" t="s">
        <v>330</v>
      </c>
      <c r="C1464" s="590">
        <v>146227</v>
      </c>
      <c r="D1464" s="766">
        <v>44.6</v>
      </c>
      <c r="E1464" s="547">
        <v>41215</v>
      </c>
      <c r="F1464" s="545">
        <v>82000</v>
      </c>
      <c r="G1464" s="545">
        <v>35000</v>
      </c>
      <c r="H1464" s="545">
        <v>1500</v>
      </c>
      <c r="I1464" s="1045">
        <v>1998</v>
      </c>
    </row>
    <row r="1465" spans="2:9" ht="10.5" customHeight="1" x14ac:dyDescent="0.2">
      <c r="B1465" s="325" t="s">
        <v>331</v>
      </c>
      <c r="C1465" s="590">
        <v>283554</v>
      </c>
      <c r="D1465" s="766">
        <v>50.3</v>
      </c>
      <c r="E1465" s="547">
        <v>76418</v>
      </c>
      <c r="F1465" s="545">
        <v>108500</v>
      </c>
      <c r="G1465" s="545">
        <v>45000</v>
      </c>
      <c r="H1465" s="545">
        <v>5000</v>
      </c>
      <c r="I1465" s="1045">
        <v>1999</v>
      </c>
    </row>
    <row r="1466" spans="2:9" ht="10.5" customHeight="1" x14ac:dyDescent="0.2">
      <c r="B1466" s="325" t="s">
        <v>287</v>
      </c>
      <c r="C1466" s="590">
        <v>265579</v>
      </c>
      <c r="D1466" s="766">
        <v>51.7</v>
      </c>
      <c r="E1466" s="547">
        <v>72538</v>
      </c>
      <c r="F1466" s="545">
        <v>114538</v>
      </c>
      <c r="G1466" s="545">
        <v>41665</v>
      </c>
      <c r="H1466" s="545">
        <v>5400</v>
      </c>
      <c r="I1466" s="1045">
        <v>2000</v>
      </c>
    </row>
    <row r="1467" spans="2:9" ht="10.5" customHeight="1" x14ac:dyDescent="0.2">
      <c r="B1467" s="325"/>
      <c r="C1467" s="590"/>
      <c r="D1467" s="766"/>
      <c r="E1467" s="547"/>
      <c r="F1467" s="545"/>
      <c r="G1467" s="545"/>
      <c r="H1467" s="545"/>
      <c r="I1467" s="1045"/>
    </row>
    <row r="1468" spans="2:9" ht="10.5" customHeight="1" x14ac:dyDescent="0.2">
      <c r="B1468" s="325" t="s">
        <v>332</v>
      </c>
      <c r="C1468" s="540">
        <v>286735</v>
      </c>
      <c r="D1468" s="766">
        <v>44</v>
      </c>
      <c r="E1468" s="547">
        <v>91630</v>
      </c>
      <c r="F1468" s="547">
        <v>114083</v>
      </c>
      <c r="G1468" s="547">
        <v>23572</v>
      </c>
      <c r="H1468" s="547">
        <v>6457</v>
      </c>
      <c r="I1468" s="1045">
        <v>2001</v>
      </c>
    </row>
    <row r="1469" spans="2:9" ht="10.5" customHeight="1" x14ac:dyDescent="0.2">
      <c r="B1469" s="543" t="s">
        <v>333</v>
      </c>
      <c r="C1469" s="590">
        <v>281064</v>
      </c>
      <c r="D1469" s="766">
        <v>73.900000000000006</v>
      </c>
      <c r="E1469" s="547">
        <v>55033</v>
      </c>
      <c r="F1469" s="545">
        <v>98087</v>
      </c>
      <c r="G1469" s="545">
        <v>43604</v>
      </c>
      <c r="H1469" s="545">
        <v>8167</v>
      </c>
      <c r="I1469" s="1045">
        <v>2002</v>
      </c>
    </row>
    <row r="1470" spans="2:9" ht="10.5" customHeight="1" x14ac:dyDescent="0.2">
      <c r="B1470" s="325" t="s">
        <v>286</v>
      </c>
      <c r="C1470" s="590">
        <v>286017</v>
      </c>
      <c r="D1470" s="766">
        <v>68.3</v>
      </c>
      <c r="E1470" s="547">
        <v>60078</v>
      </c>
      <c r="F1470" s="545">
        <v>156239</v>
      </c>
      <c r="G1470" s="545">
        <v>96581</v>
      </c>
      <c r="H1470" s="545">
        <v>3295</v>
      </c>
      <c r="I1470" s="1045">
        <v>2003</v>
      </c>
    </row>
    <row r="1471" spans="2:9" ht="10.5" customHeight="1" x14ac:dyDescent="0.2">
      <c r="B1471" s="325" t="s">
        <v>730</v>
      </c>
      <c r="C1471" s="540">
        <v>297908</v>
      </c>
      <c r="D1471" s="769">
        <v>56.8</v>
      </c>
      <c r="E1471" s="547">
        <v>79750</v>
      </c>
      <c r="F1471" s="547">
        <v>126793</v>
      </c>
      <c r="G1471" s="547">
        <v>50312</v>
      </c>
      <c r="H1471" s="547">
        <v>1838</v>
      </c>
      <c r="I1471" s="1044">
        <v>2004</v>
      </c>
    </row>
    <row r="1472" spans="2:9" ht="10.5" customHeight="1" x14ac:dyDescent="0.2">
      <c r="B1472" s="325" t="s">
        <v>758</v>
      </c>
      <c r="C1472" s="540">
        <v>244412</v>
      </c>
      <c r="D1472" s="769">
        <v>50.3</v>
      </c>
      <c r="E1472" s="547">
        <v>70000</v>
      </c>
      <c r="F1472" s="547">
        <v>122226</v>
      </c>
      <c r="G1472" s="547">
        <v>52226</v>
      </c>
      <c r="H1472" s="547">
        <v>10490</v>
      </c>
      <c r="I1472" s="1044">
        <v>2005</v>
      </c>
    </row>
    <row r="1473" spans="2:9" ht="10.5" customHeight="1" x14ac:dyDescent="0.2">
      <c r="B1473" s="325"/>
      <c r="C1473" s="540"/>
      <c r="D1473" s="769"/>
      <c r="E1473" s="547"/>
      <c r="F1473" s="547"/>
      <c r="G1473" s="547"/>
      <c r="H1473" s="547"/>
      <c r="I1473" s="1044"/>
    </row>
    <row r="1474" spans="2:9" ht="10.5" customHeight="1" x14ac:dyDescent="0.2">
      <c r="B1474" s="325" t="s">
        <v>507</v>
      </c>
      <c r="C1474" s="540">
        <v>324729</v>
      </c>
      <c r="D1474" s="769">
        <v>71.599999999999994</v>
      </c>
      <c r="E1474" s="547">
        <v>61500</v>
      </c>
      <c r="F1474" s="547">
        <v>129953</v>
      </c>
      <c r="G1474" s="547">
        <v>68453</v>
      </c>
      <c r="H1474" s="547">
        <v>1865</v>
      </c>
      <c r="I1474" s="1044">
        <v>2006</v>
      </c>
    </row>
    <row r="1475" spans="2:9" ht="10.5" customHeight="1" x14ac:dyDescent="0.2">
      <c r="B1475" s="325" t="s">
        <v>392</v>
      </c>
      <c r="C1475" s="540">
        <v>269435</v>
      </c>
      <c r="D1475" s="769">
        <v>104.2</v>
      </c>
      <c r="E1475" s="547">
        <v>35290</v>
      </c>
      <c r="F1475" s="547">
        <v>119402</v>
      </c>
      <c r="G1475" s="547">
        <v>84112</v>
      </c>
      <c r="H1475" s="547">
        <v>1712</v>
      </c>
      <c r="I1475" s="1044">
        <v>2007</v>
      </c>
    </row>
    <row r="1476" spans="2:9" ht="10.5" customHeight="1" x14ac:dyDescent="0.2">
      <c r="B1476" s="325" t="s">
        <v>810</v>
      </c>
      <c r="C1476" s="540">
        <v>473947</v>
      </c>
      <c r="D1476" s="769">
        <v>124.1</v>
      </c>
      <c r="E1476" s="547">
        <v>52223</v>
      </c>
      <c r="F1476" s="547">
        <v>118043</v>
      </c>
      <c r="G1476" s="547">
        <v>65820</v>
      </c>
      <c r="H1476" s="547">
        <v>5880</v>
      </c>
      <c r="I1476" s="1044">
        <v>2008</v>
      </c>
    </row>
    <row r="1477" spans="2:9" ht="10.5" customHeight="1" x14ac:dyDescent="0.2">
      <c r="B1477" s="327">
        <v>39692</v>
      </c>
      <c r="C1477" s="540">
        <v>513019</v>
      </c>
      <c r="D1477" s="769">
        <v>115.2</v>
      </c>
      <c r="E1477" s="547">
        <v>62520</v>
      </c>
      <c r="F1477" s="547">
        <v>155309</v>
      </c>
      <c r="G1477" s="547">
        <v>92789</v>
      </c>
      <c r="H1477" s="547">
        <v>1676</v>
      </c>
      <c r="I1477" s="1044">
        <v>2009</v>
      </c>
    </row>
    <row r="1478" spans="2:9" ht="10.5" customHeight="1" x14ac:dyDescent="0.2">
      <c r="B1478" s="327">
        <v>40087</v>
      </c>
      <c r="C1478" s="540">
        <v>367439</v>
      </c>
      <c r="D1478" s="769">
        <v>100</v>
      </c>
      <c r="E1478" s="547">
        <v>47899</v>
      </c>
      <c r="F1478" s="547">
        <v>134457</v>
      </c>
      <c r="G1478" s="547">
        <v>86558</v>
      </c>
      <c r="H1478" s="547">
        <v>3035</v>
      </c>
      <c r="I1478" s="1044">
        <v>2010</v>
      </c>
    </row>
    <row r="1479" spans="2:9" ht="10.5" customHeight="1" x14ac:dyDescent="0.2">
      <c r="B1479" s="327"/>
      <c r="C1479" s="540"/>
      <c r="D1479" s="769"/>
      <c r="E1479" s="547"/>
      <c r="F1479" s="547"/>
      <c r="G1479" s="547"/>
      <c r="H1479" s="547"/>
      <c r="I1479" s="1044"/>
    </row>
    <row r="1480" spans="2:9" ht="10.5" customHeight="1" x14ac:dyDescent="0.2">
      <c r="B1480" s="327">
        <v>40483</v>
      </c>
      <c r="C1480" s="540">
        <v>300390</v>
      </c>
      <c r="D1480" s="769">
        <v>112.5</v>
      </c>
      <c r="E1480" s="547">
        <v>40922</v>
      </c>
      <c r="F1480" s="547">
        <v>150449</v>
      </c>
      <c r="G1480" s="547">
        <v>109527</v>
      </c>
      <c r="H1480" s="547">
        <v>4631</v>
      </c>
      <c r="I1480" s="1044">
        <v>2011</v>
      </c>
    </row>
    <row r="1481" spans="2:9" ht="10.5" customHeight="1" x14ac:dyDescent="0.2">
      <c r="B1481" s="327">
        <v>40878</v>
      </c>
      <c r="C1481" s="540">
        <v>536030</v>
      </c>
      <c r="D1481" s="769">
        <v>163.80000000000001</v>
      </c>
      <c r="E1481" s="547">
        <v>47698</v>
      </c>
      <c r="F1481" s="547">
        <v>152707</v>
      </c>
      <c r="G1481" s="547">
        <v>105009</v>
      </c>
      <c r="H1481" s="547">
        <v>3557</v>
      </c>
      <c r="I1481" s="1044">
        <v>2012</v>
      </c>
    </row>
    <row r="1482" spans="2:9" ht="10.5" customHeight="1" x14ac:dyDescent="0.2">
      <c r="B1482" s="327" t="s">
        <v>1418</v>
      </c>
      <c r="C1482" s="540">
        <v>798481</v>
      </c>
      <c r="D1482" s="769">
        <v>188.5</v>
      </c>
      <c r="E1482" s="547">
        <v>60600</v>
      </c>
      <c r="F1482" s="547">
        <v>135484</v>
      </c>
      <c r="G1482" s="547">
        <v>74884</v>
      </c>
      <c r="H1482" s="547">
        <v>1810</v>
      </c>
      <c r="I1482" s="1044">
        <v>2013</v>
      </c>
    </row>
    <row r="1483" spans="2:9" ht="10.5" customHeight="1" x14ac:dyDescent="0.2">
      <c r="B1483" s="550" t="s">
        <v>1460</v>
      </c>
      <c r="C1483" s="892">
        <v>1109141</v>
      </c>
      <c r="D1483" s="770">
        <v>212.2</v>
      </c>
      <c r="E1483" s="565">
        <v>82129</v>
      </c>
      <c r="F1483" s="565">
        <v>153744</v>
      </c>
      <c r="G1483" s="565">
        <v>71615</v>
      </c>
      <c r="H1483" s="565">
        <v>2068</v>
      </c>
      <c r="I1483" s="1075">
        <v>2014</v>
      </c>
    </row>
    <row r="1484" spans="2:9" ht="10.5" customHeight="1" x14ac:dyDescent="0.2">
      <c r="B1484" s="233" t="s">
        <v>234</v>
      </c>
      <c r="D1484" s="62"/>
    </row>
    <row r="1485" spans="2:9" ht="10.5" customHeight="1" x14ac:dyDescent="0.2">
      <c r="B1485" s="233"/>
      <c r="D1485" s="62"/>
    </row>
    <row r="1486" spans="2:9" ht="10.5" customHeight="1" x14ac:dyDescent="0.2">
      <c r="B1486" s="236" t="s">
        <v>1120</v>
      </c>
    </row>
    <row r="1487" spans="2:9" ht="10.5" customHeight="1" x14ac:dyDescent="0.2">
      <c r="B1487" s="236" t="s">
        <v>1121</v>
      </c>
    </row>
    <row r="1488" spans="2:9" ht="10.5" customHeight="1" x14ac:dyDescent="0.2">
      <c r="B1488" s="49"/>
      <c r="C1488" s="51"/>
      <c r="D1488" s="51"/>
      <c r="E1488" s="51"/>
      <c r="F1488" s="51"/>
      <c r="G1488" s="51"/>
      <c r="H1488" s="51"/>
    </row>
    <row r="1489" spans="2:10" ht="10.5" customHeight="1" x14ac:dyDescent="0.2">
      <c r="B1489" s="49"/>
      <c r="J1489" s="61"/>
    </row>
    <row r="1490" spans="2:10" ht="10.5" customHeight="1" x14ac:dyDescent="0.2">
      <c r="B1490" s="49"/>
    </row>
    <row r="1491" spans="2:10" ht="10.5" customHeight="1" x14ac:dyDescent="0.2">
      <c r="B1491" s="49"/>
    </row>
    <row r="1492" spans="2:10" ht="10.5" customHeight="1" x14ac:dyDescent="0.2">
      <c r="B1492" s="49"/>
    </row>
    <row r="1493" spans="2:10" ht="10.5" customHeight="1" x14ac:dyDescent="0.2">
      <c r="B1493" s="49"/>
    </row>
    <row r="1494" spans="2:10" ht="10.5" customHeight="1" x14ac:dyDescent="0.2">
      <c r="B1494" s="49"/>
    </row>
    <row r="1495" spans="2:10" ht="10.5" customHeight="1" x14ac:dyDescent="0.2">
      <c r="B1495" s="49"/>
    </row>
    <row r="1496" spans="2:10" ht="10.5" customHeight="1" x14ac:dyDescent="0.2">
      <c r="B1496" s="49"/>
    </row>
    <row r="1497" spans="2:10" ht="10.5" customHeight="1" x14ac:dyDescent="0.2">
      <c r="B1497" s="49"/>
    </row>
    <row r="1498" spans="2:10" ht="10.5" customHeight="1" x14ac:dyDescent="0.2">
      <c r="B1498" s="49"/>
    </row>
    <row r="1499" spans="2:10" ht="10.5" customHeight="1" x14ac:dyDescent="0.2">
      <c r="B1499" s="49"/>
    </row>
    <row r="1500" spans="2:10" ht="10.5" customHeight="1" x14ac:dyDescent="0.2">
      <c r="B1500" s="49"/>
    </row>
    <row r="1501" spans="2:10" ht="10.5" customHeight="1" x14ac:dyDescent="0.2">
      <c r="B1501" s="49"/>
    </row>
    <row r="1502" spans="2:10" ht="10.5" customHeight="1" x14ac:dyDescent="0.2">
      <c r="B1502" s="49"/>
    </row>
    <row r="1503" spans="2:10" ht="10.5" customHeight="1" x14ac:dyDescent="0.2">
      <c r="B1503" s="49"/>
    </row>
    <row r="1504" spans="2:10" ht="10.5" customHeight="1" x14ac:dyDescent="0.2">
      <c r="B1504" s="49"/>
    </row>
    <row r="1505" spans="2:11" ht="10.5" customHeight="1" x14ac:dyDescent="0.2">
      <c r="B1505" s="49"/>
    </row>
    <row r="1506" spans="2:11" ht="10.5" customHeight="1" x14ac:dyDescent="0.2">
      <c r="B1506" s="49"/>
    </row>
    <row r="1507" spans="2:11" ht="10.5" customHeight="1" x14ac:dyDescent="0.2">
      <c r="B1507" s="49"/>
    </row>
    <row r="1508" spans="2:11" ht="10.5" customHeight="1" x14ac:dyDescent="0.2">
      <c r="B1508" s="49"/>
    </row>
    <row r="1509" spans="2:11" ht="10.5" customHeight="1" x14ac:dyDescent="0.2">
      <c r="B1509" s="49"/>
    </row>
    <row r="1510" spans="2:11" ht="10.5" customHeight="1" x14ac:dyDescent="0.2">
      <c r="B1510" s="49"/>
    </row>
    <row r="1511" spans="2:11" ht="10.5" customHeight="1" x14ac:dyDescent="0.2">
      <c r="B1511" s="49"/>
      <c r="G1511" s="153">
        <v>25</v>
      </c>
    </row>
    <row r="1512" spans="2:11" ht="10.5" customHeight="1" x14ac:dyDescent="0.2">
      <c r="G1512" s="76"/>
    </row>
    <row r="1513" spans="2:11" ht="11.45" customHeight="1" x14ac:dyDescent="0.2">
      <c r="B1513" s="62" t="s">
        <v>937</v>
      </c>
    </row>
    <row r="1514" spans="2:11" ht="11.25" customHeight="1" x14ac:dyDescent="0.2">
      <c r="B1514" s="1420" t="s">
        <v>279</v>
      </c>
      <c r="C1514" s="1481" t="s">
        <v>1432</v>
      </c>
      <c r="D1514" s="1489"/>
      <c r="E1514" s="1489"/>
      <c r="F1514" s="1482"/>
      <c r="G1514" s="1481" t="s">
        <v>489</v>
      </c>
      <c r="H1514" s="1482"/>
      <c r="I1514" s="1481" t="s">
        <v>490</v>
      </c>
      <c r="J1514" s="1482"/>
      <c r="K1514" s="1402" t="s">
        <v>911</v>
      </c>
    </row>
    <row r="1515" spans="2:11" ht="23.25" customHeight="1" x14ac:dyDescent="0.2">
      <c r="B1515" s="1490"/>
      <c r="C1515" s="55" t="s">
        <v>491</v>
      </c>
      <c r="D1515" s="55" t="s">
        <v>492</v>
      </c>
      <c r="E1515" s="55" t="s">
        <v>493</v>
      </c>
      <c r="F1515" s="55" t="s">
        <v>280</v>
      </c>
      <c r="G1515" s="649" t="s">
        <v>952</v>
      </c>
      <c r="H1515" s="649" t="s">
        <v>1433</v>
      </c>
      <c r="I1515" s="649" t="s">
        <v>1434</v>
      </c>
      <c r="J1515" s="649" t="s">
        <v>1433</v>
      </c>
      <c r="K1515" s="1514"/>
    </row>
    <row r="1516" spans="2:11" ht="11.45" customHeight="1" x14ac:dyDescent="0.2">
      <c r="B1516" s="1421"/>
      <c r="C1516" s="65" t="s">
        <v>283</v>
      </c>
      <c r="D1516" s="65" t="s">
        <v>284</v>
      </c>
      <c r="E1516" s="470" t="s">
        <v>936</v>
      </c>
      <c r="F1516" s="65" t="s">
        <v>504</v>
      </c>
      <c r="G1516" s="65" t="s">
        <v>284</v>
      </c>
      <c r="H1516" s="65" t="s">
        <v>504</v>
      </c>
      <c r="I1516" s="470" t="s">
        <v>1346</v>
      </c>
      <c r="J1516" s="65" t="s">
        <v>504</v>
      </c>
      <c r="K1516" s="1403"/>
    </row>
    <row r="1517" spans="2:11" ht="10.5" customHeight="1" x14ac:dyDescent="0.2">
      <c r="B1517" s="325" t="s">
        <v>149</v>
      </c>
      <c r="C1517" s="614">
        <v>49</v>
      </c>
      <c r="D1517" s="762">
        <v>14.4</v>
      </c>
      <c r="E1517" s="597">
        <v>134.15</v>
      </c>
      <c r="F1517" s="605">
        <v>1936</v>
      </c>
      <c r="G1517" s="762">
        <v>3.2</v>
      </c>
      <c r="H1517" s="545">
        <v>391</v>
      </c>
      <c r="I1517" s="545">
        <v>826</v>
      </c>
      <c r="J1517" s="545">
        <v>133</v>
      </c>
      <c r="K1517" s="1045">
        <v>1971</v>
      </c>
    </row>
    <row r="1518" spans="2:11" ht="10.5" customHeight="1" x14ac:dyDescent="0.2">
      <c r="B1518" s="325" t="s">
        <v>150</v>
      </c>
      <c r="C1518" s="614">
        <v>62</v>
      </c>
      <c r="D1518" s="762">
        <v>18.899999999999999</v>
      </c>
      <c r="E1518" s="597">
        <v>90.17</v>
      </c>
      <c r="F1518" s="605">
        <v>1702</v>
      </c>
      <c r="G1518" s="762">
        <v>5.8</v>
      </c>
      <c r="H1518" s="545">
        <v>698</v>
      </c>
      <c r="I1518" s="545">
        <v>1851</v>
      </c>
      <c r="J1518" s="545">
        <v>289</v>
      </c>
      <c r="K1518" s="1045">
        <v>1972</v>
      </c>
    </row>
    <row r="1519" spans="2:11" ht="10.5" customHeight="1" x14ac:dyDescent="0.2">
      <c r="B1519" s="325" t="s">
        <v>151</v>
      </c>
      <c r="C1519" s="614">
        <v>68</v>
      </c>
      <c r="D1519" s="762">
        <v>9.5</v>
      </c>
      <c r="E1519" s="597">
        <v>119.38</v>
      </c>
      <c r="F1519" s="605">
        <v>1129</v>
      </c>
      <c r="G1519" s="762">
        <v>6.9</v>
      </c>
      <c r="H1519" s="545">
        <v>969</v>
      </c>
      <c r="I1519" s="545">
        <v>1361</v>
      </c>
      <c r="J1519" s="545">
        <v>240</v>
      </c>
      <c r="K1519" s="1045">
        <v>1973</v>
      </c>
    </row>
    <row r="1520" spans="2:11" ht="10.5" customHeight="1" x14ac:dyDescent="0.2">
      <c r="B1520" s="325" t="s">
        <v>152</v>
      </c>
      <c r="C1520" s="614">
        <v>81</v>
      </c>
      <c r="D1520" s="762">
        <v>21</v>
      </c>
      <c r="E1520" s="597">
        <v>110.12</v>
      </c>
      <c r="F1520" s="605">
        <v>2307</v>
      </c>
      <c r="G1520" s="762">
        <v>6.7</v>
      </c>
      <c r="H1520" s="545">
        <v>1493</v>
      </c>
      <c r="I1520" s="545">
        <v>1365</v>
      </c>
      <c r="J1520" s="545">
        <v>374</v>
      </c>
      <c r="K1520" s="1045">
        <v>1974</v>
      </c>
    </row>
    <row r="1521" spans="2:11" ht="10.5" customHeight="1" x14ac:dyDescent="0.2">
      <c r="B1521" s="325" t="s">
        <v>153</v>
      </c>
      <c r="C1521" s="614">
        <v>71</v>
      </c>
      <c r="D1521" s="762">
        <v>10.199999999999999</v>
      </c>
      <c r="E1521" s="597">
        <v>118.39</v>
      </c>
      <c r="F1521" s="605">
        <v>1211</v>
      </c>
      <c r="G1521" s="762">
        <v>5.5</v>
      </c>
      <c r="H1521" s="545">
        <v>1592</v>
      </c>
      <c r="I1521" s="545">
        <v>777</v>
      </c>
      <c r="J1521" s="545">
        <v>287</v>
      </c>
      <c r="K1521" s="1045">
        <v>1975</v>
      </c>
    </row>
    <row r="1522" spans="2:11" ht="10.5" customHeight="1" x14ac:dyDescent="0.2">
      <c r="B1522" s="325"/>
      <c r="C1522" s="614"/>
      <c r="D1522" s="762"/>
      <c r="E1522" s="597"/>
      <c r="F1522" s="605"/>
      <c r="G1522" s="762"/>
      <c r="H1522" s="545"/>
      <c r="I1522" s="545"/>
      <c r="J1522" s="545"/>
      <c r="K1522" s="1045"/>
    </row>
    <row r="1523" spans="2:11" ht="10.5" customHeight="1" x14ac:dyDescent="0.2">
      <c r="B1523" s="325" t="s">
        <v>154</v>
      </c>
      <c r="C1523" s="614">
        <v>24</v>
      </c>
      <c r="D1523" s="762">
        <v>8.8000000000000007</v>
      </c>
      <c r="E1523" s="597">
        <v>153.55000000000001</v>
      </c>
      <c r="F1523" s="605">
        <v>1349</v>
      </c>
      <c r="G1523" s="762">
        <v>7.3</v>
      </c>
      <c r="H1523" s="545">
        <v>1895</v>
      </c>
      <c r="I1523" s="545">
        <v>1785</v>
      </c>
      <c r="J1523" s="545">
        <v>694</v>
      </c>
      <c r="K1523" s="1045">
        <v>1976</v>
      </c>
    </row>
    <row r="1524" spans="2:11" ht="10.5" customHeight="1" x14ac:dyDescent="0.2">
      <c r="B1524" s="325" t="s">
        <v>155</v>
      </c>
      <c r="C1524" s="614">
        <v>21</v>
      </c>
      <c r="D1524" s="762">
        <v>10.4</v>
      </c>
      <c r="E1524" s="597">
        <v>221.56</v>
      </c>
      <c r="F1524" s="605">
        <v>2309</v>
      </c>
      <c r="G1524" s="762">
        <v>8.1999999999999993</v>
      </c>
      <c r="H1524" s="545">
        <v>2169</v>
      </c>
      <c r="I1524" s="545">
        <v>2553</v>
      </c>
      <c r="J1524" s="545">
        <v>989</v>
      </c>
      <c r="K1524" s="1045">
        <v>1977</v>
      </c>
    </row>
    <row r="1525" spans="2:11" ht="10.5" customHeight="1" x14ac:dyDescent="0.2">
      <c r="B1525" s="325" t="s">
        <v>156</v>
      </c>
      <c r="C1525" s="614">
        <v>21</v>
      </c>
      <c r="D1525" s="762">
        <v>10.8</v>
      </c>
      <c r="E1525" s="597">
        <v>183.53</v>
      </c>
      <c r="F1525" s="605">
        <v>1973</v>
      </c>
      <c r="G1525" s="762">
        <v>5.8</v>
      </c>
      <c r="H1525" s="545">
        <v>2027</v>
      </c>
      <c r="I1525" s="545">
        <v>2707</v>
      </c>
      <c r="J1525" s="545">
        <v>933</v>
      </c>
      <c r="K1525" s="1045">
        <v>1978</v>
      </c>
    </row>
    <row r="1526" spans="2:11" ht="10.5" customHeight="1" x14ac:dyDescent="0.2">
      <c r="B1526" s="325" t="s">
        <v>763</v>
      </c>
      <c r="C1526" s="614">
        <v>9</v>
      </c>
      <c r="D1526" s="762">
        <v>9.4</v>
      </c>
      <c r="E1526" s="597">
        <v>227.52</v>
      </c>
      <c r="F1526" s="605">
        <v>2060</v>
      </c>
      <c r="G1526" s="762">
        <v>7</v>
      </c>
      <c r="H1526" s="545">
        <v>2691</v>
      </c>
      <c r="I1526" s="545">
        <v>2711</v>
      </c>
      <c r="J1526" s="545">
        <v>1206</v>
      </c>
      <c r="K1526" s="1045">
        <v>1979</v>
      </c>
    </row>
    <row r="1527" spans="2:11" ht="10.5" customHeight="1" x14ac:dyDescent="0.2">
      <c r="B1527" s="325" t="s">
        <v>764</v>
      </c>
      <c r="C1527" s="614">
        <v>12</v>
      </c>
      <c r="D1527" s="762">
        <v>11.6</v>
      </c>
      <c r="E1527" s="597">
        <v>322.86</v>
      </c>
      <c r="F1527" s="605">
        <v>3651</v>
      </c>
      <c r="G1527" s="762">
        <v>6.5</v>
      </c>
      <c r="H1527" s="545">
        <v>2876</v>
      </c>
      <c r="I1527" s="545">
        <v>1843</v>
      </c>
      <c r="J1527" s="545">
        <v>993</v>
      </c>
      <c r="K1527" s="1045">
        <v>1980</v>
      </c>
    </row>
    <row r="1528" spans="2:11" ht="10.5" customHeight="1" x14ac:dyDescent="0.2">
      <c r="B1528" s="325"/>
      <c r="C1528" s="614"/>
      <c r="D1528" s="762"/>
      <c r="E1528" s="597"/>
      <c r="F1528" s="605"/>
      <c r="G1528" s="762"/>
      <c r="H1528" s="545"/>
      <c r="I1528" s="545"/>
      <c r="J1528" s="545"/>
      <c r="K1528" s="1045"/>
    </row>
    <row r="1529" spans="2:11" ht="10.5" customHeight="1" x14ac:dyDescent="0.2">
      <c r="B1529" s="325" t="s">
        <v>765</v>
      </c>
      <c r="C1529" s="614">
        <v>11</v>
      </c>
      <c r="D1529" s="762">
        <v>17.8</v>
      </c>
      <c r="E1529" s="597">
        <v>316.95</v>
      </c>
      <c r="F1529" s="605">
        <v>5580</v>
      </c>
      <c r="G1529" s="762">
        <v>8.5</v>
      </c>
      <c r="H1529" s="545">
        <v>5150</v>
      </c>
      <c r="I1529" s="545">
        <v>1244</v>
      </c>
      <c r="J1529" s="545">
        <v>940</v>
      </c>
      <c r="K1529" s="1045">
        <v>1981</v>
      </c>
    </row>
    <row r="1530" spans="2:11" ht="10.5" customHeight="1" x14ac:dyDescent="0.2">
      <c r="B1530" s="325" t="s">
        <v>766</v>
      </c>
      <c r="C1530" s="614">
        <v>11</v>
      </c>
      <c r="D1530" s="762">
        <v>11.2</v>
      </c>
      <c r="E1530" s="597">
        <v>359.38</v>
      </c>
      <c r="F1530" s="605">
        <v>1675</v>
      </c>
      <c r="G1530" s="762">
        <v>7.4</v>
      </c>
      <c r="H1530" s="545">
        <v>4033</v>
      </c>
      <c r="I1530" s="545">
        <v>1394</v>
      </c>
      <c r="J1530" s="545">
        <v>980</v>
      </c>
      <c r="K1530" s="1045">
        <v>1982</v>
      </c>
    </row>
    <row r="1531" spans="2:11" ht="10.5" customHeight="1" x14ac:dyDescent="0.2">
      <c r="B1531" s="325" t="s">
        <v>767</v>
      </c>
      <c r="C1531" s="614">
        <v>11</v>
      </c>
      <c r="D1531" s="762">
        <v>6.5</v>
      </c>
      <c r="E1531" s="597">
        <v>571.44000000000005</v>
      </c>
      <c r="F1531" s="605">
        <v>1151</v>
      </c>
      <c r="G1531" s="762">
        <v>5.5</v>
      </c>
      <c r="H1531" s="545">
        <v>2569</v>
      </c>
      <c r="I1531" s="545">
        <v>1109</v>
      </c>
      <c r="J1531" s="545">
        <v>866</v>
      </c>
      <c r="K1531" s="1045">
        <v>1983</v>
      </c>
    </row>
    <row r="1532" spans="2:11" ht="10.5" customHeight="1" x14ac:dyDescent="0.2">
      <c r="B1532" s="325" t="s">
        <v>768</v>
      </c>
      <c r="C1532" s="614">
        <v>13</v>
      </c>
      <c r="D1532" s="762">
        <v>8</v>
      </c>
      <c r="E1532" s="597">
        <v>771.44</v>
      </c>
      <c r="F1532" s="605">
        <v>4249</v>
      </c>
      <c r="G1532" s="762">
        <v>3.1</v>
      </c>
      <c r="H1532" s="545">
        <v>1768</v>
      </c>
      <c r="I1532" s="545">
        <v>732</v>
      </c>
      <c r="J1532" s="545">
        <v>637</v>
      </c>
      <c r="K1532" s="1045">
        <v>1984</v>
      </c>
    </row>
    <row r="1533" spans="2:11" ht="10.5" customHeight="1" x14ac:dyDescent="0.2">
      <c r="B1533" s="325" t="s">
        <v>769</v>
      </c>
      <c r="C1533" s="614">
        <v>11</v>
      </c>
      <c r="D1533" s="762">
        <v>6.7</v>
      </c>
      <c r="E1533" s="597">
        <v>671.13</v>
      </c>
      <c r="F1533" s="605">
        <v>4146</v>
      </c>
      <c r="G1533" s="762">
        <v>5.6</v>
      </c>
      <c r="H1533" s="545">
        <v>3568</v>
      </c>
      <c r="I1533" s="545">
        <v>1121</v>
      </c>
      <c r="J1533" s="545">
        <v>1216</v>
      </c>
      <c r="K1533" s="1045">
        <v>1985</v>
      </c>
    </row>
    <row r="1534" spans="2:11" ht="10.5" customHeight="1" x14ac:dyDescent="0.2">
      <c r="B1534" s="325"/>
      <c r="C1534" s="614"/>
      <c r="D1534" s="762"/>
      <c r="E1534" s="597"/>
      <c r="F1534" s="605"/>
      <c r="G1534" s="762"/>
      <c r="H1534" s="545"/>
      <c r="I1534" s="545"/>
      <c r="J1534" s="545"/>
      <c r="K1534" s="1045"/>
    </row>
    <row r="1535" spans="2:11" ht="10.5" customHeight="1" x14ac:dyDescent="0.2">
      <c r="B1535" s="325" t="s">
        <v>770</v>
      </c>
      <c r="C1535" s="614">
        <v>12</v>
      </c>
      <c r="D1535" s="762">
        <v>4.9000000000000004</v>
      </c>
      <c r="E1535" s="597">
        <v>757.52</v>
      </c>
      <c r="F1535" s="605">
        <v>3081</v>
      </c>
      <c r="G1535" s="762">
        <v>5.9</v>
      </c>
      <c r="H1535" s="545">
        <v>4174</v>
      </c>
      <c r="I1535" s="545">
        <v>1323</v>
      </c>
      <c r="J1535" s="545">
        <v>1677</v>
      </c>
      <c r="K1535" s="1045">
        <v>1986</v>
      </c>
    </row>
    <row r="1536" spans="2:11" ht="10.5" customHeight="1" x14ac:dyDescent="0.2">
      <c r="B1536" s="325" t="s">
        <v>771</v>
      </c>
      <c r="C1536" s="614">
        <v>13</v>
      </c>
      <c r="D1536" s="762">
        <v>4.8</v>
      </c>
      <c r="E1536" s="597">
        <v>743.44</v>
      </c>
      <c r="F1536" s="605">
        <v>3360</v>
      </c>
      <c r="G1536" s="762">
        <v>10</v>
      </c>
      <c r="H1536" s="545">
        <v>6577</v>
      </c>
      <c r="I1536" s="545">
        <v>1645</v>
      </c>
      <c r="J1536" s="545">
        <v>2002</v>
      </c>
      <c r="K1536" s="1045">
        <v>1987</v>
      </c>
    </row>
    <row r="1537" spans="2:11" ht="10.5" customHeight="1" x14ac:dyDescent="0.2">
      <c r="B1537" s="325" t="s">
        <v>772</v>
      </c>
      <c r="C1537" s="614">
        <v>13</v>
      </c>
      <c r="D1537" s="762">
        <v>5.6</v>
      </c>
      <c r="E1537" s="597">
        <v>796.28</v>
      </c>
      <c r="F1537" s="605">
        <v>4152</v>
      </c>
      <c r="G1537" s="762">
        <v>9.9</v>
      </c>
      <c r="H1537" s="545">
        <v>8030</v>
      </c>
      <c r="I1537" s="545">
        <v>1641</v>
      </c>
      <c r="J1537" s="545">
        <v>2024</v>
      </c>
      <c r="K1537" s="1045">
        <v>1988</v>
      </c>
    </row>
    <row r="1538" spans="2:11" ht="10.5" customHeight="1" x14ac:dyDescent="0.2">
      <c r="B1538" s="325" t="s">
        <v>773</v>
      </c>
      <c r="C1538" s="614" t="s">
        <v>377</v>
      </c>
      <c r="D1538" s="762">
        <v>1.4</v>
      </c>
      <c r="E1538" s="597">
        <v>714.64</v>
      </c>
      <c r="F1538" s="605">
        <v>1007</v>
      </c>
      <c r="G1538" s="762">
        <v>15.2</v>
      </c>
      <c r="H1538" s="545">
        <v>11779</v>
      </c>
      <c r="I1538" s="545">
        <v>728</v>
      </c>
      <c r="J1538" s="545">
        <v>917</v>
      </c>
      <c r="K1538" s="1045">
        <v>1989</v>
      </c>
    </row>
    <row r="1539" spans="2:11" ht="10.5" customHeight="1" x14ac:dyDescent="0.2">
      <c r="B1539" s="325" t="s">
        <v>774</v>
      </c>
      <c r="C1539" s="301" t="s">
        <v>377</v>
      </c>
      <c r="D1539" s="762">
        <v>1.3</v>
      </c>
      <c r="E1539" s="597">
        <v>755</v>
      </c>
      <c r="F1539" s="605">
        <v>966</v>
      </c>
      <c r="G1539" s="762">
        <v>6.5</v>
      </c>
      <c r="H1539" s="545">
        <v>4570</v>
      </c>
      <c r="I1539" s="545">
        <v>1089</v>
      </c>
      <c r="J1539" s="545">
        <v>1414</v>
      </c>
      <c r="K1539" s="1045">
        <v>1990</v>
      </c>
    </row>
    <row r="1540" spans="2:11" ht="10.5" customHeight="1" x14ac:dyDescent="0.2">
      <c r="B1540" s="325"/>
      <c r="C1540" s="301"/>
      <c r="D1540" s="762"/>
      <c r="E1540" s="597"/>
      <c r="F1540" s="605"/>
      <c r="G1540" s="762"/>
      <c r="H1540" s="545"/>
      <c r="I1540" s="545"/>
      <c r="J1540" s="545"/>
      <c r="K1540" s="1045"/>
    </row>
    <row r="1541" spans="2:11" ht="10.5" customHeight="1" x14ac:dyDescent="0.2">
      <c r="B1541" s="325" t="s">
        <v>775</v>
      </c>
      <c r="C1541" s="301" t="s">
        <v>377</v>
      </c>
      <c r="D1541" s="762">
        <v>2.5</v>
      </c>
      <c r="E1541" s="597">
        <v>900</v>
      </c>
      <c r="F1541" s="605">
        <v>2296</v>
      </c>
      <c r="G1541" s="762">
        <v>3.7</v>
      </c>
      <c r="H1541" s="545">
        <v>3189</v>
      </c>
      <c r="I1541" s="545">
        <v>1304</v>
      </c>
      <c r="J1541" s="545">
        <v>1735</v>
      </c>
      <c r="K1541" s="1045">
        <v>1991</v>
      </c>
    </row>
    <row r="1542" spans="2:11" ht="10.5" customHeight="1" x14ac:dyDescent="0.2">
      <c r="B1542" s="325" t="s">
        <v>776</v>
      </c>
      <c r="C1542" s="301" t="s">
        <v>377</v>
      </c>
      <c r="D1542" s="762">
        <v>0.2</v>
      </c>
      <c r="E1542" s="597">
        <v>1178.5999999999999</v>
      </c>
      <c r="F1542" s="605">
        <v>177</v>
      </c>
      <c r="G1542" s="762">
        <v>8</v>
      </c>
      <c r="H1542" s="545">
        <v>8023</v>
      </c>
      <c r="I1542" s="545">
        <v>811</v>
      </c>
      <c r="J1542" s="545">
        <v>1216</v>
      </c>
      <c r="K1542" s="1045">
        <v>1992</v>
      </c>
    </row>
    <row r="1543" spans="2:11" ht="10.5" customHeight="1" x14ac:dyDescent="0.2">
      <c r="B1543" s="325" t="s">
        <v>460</v>
      </c>
      <c r="C1543" s="301" t="s">
        <v>377</v>
      </c>
      <c r="D1543" s="762">
        <v>0.3</v>
      </c>
      <c r="E1543" s="597">
        <v>804.53</v>
      </c>
      <c r="F1543" s="605">
        <v>219</v>
      </c>
      <c r="G1543" s="762">
        <v>7.8</v>
      </c>
      <c r="H1543" s="545">
        <v>8307</v>
      </c>
      <c r="I1543" s="545">
        <v>469</v>
      </c>
      <c r="J1543" s="545">
        <v>810</v>
      </c>
      <c r="K1543" s="1045">
        <v>1993</v>
      </c>
    </row>
    <row r="1544" spans="2:11" ht="10.5" customHeight="1" x14ac:dyDescent="0.2">
      <c r="B1544" s="325" t="s">
        <v>461</v>
      </c>
      <c r="C1544" s="301" t="s">
        <v>377</v>
      </c>
      <c r="D1544" s="762">
        <v>0.9</v>
      </c>
      <c r="E1544" s="597">
        <v>1118.29</v>
      </c>
      <c r="F1544" s="605">
        <v>1019</v>
      </c>
      <c r="G1544" s="762">
        <v>4.9000000000000004</v>
      </c>
      <c r="H1544" s="545">
        <v>4858</v>
      </c>
      <c r="I1544" s="545">
        <v>64</v>
      </c>
      <c r="J1544" s="545">
        <v>103</v>
      </c>
      <c r="K1544" s="1045">
        <v>1994</v>
      </c>
    </row>
    <row r="1545" spans="2:11" ht="10.5" customHeight="1" x14ac:dyDescent="0.2">
      <c r="B1545" s="325" t="s">
        <v>462</v>
      </c>
      <c r="C1545" s="301" t="s">
        <v>377</v>
      </c>
      <c r="D1545" s="762">
        <v>0.6</v>
      </c>
      <c r="E1545" s="597">
        <v>1504.88</v>
      </c>
      <c r="F1545" s="605">
        <v>976</v>
      </c>
      <c r="G1545" s="762">
        <v>3.8</v>
      </c>
      <c r="H1545" s="545">
        <v>4067</v>
      </c>
      <c r="I1545" s="545">
        <v>133</v>
      </c>
      <c r="J1545" s="545">
        <v>199</v>
      </c>
      <c r="K1545" s="1045">
        <v>1995</v>
      </c>
    </row>
    <row r="1546" spans="2:11" ht="10.5" customHeight="1" x14ac:dyDescent="0.2">
      <c r="B1546" s="325"/>
      <c r="C1546" s="301"/>
      <c r="D1546" s="762"/>
      <c r="E1546" s="597"/>
      <c r="F1546" s="605"/>
      <c r="G1546" s="762"/>
      <c r="H1546" s="545"/>
      <c r="I1546" s="545"/>
      <c r="J1546" s="545"/>
      <c r="K1546" s="1045"/>
    </row>
    <row r="1547" spans="2:11" ht="10.5" customHeight="1" x14ac:dyDescent="0.2">
      <c r="B1547" s="325" t="s">
        <v>328</v>
      </c>
      <c r="C1547" s="301" t="s">
        <v>377</v>
      </c>
      <c r="D1547" s="762">
        <v>0.5</v>
      </c>
      <c r="E1547" s="597">
        <v>1310.1099999999999</v>
      </c>
      <c r="F1547" s="605">
        <v>684</v>
      </c>
      <c r="G1547" s="762">
        <v>3.6</v>
      </c>
      <c r="H1547" s="545">
        <v>3980</v>
      </c>
      <c r="I1547" s="545">
        <v>25</v>
      </c>
      <c r="J1547" s="545">
        <v>38</v>
      </c>
      <c r="K1547" s="1045">
        <v>1996</v>
      </c>
    </row>
    <row r="1548" spans="2:11" ht="10.5" customHeight="1" x14ac:dyDescent="0.2">
      <c r="B1548" s="325" t="s">
        <v>329</v>
      </c>
      <c r="C1548" s="301" t="s">
        <v>377</v>
      </c>
      <c r="D1548" s="762">
        <v>0.6</v>
      </c>
      <c r="E1548" s="597">
        <v>1065.1199999999999</v>
      </c>
      <c r="F1548" s="605">
        <v>602</v>
      </c>
      <c r="G1548" s="762">
        <v>2.2999999999999998</v>
      </c>
      <c r="H1548" s="545">
        <v>3400</v>
      </c>
      <c r="I1548" s="545">
        <v>63</v>
      </c>
      <c r="J1548" s="545">
        <v>113</v>
      </c>
      <c r="K1548" s="1045">
        <v>1997</v>
      </c>
    </row>
    <row r="1549" spans="2:11" ht="10.5" customHeight="1" x14ac:dyDescent="0.2">
      <c r="B1549" s="325" t="s">
        <v>330</v>
      </c>
      <c r="C1549" s="301" t="s">
        <v>377</v>
      </c>
      <c r="D1549" s="762">
        <v>0.7</v>
      </c>
      <c r="E1549" s="597">
        <v>1463.25</v>
      </c>
      <c r="F1549" s="605">
        <v>1036</v>
      </c>
      <c r="G1549" s="762">
        <v>3.2</v>
      </c>
      <c r="H1549" s="545">
        <v>4825</v>
      </c>
      <c r="I1549" s="545">
        <v>7</v>
      </c>
      <c r="J1549" s="545">
        <v>11</v>
      </c>
      <c r="K1549" s="1045">
        <v>1998</v>
      </c>
    </row>
    <row r="1550" spans="2:11" ht="10.5" customHeight="1" x14ac:dyDescent="0.2">
      <c r="B1550" s="325" t="s">
        <v>331</v>
      </c>
      <c r="C1550" s="301" t="s">
        <v>377</v>
      </c>
      <c r="D1550" s="762">
        <v>0.7</v>
      </c>
      <c r="E1550" s="597">
        <v>1464.29</v>
      </c>
      <c r="F1550" s="605">
        <v>1000</v>
      </c>
      <c r="G1550" s="762">
        <v>1.6</v>
      </c>
      <c r="H1550" s="545">
        <v>2376</v>
      </c>
      <c r="I1550" s="545">
        <v>4</v>
      </c>
      <c r="J1550" s="545">
        <v>7</v>
      </c>
      <c r="K1550" s="1045">
        <v>1999</v>
      </c>
    </row>
    <row r="1551" spans="2:11" ht="10.5" customHeight="1" x14ac:dyDescent="0.2">
      <c r="B1551" s="325" t="s">
        <v>287</v>
      </c>
      <c r="C1551" s="300" t="s">
        <v>463</v>
      </c>
      <c r="D1551" s="762" t="s">
        <v>463</v>
      </c>
      <c r="E1551" s="546" t="s">
        <v>463</v>
      </c>
      <c r="F1551" s="556" t="s">
        <v>463</v>
      </c>
      <c r="G1551" s="762">
        <v>0.6</v>
      </c>
      <c r="H1551" s="545">
        <v>1179</v>
      </c>
      <c r="I1551" s="545">
        <v>8</v>
      </c>
      <c r="J1551" s="545">
        <v>15</v>
      </c>
      <c r="K1551" s="1045">
        <v>2000</v>
      </c>
    </row>
    <row r="1552" spans="2:11" ht="10.5" customHeight="1" x14ac:dyDescent="0.2">
      <c r="B1552" s="325"/>
      <c r="C1552" s="300"/>
      <c r="D1552" s="762"/>
      <c r="E1552" s="546"/>
      <c r="F1552" s="556"/>
      <c r="G1552" s="762"/>
      <c r="H1552" s="628"/>
      <c r="I1552" s="547"/>
      <c r="J1552" s="545"/>
      <c r="K1552" s="1045"/>
    </row>
    <row r="1553" spans="1:12" ht="10.5" customHeight="1" x14ac:dyDescent="0.2">
      <c r="B1553" s="543" t="s">
        <v>332</v>
      </c>
      <c r="C1553" s="300" t="s">
        <v>463</v>
      </c>
      <c r="D1553" s="762" t="s">
        <v>463</v>
      </c>
      <c r="E1553" s="546" t="s">
        <v>463</v>
      </c>
      <c r="F1553" s="578" t="s">
        <v>463</v>
      </c>
      <c r="G1553" s="760">
        <v>0.8</v>
      </c>
      <c r="H1553" s="628">
        <v>1754</v>
      </c>
      <c r="I1553" s="547">
        <v>10</v>
      </c>
      <c r="J1553" s="545">
        <v>23</v>
      </c>
      <c r="K1553" s="1045">
        <v>2001</v>
      </c>
    </row>
    <row r="1554" spans="1:12" ht="10.5" customHeight="1" x14ac:dyDescent="0.2">
      <c r="B1554" s="481" t="s">
        <v>333</v>
      </c>
      <c r="C1554" s="582" t="s">
        <v>463</v>
      </c>
      <c r="D1554" s="764" t="s">
        <v>463</v>
      </c>
      <c r="E1554" s="580" t="s">
        <v>463</v>
      </c>
      <c r="F1554" s="548" t="s">
        <v>463</v>
      </c>
      <c r="G1554" s="764">
        <v>0.9</v>
      </c>
      <c r="H1554" s="574">
        <v>1936</v>
      </c>
      <c r="I1554" s="574">
        <v>32</v>
      </c>
      <c r="J1554" s="574">
        <v>80</v>
      </c>
      <c r="K1554" s="1044">
        <v>2002</v>
      </c>
    </row>
    <row r="1555" spans="1:12" ht="10.5" customHeight="1" x14ac:dyDescent="0.2">
      <c r="B1555" s="603" t="s">
        <v>286</v>
      </c>
      <c r="C1555" s="582" t="s">
        <v>463</v>
      </c>
      <c r="D1555" s="764" t="s">
        <v>463</v>
      </c>
      <c r="E1555" s="580" t="s">
        <v>463</v>
      </c>
      <c r="F1555" s="555" t="s">
        <v>463</v>
      </c>
      <c r="G1555" s="764">
        <v>1</v>
      </c>
      <c r="H1555" s="574">
        <v>4186</v>
      </c>
      <c r="I1555" s="574">
        <v>9</v>
      </c>
      <c r="J1555" s="574">
        <v>28</v>
      </c>
      <c r="K1555" s="1044">
        <v>2003</v>
      </c>
    </row>
    <row r="1556" spans="1:12" ht="10.5" customHeight="1" x14ac:dyDescent="0.2">
      <c r="B1556" s="543" t="s">
        <v>730</v>
      </c>
      <c r="C1556" s="561" t="s">
        <v>463</v>
      </c>
      <c r="D1556" s="760" t="s">
        <v>463</v>
      </c>
      <c r="E1556" s="331" t="s">
        <v>463</v>
      </c>
      <c r="F1556" s="555" t="s">
        <v>463</v>
      </c>
      <c r="G1556" s="760">
        <v>0.7</v>
      </c>
      <c r="H1556" s="547">
        <v>1630</v>
      </c>
      <c r="I1556" s="547">
        <v>2</v>
      </c>
      <c r="J1556" s="547">
        <v>30</v>
      </c>
      <c r="K1556" s="1044">
        <v>2004</v>
      </c>
      <c r="L1556" s="61"/>
    </row>
    <row r="1557" spans="1:12" ht="10.5" customHeight="1" x14ac:dyDescent="0.2">
      <c r="B1557" s="325" t="s">
        <v>758</v>
      </c>
      <c r="C1557" s="561" t="s">
        <v>463</v>
      </c>
      <c r="D1557" s="760" t="s">
        <v>463</v>
      </c>
      <c r="E1557" s="331" t="s">
        <v>463</v>
      </c>
      <c r="F1557" s="555" t="s">
        <v>463</v>
      </c>
      <c r="G1557" s="760">
        <v>0.7</v>
      </c>
      <c r="H1557" s="547">
        <v>1406</v>
      </c>
      <c r="I1557" s="547">
        <v>8</v>
      </c>
      <c r="J1557" s="547">
        <v>33</v>
      </c>
      <c r="K1557" s="1044">
        <v>2005</v>
      </c>
      <c r="L1557" s="61"/>
    </row>
    <row r="1558" spans="1:12" ht="10.5" customHeight="1" x14ac:dyDescent="0.2">
      <c r="B1558" s="325"/>
      <c r="C1558" s="561"/>
      <c r="D1558" s="760"/>
      <c r="E1558" s="331"/>
      <c r="F1558" s="555"/>
      <c r="G1558" s="760"/>
      <c r="H1558" s="547"/>
      <c r="I1558" s="547"/>
      <c r="J1558" s="547"/>
      <c r="K1558" s="1044"/>
      <c r="L1558" s="61"/>
    </row>
    <row r="1559" spans="1:12" ht="10.5" customHeight="1" x14ac:dyDescent="0.2">
      <c r="A1559" s="58"/>
      <c r="B1559" s="351" t="s">
        <v>507</v>
      </c>
      <c r="C1559" s="606" t="s">
        <v>463</v>
      </c>
      <c r="D1559" s="771" t="s">
        <v>463</v>
      </c>
      <c r="E1559" s="331" t="s">
        <v>463</v>
      </c>
      <c r="F1559" s="555" t="s">
        <v>463</v>
      </c>
      <c r="G1559" s="760">
        <v>0.4</v>
      </c>
      <c r="H1559" s="547">
        <v>995</v>
      </c>
      <c r="I1559" s="547">
        <v>7</v>
      </c>
      <c r="J1559" s="547">
        <v>28</v>
      </c>
      <c r="K1559" s="1044">
        <v>2006</v>
      </c>
      <c r="L1559" s="61"/>
    </row>
    <row r="1560" spans="1:12" ht="10.5" customHeight="1" x14ac:dyDescent="0.2">
      <c r="A1560" s="58"/>
      <c r="B1560" s="351" t="s">
        <v>392</v>
      </c>
      <c r="C1560" s="606" t="s">
        <v>463</v>
      </c>
      <c r="D1560" s="771" t="s">
        <v>463</v>
      </c>
      <c r="E1560" s="331" t="s">
        <v>463</v>
      </c>
      <c r="F1560" s="555" t="s">
        <v>463</v>
      </c>
      <c r="G1560" s="760">
        <v>0.4</v>
      </c>
      <c r="H1560" s="547">
        <v>1020</v>
      </c>
      <c r="I1560" s="547" t="s">
        <v>463</v>
      </c>
      <c r="J1560" s="547">
        <v>27</v>
      </c>
      <c r="K1560" s="1044">
        <v>2007</v>
      </c>
      <c r="L1560" s="61"/>
    </row>
    <row r="1561" spans="1:12" ht="10.5" customHeight="1" x14ac:dyDescent="0.2">
      <c r="A1561" s="58"/>
      <c r="B1561" s="351" t="s">
        <v>810</v>
      </c>
      <c r="C1561" s="606" t="s">
        <v>463</v>
      </c>
      <c r="D1561" s="771" t="s">
        <v>463</v>
      </c>
      <c r="E1561" s="331" t="s">
        <v>463</v>
      </c>
      <c r="F1561" s="555" t="s">
        <v>463</v>
      </c>
      <c r="G1561" s="760" t="s">
        <v>463</v>
      </c>
      <c r="H1561" s="547">
        <v>1283</v>
      </c>
      <c r="I1561" s="547" t="s">
        <v>463</v>
      </c>
      <c r="J1561" s="547">
        <v>34</v>
      </c>
      <c r="K1561" s="1044">
        <v>2008</v>
      </c>
      <c r="L1561" s="61"/>
    </row>
    <row r="1562" spans="1:12" ht="10.5" customHeight="1" x14ac:dyDescent="0.2">
      <c r="A1562" s="58"/>
      <c r="B1562" s="351" t="s">
        <v>501</v>
      </c>
      <c r="C1562" s="561" t="s">
        <v>463</v>
      </c>
      <c r="D1562" s="760" t="s">
        <v>463</v>
      </c>
      <c r="E1562" s="331" t="s">
        <v>463</v>
      </c>
      <c r="F1562" s="555" t="s">
        <v>463</v>
      </c>
      <c r="G1562" s="760" t="s">
        <v>463</v>
      </c>
      <c r="H1562" s="547">
        <v>1359</v>
      </c>
      <c r="I1562" s="547" t="s">
        <v>463</v>
      </c>
      <c r="J1562" s="547">
        <v>29</v>
      </c>
      <c r="K1562" s="1044">
        <v>2009</v>
      </c>
      <c r="L1562" s="61"/>
    </row>
    <row r="1563" spans="1:12" ht="10.5" customHeight="1" x14ac:dyDescent="0.2">
      <c r="A1563" s="58"/>
      <c r="B1563" s="604" t="s">
        <v>724</v>
      </c>
      <c r="C1563" s="561" t="s">
        <v>463</v>
      </c>
      <c r="D1563" s="760" t="s">
        <v>463</v>
      </c>
      <c r="E1563" s="331" t="s">
        <v>463</v>
      </c>
      <c r="F1563" s="555" t="s">
        <v>463</v>
      </c>
      <c r="G1563" s="760" t="s">
        <v>463</v>
      </c>
      <c r="H1563" s="547">
        <v>1154</v>
      </c>
      <c r="I1563" s="547" t="s">
        <v>463</v>
      </c>
      <c r="J1563" s="547">
        <v>25</v>
      </c>
      <c r="K1563" s="1044">
        <v>2010</v>
      </c>
      <c r="L1563" s="61"/>
    </row>
    <row r="1564" spans="1:12" ht="10.5" customHeight="1" x14ac:dyDescent="0.2">
      <c r="A1564" s="58"/>
      <c r="B1564" s="480"/>
      <c r="C1564" s="606"/>
      <c r="D1564" s="771"/>
      <c r="E1564" s="331"/>
      <c r="F1564" s="555"/>
      <c r="G1564" s="760"/>
      <c r="H1564" s="547"/>
      <c r="I1564" s="547"/>
      <c r="J1564" s="547"/>
      <c r="K1564" s="1044"/>
      <c r="L1564" s="61"/>
    </row>
    <row r="1565" spans="1:12" ht="10.5" customHeight="1" x14ac:dyDescent="0.2">
      <c r="A1565" s="58"/>
      <c r="B1565" s="351" t="s">
        <v>340</v>
      </c>
      <c r="C1565" s="561" t="s">
        <v>463</v>
      </c>
      <c r="D1565" s="760" t="s">
        <v>463</v>
      </c>
      <c r="E1565" s="331" t="s">
        <v>463</v>
      </c>
      <c r="F1565" s="555" t="s">
        <v>463</v>
      </c>
      <c r="G1565" s="760" t="s">
        <v>463</v>
      </c>
      <c r="H1565" s="547">
        <v>1267</v>
      </c>
      <c r="I1565" s="547" t="s">
        <v>463</v>
      </c>
      <c r="J1565" s="547">
        <v>27</v>
      </c>
      <c r="K1565" s="1044">
        <v>2011</v>
      </c>
      <c r="L1565" s="61"/>
    </row>
    <row r="1566" spans="1:12" ht="10.5" customHeight="1" x14ac:dyDescent="0.2">
      <c r="A1566" s="58"/>
      <c r="B1566" s="351" t="s">
        <v>343</v>
      </c>
      <c r="C1566" s="561" t="s">
        <v>463</v>
      </c>
      <c r="D1566" s="760" t="s">
        <v>463</v>
      </c>
      <c r="E1566" s="331" t="s">
        <v>463</v>
      </c>
      <c r="F1566" s="555" t="s">
        <v>463</v>
      </c>
      <c r="G1566" s="760" t="s">
        <v>463</v>
      </c>
      <c r="H1566" s="547" t="s">
        <v>463</v>
      </c>
      <c r="I1566" s="547" t="s">
        <v>463</v>
      </c>
      <c r="J1566" s="547" t="s">
        <v>463</v>
      </c>
      <c r="K1566" s="1044">
        <v>2012</v>
      </c>
      <c r="L1566" s="61"/>
    </row>
    <row r="1567" spans="1:12" ht="10.5" customHeight="1" x14ac:dyDescent="0.2">
      <c r="A1567" s="58"/>
      <c r="B1567" s="351" t="s">
        <v>1418</v>
      </c>
      <c r="C1567" s="561" t="s">
        <v>463</v>
      </c>
      <c r="D1567" s="760" t="s">
        <v>463</v>
      </c>
      <c r="E1567" s="331" t="s">
        <v>463</v>
      </c>
      <c r="F1567" s="555" t="s">
        <v>463</v>
      </c>
      <c r="G1567" s="760" t="s">
        <v>463</v>
      </c>
      <c r="H1567" s="547" t="s">
        <v>463</v>
      </c>
      <c r="I1567" s="547" t="s">
        <v>463</v>
      </c>
      <c r="J1567" s="547" t="s">
        <v>463</v>
      </c>
      <c r="K1567" s="1044">
        <v>2013</v>
      </c>
      <c r="L1567" s="61"/>
    </row>
    <row r="1568" spans="1:12" ht="10.5" customHeight="1" x14ac:dyDescent="0.2">
      <c r="A1568" s="58"/>
      <c r="B1568" s="352" t="s">
        <v>1460</v>
      </c>
      <c r="C1568" s="569" t="s">
        <v>463</v>
      </c>
      <c r="D1568" s="761" t="s">
        <v>463</v>
      </c>
      <c r="E1568" s="332" t="s">
        <v>463</v>
      </c>
      <c r="F1568" s="557" t="s">
        <v>463</v>
      </c>
      <c r="G1568" s="761" t="s">
        <v>463</v>
      </c>
      <c r="H1568" s="565" t="s">
        <v>463</v>
      </c>
      <c r="I1568" s="565" t="s">
        <v>463</v>
      </c>
      <c r="J1568" s="565" t="s">
        <v>463</v>
      </c>
      <c r="K1568" s="1075">
        <v>2014</v>
      </c>
      <c r="L1568" s="61"/>
    </row>
    <row r="1569" spans="1:12" ht="10.5" customHeight="1" x14ac:dyDescent="0.2">
      <c r="A1569" s="61"/>
      <c r="B1569" s="652" t="s">
        <v>1435</v>
      </c>
      <c r="C1569" s="207"/>
      <c r="D1569" s="206"/>
      <c r="E1569" s="149"/>
      <c r="F1569" s="144"/>
      <c r="G1569" s="187"/>
      <c r="H1569" s="144"/>
      <c r="I1569" s="144"/>
      <c r="J1569" s="144"/>
      <c r="K1569" s="70"/>
      <c r="L1569" s="61"/>
    </row>
    <row r="1570" spans="1:12" ht="10.5" customHeight="1" x14ac:dyDescent="0.2">
      <c r="B1570" s="652" t="s">
        <v>1436</v>
      </c>
      <c r="C1570" s="62"/>
      <c r="D1570" s="62"/>
      <c r="E1570" s="62"/>
      <c r="G1570" s="205"/>
    </row>
    <row r="1571" spans="1:12" ht="10.5" customHeight="1" x14ac:dyDescent="0.2">
      <c r="B1571" s="652" t="s">
        <v>1438</v>
      </c>
    </row>
    <row r="1572" spans="1:12" ht="10.5" customHeight="1" x14ac:dyDescent="0.2">
      <c r="B1572" s="652" t="s">
        <v>1437</v>
      </c>
      <c r="G1572" s="94"/>
    </row>
    <row r="1573" spans="1:12" ht="10.5" customHeight="1" x14ac:dyDescent="0.2">
      <c r="B1573" s="49"/>
      <c r="G1573" s="94"/>
      <c r="H1573" s="61"/>
    </row>
    <row r="1574" spans="1:12" ht="10.5" customHeight="1" x14ac:dyDescent="0.2">
      <c r="B1574" s="49"/>
      <c r="G1574" s="94"/>
    </row>
    <row r="1575" spans="1:12" ht="10.5" customHeight="1" x14ac:dyDescent="0.2">
      <c r="B1575" s="49"/>
      <c r="G1575" s="94"/>
    </row>
    <row r="1576" spans="1:12" ht="10.5" customHeight="1" x14ac:dyDescent="0.2">
      <c r="B1576" s="49"/>
      <c r="G1576" s="94"/>
    </row>
    <row r="1577" spans="1:12" ht="10.5" customHeight="1" x14ac:dyDescent="0.2">
      <c r="B1577" s="49"/>
      <c r="G1577" s="94"/>
    </row>
    <row r="1578" spans="1:12" ht="10.5" customHeight="1" x14ac:dyDescent="0.2">
      <c r="B1578" s="49"/>
      <c r="G1578" s="94"/>
    </row>
    <row r="1579" spans="1:12" ht="10.5" customHeight="1" x14ac:dyDescent="0.2">
      <c r="B1579" s="49"/>
      <c r="G1579" s="94"/>
    </row>
    <row r="1580" spans="1:12" ht="10.5" customHeight="1" x14ac:dyDescent="0.2">
      <c r="B1580" s="49"/>
      <c r="G1580" s="94"/>
    </row>
    <row r="1581" spans="1:12" ht="10.5" customHeight="1" x14ac:dyDescent="0.2">
      <c r="B1581" s="49"/>
      <c r="G1581" s="94"/>
    </row>
    <row r="1582" spans="1:12" ht="10.5" customHeight="1" x14ac:dyDescent="0.2">
      <c r="B1582" s="49"/>
      <c r="G1582" s="94"/>
    </row>
    <row r="1583" spans="1:12" ht="10.5" customHeight="1" x14ac:dyDescent="0.2">
      <c r="B1583" s="49"/>
      <c r="G1583" s="94"/>
    </row>
    <row r="1584" spans="1:12" ht="10.5" customHeight="1" x14ac:dyDescent="0.2">
      <c r="B1584" s="49"/>
      <c r="G1584" s="94"/>
    </row>
    <row r="1585" spans="2:11" ht="10.5" customHeight="1" x14ac:dyDescent="0.2">
      <c r="B1585" s="49"/>
      <c r="G1585" s="94"/>
    </row>
    <row r="1586" spans="2:11" ht="10.5" customHeight="1" x14ac:dyDescent="0.2">
      <c r="B1586" s="49"/>
      <c r="G1586" s="94"/>
    </row>
    <row r="1587" spans="2:11" ht="10.5" customHeight="1" x14ac:dyDescent="0.2">
      <c r="B1587" s="49"/>
      <c r="G1587" s="94"/>
    </row>
    <row r="1588" spans="2:11" ht="10.5" customHeight="1" x14ac:dyDescent="0.2">
      <c r="B1588" s="49"/>
      <c r="G1588" s="94"/>
    </row>
    <row r="1589" spans="2:11" ht="10.5" customHeight="1" x14ac:dyDescent="0.2">
      <c r="B1589" s="64"/>
    </row>
    <row r="1590" spans="2:11" ht="10.5" customHeight="1" x14ac:dyDescent="0.2">
      <c r="B1590" s="64"/>
      <c r="G1590" s="153">
        <v>26</v>
      </c>
    </row>
    <row r="1591" spans="2:11" ht="10.5" customHeight="1" x14ac:dyDescent="0.2">
      <c r="G1591" s="76"/>
    </row>
    <row r="1592" spans="2:11" ht="11.45" customHeight="1" x14ac:dyDescent="0.2">
      <c r="B1592" s="49" t="s">
        <v>845</v>
      </c>
    </row>
    <row r="1593" spans="2:11" ht="11.45" customHeight="1" x14ac:dyDescent="0.2">
      <c r="B1593" s="1420" t="s">
        <v>912</v>
      </c>
      <c r="C1593" s="1408" t="s">
        <v>929</v>
      </c>
      <c r="D1593" s="1408" t="s">
        <v>492</v>
      </c>
      <c r="E1593" s="1408" t="s">
        <v>938</v>
      </c>
      <c r="F1593" s="1408" t="s">
        <v>939</v>
      </c>
      <c r="G1593" s="1408" t="s">
        <v>280</v>
      </c>
      <c r="H1593" s="1408" t="s">
        <v>940</v>
      </c>
      <c r="I1593" s="1481" t="s">
        <v>941</v>
      </c>
      <c r="J1593" s="1489"/>
      <c r="K1593" s="1482"/>
    </row>
    <row r="1594" spans="2:11" ht="11.45" customHeight="1" x14ac:dyDescent="0.2">
      <c r="B1594" s="1490"/>
      <c r="C1594" s="1409"/>
      <c r="D1594" s="1409"/>
      <c r="E1594" s="1409"/>
      <c r="F1594" s="1409"/>
      <c r="G1594" s="1409"/>
      <c r="H1594" s="1409"/>
      <c r="I1594" s="1408" t="s">
        <v>176</v>
      </c>
      <c r="J1594" s="55" t="s">
        <v>582</v>
      </c>
      <c r="K1594" s="55" t="s">
        <v>583</v>
      </c>
    </row>
    <row r="1595" spans="2:11" ht="11.45" customHeight="1" x14ac:dyDescent="0.2">
      <c r="B1595" s="1421"/>
      <c r="C1595" s="65" t="s">
        <v>283</v>
      </c>
      <c r="D1595" s="65" t="s">
        <v>284</v>
      </c>
      <c r="E1595" s="470" t="s">
        <v>936</v>
      </c>
      <c r="F1595" s="65" t="s">
        <v>1503</v>
      </c>
      <c r="G1595" s="65" t="s">
        <v>504</v>
      </c>
      <c r="H1595" s="65" t="s">
        <v>284</v>
      </c>
      <c r="I1595" s="1409"/>
      <c r="J1595" s="65" t="s">
        <v>284</v>
      </c>
      <c r="K1595" s="65" t="s">
        <v>629</v>
      </c>
    </row>
    <row r="1596" spans="2:11" ht="10.5" customHeight="1" x14ac:dyDescent="0.2">
      <c r="B1596" s="325" t="s">
        <v>765</v>
      </c>
      <c r="C1596" s="545">
        <v>384</v>
      </c>
      <c r="D1596" s="545">
        <v>14062</v>
      </c>
      <c r="E1596" s="570">
        <v>24.72</v>
      </c>
      <c r="F1596" s="300">
        <v>7.6</v>
      </c>
      <c r="G1596" s="538">
        <v>347618</v>
      </c>
      <c r="H1596" s="538">
        <v>1611</v>
      </c>
      <c r="I1596" s="1045">
        <v>1981</v>
      </c>
      <c r="J1596" s="762">
        <v>904.9</v>
      </c>
      <c r="K1596" s="762">
        <v>255.8</v>
      </c>
    </row>
    <row r="1597" spans="2:11" ht="10.5" customHeight="1" x14ac:dyDescent="0.2">
      <c r="B1597" s="325" t="s">
        <v>766</v>
      </c>
      <c r="C1597" s="545">
        <v>393</v>
      </c>
      <c r="D1597" s="545">
        <v>19532</v>
      </c>
      <c r="E1597" s="570">
        <v>22.78</v>
      </c>
      <c r="F1597" s="300">
        <v>7.3</v>
      </c>
      <c r="G1597" s="538">
        <v>444942</v>
      </c>
      <c r="H1597" s="538">
        <v>2055</v>
      </c>
      <c r="I1597" s="1045">
        <v>1982</v>
      </c>
      <c r="J1597" s="762">
        <v>999.5</v>
      </c>
      <c r="K1597" s="762">
        <v>196.8</v>
      </c>
    </row>
    <row r="1598" spans="2:11" ht="10.5" customHeight="1" x14ac:dyDescent="0.2">
      <c r="B1598" s="325" t="s">
        <v>767</v>
      </c>
      <c r="C1598" s="545">
        <v>406</v>
      </c>
      <c r="D1598" s="545">
        <v>19339</v>
      </c>
      <c r="E1598" s="570">
        <v>25.29</v>
      </c>
      <c r="F1598" s="300">
        <v>8</v>
      </c>
      <c r="G1598" s="538">
        <v>489095</v>
      </c>
      <c r="H1598" s="538">
        <v>2126</v>
      </c>
      <c r="I1598" s="1045">
        <v>1983</v>
      </c>
      <c r="J1598" s="762">
        <v>805.9</v>
      </c>
      <c r="K1598" s="762">
        <v>153.6</v>
      </c>
    </row>
    <row r="1599" spans="2:11" ht="10.5" customHeight="1" x14ac:dyDescent="0.2">
      <c r="B1599" s="325" t="s">
        <v>768</v>
      </c>
      <c r="C1599" s="545">
        <v>412</v>
      </c>
      <c r="D1599" s="545">
        <v>13423</v>
      </c>
      <c r="E1599" s="570">
        <v>33.56</v>
      </c>
      <c r="F1599" s="300">
        <v>10.6</v>
      </c>
      <c r="G1599" s="538">
        <v>450472</v>
      </c>
      <c r="H1599" s="538">
        <v>1378</v>
      </c>
      <c r="I1599" s="1045">
        <v>1984</v>
      </c>
      <c r="J1599" s="762">
        <v>829.8</v>
      </c>
      <c r="K1599" s="762">
        <v>190.3</v>
      </c>
    </row>
    <row r="1600" spans="2:11" ht="10.5" customHeight="1" x14ac:dyDescent="0.2">
      <c r="B1600" s="325" t="s">
        <v>769</v>
      </c>
      <c r="C1600" s="545">
        <v>407</v>
      </c>
      <c r="D1600" s="545">
        <v>22356</v>
      </c>
      <c r="E1600" s="570">
        <v>27.33</v>
      </c>
      <c r="F1600" s="300">
        <v>8.8000000000000007</v>
      </c>
      <c r="G1600" s="538">
        <v>610978</v>
      </c>
      <c r="H1600" s="538">
        <v>2370</v>
      </c>
      <c r="I1600" s="1045">
        <v>1985</v>
      </c>
      <c r="J1600" s="762">
        <v>1212.5999999999999</v>
      </c>
      <c r="K1600" s="762">
        <v>287.10000000000002</v>
      </c>
    </row>
    <row r="1601" spans="2:11" ht="10.5" customHeight="1" x14ac:dyDescent="0.2">
      <c r="B1601" s="325"/>
      <c r="C1601" s="545"/>
      <c r="D1601" s="545"/>
      <c r="E1601" s="570"/>
      <c r="F1601" s="300"/>
      <c r="G1601" s="538"/>
      <c r="H1601" s="538"/>
      <c r="I1601" s="1045"/>
      <c r="J1601" s="762"/>
      <c r="K1601" s="762"/>
    </row>
    <row r="1602" spans="2:11" ht="10.5" customHeight="1" x14ac:dyDescent="0.2">
      <c r="B1602" s="325" t="s">
        <v>770</v>
      </c>
      <c r="C1602" s="545">
        <v>411</v>
      </c>
      <c r="D1602" s="545">
        <v>18803</v>
      </c>
      <c r="E1602" s="570">
        <v>30.76</v>
      </c>
      <c r="F1602" s="300">
        <v>9.8000000000000007</v>
      </c>
      <c r="G1602" s="538">
        <v>578386</v>
      </c>
      <c r="H1602" s="538">
        <v>2117</v>
      </c>
      <c r="I1602" s="1045">
        <v>1986</v>
      </c>
      <c r="J1602" s="762">
        <v>1201.8</v>
      </c>
      <c r="K1602" s="762">
        <v>358</v>
      </c>
    </row>
    <row r="1603" spans="2:11" ht="10.5" customHeight="1" x14ac:dyDescent="0.2">
      <c r="B1603" s="325" t="s">
        <v>771</v>
      </c>
      <c r="C1603" s="545">
        <v>401</v>
      </c>
      <c r="D1603" s="545">
        <v>18252</v>
      </c>
      <c r="E1603" s="570">
        <v>35.99</v>
      </c>
      <c r="F1603" s="300">
        <v>11.4</v>
      </c>
      <c r="G1603" s="538">
        <v>658142</v>
      </c>
      <c r="H1603" s="538">
        <v>2014</v>
      </c>
      <c r="I1603" s="1045">
        <v>1987</v>
      </c>
      <c r="J1603" s="762">
        <v>1309.2</v>
      </c>
      <c r="K1603" s="762">
        <v>383.7</v>
      </c>
    </row>
    <row r="1604" spans="2:11" ht="10.5" customHeight="1" x14ac:dyDescent="0.2">
      <c r="B1604" s="325" t="s">
        <v>772</v>
      </c>
      <c r="C1604" s="545">
        <v>388</v>
      </c>
      <c r="D1604" s="545">
        <v>21021</v>
      </c>
      <c r="E1604" s="570">
        <v>32.619999999999997</v>
      </c>
      <c r="F1604" s="300">
        <v>10.5</v>
      </c>
      <c r="G1604" s="538">
        <v>687189</v>
      </c>
      <c r="H1604" s="538">
        <v>2179</v>
      </c>
      <c r="I1604" s="1045">
        <v>1988</v>
      </c>
      <c r="J1604" s="762">
        <v>1152.7</v>
      </c>
      <c r="K1604" s="762">
        <v>499.4</v>
      </c>
    </row>
    <row r="1605" spans="2:11" ht="10.5" customHeight="1" x14ac:dyDescent="0.2">
      <c r="B1605" s="325" t="s">
        <v>773</v>
      </c>
      <c r="C1605" s="545">
        <v>382</v>
      </c>
      <c r="D1605" s="545">
        <v>19811</v>
      </c>
      <c r="E1605" s="570">
        <v>41.11</v>
      </c>
      <c r="F1605" s="300">
        <v>13</v>
      </c>
      <c r="G1605" s="538">
        <v>816625</v>
      </c>
      <c r="H1605" s="538">
        <v>2168</v>
      </c>
      <c r="I1605" s="1045">
        <v>1989</v>
      </c>
      <c r="J1605" s="762">
        <v>1218.0999999999999</v>
      </c>
      <c r="K1605" s="762">
        <v>722.1</v>
      </c>
    </row>
    <row r="1606" spans="2:11" ht="10.5" customHeight="1" x14ac:dyDescent="0.2">
      <c r="B1606" s="325" t="s">
        <v>774</v>
      </c>
      <c r="C1606" s="545">
        <v>377</v>
      </c>
      <c r="D1606" s="545">
        <v>18587</v>
      </c>
      <c r="E1606" s="570">
        <v>50.58</v>
      </c>
      <c r="F1606" s="300">
        <v>16.2</v>
      </c>
      <c r="G1606" s="538">
        <v>942624</v>
      </c>
      <c r="H1606" s="538">
        <v>2137</v>
      </c>
      <c r="I1606" s="1045">
        <v>1990</v>
      </c>
      <c r="J1606" s="762">
        <v>1013.6</v>
      </c>
      <c r="K1606" s="762">
        <v>729.3</v>
      </c>
    </row>
    <row r="1607" spans="2:11" ht="10.5" customHeight="1" x14ac:dyDescent="0.2">
      <c r="B1607" s="325"/>
      <c r="C1607" s="545"/>
      <c r="D1607" s="545"/>
      <c r="E1607" s="570"/>
      <c r="F1607" s="300"/>
      <c r="G1607" s="538"/>
      <c r="H1607" s="538"/>
      <c r="I1607" s="1045"/>
      <c r="J1607" s="762"/>
      <c r="K1607" s="762"/>
    </row>
    <row r="1608" spans="2:11" ht="10.5" customHeight="1" x14ac:dyDescent="0.2">
      <c r="B1608" s="325" t="s">
        <v>775</v>
      </c>
      <c r="C1608" s="545">
        <v>375</v>
      </c>
      <c r="D1608" s="545">
        <v>18083</v>
      </c>
      <c r="E1608" s="570">
        <v>55.39</v>
      </c>
      <c r="F1608" s="300">
        <v>17.5</v>
      </c>
      <c r="G1608" s="538">
        <v>1001644</v>
      </c>
      <c r="H1608" s="538">
        <v>2028</v>
      </c>
      <c r="I1608" s="1045">
        <v>1991</v>
      </c>
      <c r="J1608" s="762">
        <v>1097.0999999999999</v>
      </c>
      <c r="K1608" s="762">
        <v>616.70000000000005</v>
      </c>
    </row>
    <row r="1609" spans="2:11" ht="10.5" customHeight="1" x14ac:dyDescent="0.2">
      <c r="B1609" s="325" t="s">
        <v>776</v>
      </c>
      <c r="C1609" s="545">
        <v>378</v>
      </c>
      <c r="D1609" s="545">
        <v>20078</v>
      </c>
      <c r="E1609" s="570">
        <v>56.8</v>
      </c>
      <c r="F1609" s="300">
        <v>18</v>
      </c>
      <c r="G1609" s="538">
        <v>1140428</v>
      </c>
      <c r="H1609" s="538">
        <v>2289</v>
      </c>
      <c r="I1609" s="1045">
        <v>1992</v>
      </c>
      <c r="J1609" s="762">
        <v>508.4</v>
      </c>
      <c r="K1609" s="762">
        <v>278.60000000000002</v>
      </c>
    </row>
    <row r="1610" spans="2:11" ht="10.5" customHeight="1" x14ac:dyDescent="0.2">
      <c r="B1610" s="325" t="s">
        <v>460</v>
      </c>
      <c r="C1610" s="545">
        <v>386</v>
      </c>
      <c r="D1610" s="545">
        <v>12955</v>
      </c>
      <c r="E1610" s="570">
        <v>94.66</v>
      </c>
      <c r="F1610" s="300">
        <v>28.5</v>
      </c>
      <c r="G1610" s="538">
        <v>1226359</v>
      </c>
      <c r="H1610" s="538">
        <v>1508</v>
      </c>
      <c r="I1610" s="1045">
        <v>1993</v>
      </c>
      <c r="J1610" s="762">
        <v>268.10000000000002</v>
      </c>
      <c r="K1610" s="762">
        <v>162.1</v>
      </c>
    </row>
    <row r="1611" spans="2:11" ht="10.5" customHeight="1" x14ac:dyDescent="0.2">
      <c r="B1611" s="325" t="s">
        <v>461</v>
      </c>
      <c r="C1611" s="545">
        <v>384</v>
      </c>
      <c r="D1611" s="545">
        <v>11244</v>
      </c>
      <c r="E1611" s="570">
        <v>99.89</v>
      </c>
      <c r="F1611" s="300">
        <v>31.6</v>
      </c>
      <c r="G1611" s="538">
        <v>1123207</v>
      </c>
      <c r="H1611" s="538">
        <v>1172</v>
      </c>
      <c r="I1611" s="1045">
        <v>1994</v>
      </c>
      <c r="J1611" s="762">
        <v>760.1</v>
      </c>
      <c r="K1611" s="762">
        <v>434</v>
      </c>
    </row>
    <row r="1612" spans="2:11" ht="10.5" customHeight="1" x14ac:dyDescent="0.2">
      <c r="B1612" s="325" t="s">
        <v>462</v>
      </c>
      <c r="C1612" s="545">
        <v>394</v>
      </c>
      <c r="D1612" s="545">
        <v>15683</v>
      </c>
      <c r="E1612" s="570">
        <v>103.69</v>
      </c>
      <c r="F1612" s="300">
        <v>32.9</v>
      </c>
      <c r="G1612" s="538">
        <v>1626199</v>
      </c>
      <c r="H1612" s="538">
        <v>1668</v>
      </c>
      <c r="I1612" s="1045">
        <v>1995</v>
      </c>
      <c r="J1612" s="762">
        <v>570</v>
      </c>
      <c r="K1612" s="762">
        <v>545.70000000000005</v>
      </c>
    </row>
    <row r="1613" spans="2:11" ht="10.5" customHeight="1" x14ac:dyDescent="0.2">
      <c r="B1613" s="325"/>
      <c r="C1613" s="545"/>
      <c r="D1613" s="545"/>
      <c r="E1613" s="570"/>
      <c r="F1613" s="300"/>
      <c r="G1613" s="538"/>
      <c r="H1613" s="538"/>
      <c r="I1613" s="1045"/>
      <c r="J1613" s="762"/>
      <c r="K1613" s="762"/>
    </row>
    <row r="1614" spans="2:11" ht="10.5" customHeight="1" x14ac:dyDescent="0.2">
      <c r="B1614" s="325" t="s">
        <v>328</v>
      </c>
      <c r="C1614" s="545">
        <v>404</v>
      </c>
      <c r="D1614" s="545">
        <v>16714</v>
      </c>
      <c r="E1614" s="570">
        <v>104.79</v>
      </c>
      <c r="F1614" s="300">
        <v>32.5</v>
      </c>
      <c r="G1614" s="538">
        <v>1751424</v>
      </c>
      <c r="H1614" s="538">
        <v>1667</v>
      </c>
      <c r="I1614" s="1045">
        <v>1996</v>
      </c>
      <c r="J1614" s="762">
        <v>1057.0999999999999</v>
      </c>
      <c r="K1614" s="762">
        <v>1320.1</v>
      </c>
    </row>
    <row r="1615" spans="2:11" ht="10.5" customHeight="1" x14ac:dyDescent="0.2">
      <c r="B1615" s="325" t="s">
        <v>329</v>
      </c>
      <c r="C1615" s="545">
        <v>412</v>
      </c>
      <c r="D1615" s="545">
        <v>20951</v>
      </c>
      <c r="E1615" s="570">
        <v>108.91</v>
      </c>
      <c r="F1615" s="300">
        <v>34.4</v>
      </c>
      <c r="G1615" s="538">
        <v>2281762</v>
      </c>
      <c r="H1615" s="538">
        <v>2269</v>
      </c>
      <c r="I1615" s="1045">
        <v>1997</v>
      </c>
      <c r="J1615" s="762">
        <v>1078.3</v>
      </c>
      <c r="K1615" s="762">
        <v>1187.7</v>
      </c>
    </row>
    <row r="1616" spans="2:11" ht="10.5" customHeight="1" x14ac:dyDescent="0.2">
      <c r="B1616" s="325" t="s">
        <v>330</v>
      </c>
      <c r="C1616" s="545">
        <v>421</v>
      </c>
      <c r="D1616" s="545">
        <v>22155</v>
      </c>
      <c r="E1616" s="570">
        <v>119.11</v>
      </c>
      <c r="F1616" s="300">
        <v>37.5</v>
      </c>
      <c r="G1616" s="538">
        <v>2638855</v>
      </c>
      <c r="H1616" s="538">
        <v>2412</v>
      </c>
      <c r="I1616" s="1045">
        <v>1998</v>
      </c>
      <c r="J1616" s="762">
        <v>1472</v>
      </c>
      <c r="K1616" s="762">
        <v>1776.9</v>
      </c>
    </row>
    <row r="1617" spans="2:15" ht="10.5" customHeight="1" x14ac:dyDescent="0.2">
      <c r="B1617" s="325" t="s">
        <v>331</v>
      </c>
      <c r="C1617" s="545">
        <v>417</v>
      </c>
      <c r="D1617" s="545">
        <v>22930</v>
      </c>
      <c r="E1617" s="570">
        <v>125.85</v>
      </c>
      <c r="F1617" s="300">
        <v>39.799999999999997</v>
      </c>
      <c r="G1617" s="538">
        <v>2885781</v>
      </c>
      <c r="H1617" s="538">
        <v>2646</v>
      </c>
      <c r="I1617" s="1045">
        <v>1999</v>
      </c>
      <c r="J1617" s="762">
        <v>1440.5</v>
      </c>
      <c r="K1617" s="762">
        <v>1440.3</v>
      </c>
    </row>
    <row r="1618" spans="2:15" ht="10.5" customHeight="1" x14ac:dyDescent="0.2">
      <c r="B1618" s="543" t="s">
        <v>287</v>
      </c>
      <c r="C1618" s="545">
        <v>422</v>
      </c>
      <c r="D1618" s="545">
        <v>21223</v>
      </c>
      <c r="E1618" s="570">
        <v>121.36</v>
      </c>
      <c r="F1618" s="300">
        <v>39</v>
      </c>
      <c r="G1618" s="538">
        <v>2575635</v>
      </c>
      <c r="H1618" s="538">
        <v>2532</v>
      </c>
      <c r="I1618" s="1045">
        <v>2000</v>
      </c>
      <c r="J1618" s="762">
        <v>1707.5</v>
      </c>
      <c r="K1618" s="762">
        <v>1856.4</v>
      </c>
    </row>
    <row r="1619" spans="2:15" ht="10.5" customHeight="1" x14ac:dyDescent="0.2">
      <c r="B1619" s="325"/>
      <c r="C1619" s="545"/>
      <c r="D1619" s="545"/>
      <c r="E1619" s="570"/>
      <c r="F1619" s="300"/>
      <c r="G1619" s="538"/>
      <c r="H1619" s="538"/>
      <c r="I1619" s="1045"/>
      <c r="J1619" s="762"/>
      <c r="K1619" s="762"/>
      <c r="M1619" s="119"/>
      <c r="N1619" s="119"/>
      <c r="O1619" s="119"/>
    </row>
    <row r="1620" spans="2:15" ht="10.5" customHeight="1" x14ac:dyDescent="0.2">
      <c r="B1620" s="325" t="s">
        <v>332</v>
      </c>
      <c r="C1620" s="545">
        <v>429</v>
      </c>
      <c r="D1620" s="545">
        <v>23876</v>
      </c>
      <c r="E1620" s="570">
        <v>130.5</v>
      </c>
      <c r="F1620" s="300">
        <v>40.9</v>
      </c>
      <c r="G1620" s="538">
        <v>3115839</v>
      </c>
      <c r="H1620" s="538">
        <v>2729</v>
      </c>
      <c r="I1620" s="1045">
        <v>2001</v>
      </c>
      <c r="J1620" s="762">
        <v>1725.5</v>
      </c>
      <c r="K1620" s="762">
        <v>2702.8</v>
      </c>
      <c r="M1620" s="120"/>
      <c r="N1620" s="121"/>
      <c r="O1620" s="61"/>
    </row>
    <row r="1621" spans="2:15" ht="10.5" customHeight="1" x14ac:dyDescent="0.2">
      <c r="B1621" s="325" t="s">
        <v>333</v>
      </c>
      <c r="C1621" s="545">
        <v>432</v>
      </c>
      <c r="D1621" s="545">
        <v>21157</v>
      </c>
      <c r="E1621" s="570">
        <v>160.22999999999999</v>
      </c>
      <c r="F1621" s="300">
        <v>48.7</v>
      </c>
      <c r="G1621" s="538">
        <v>3389987</v>
      </c>
      <c r="H1621" s="538">
        <v>2396</v>
      </c>
      <c r="I1621" s="1045">
        <v>2002</v>
      </c>
      <c r="J1621" s="766">
        <v>1321.3</v>
      </c>
      <c r="K1621" s="769">
        <v>2280.8000000000002</v>
      </c>
      <c r="M1621" s="120"/>
      <c r="N1621" s="121"/>
      <c r="O1621" s="61"/>
    </row>
    <row r="1622" spans="2:15" ht="10.5" customHeight="1" x14ac:dyDescent="0.2">
      <c r="B1622" s="325" t="s">
        <v>286</v>
      </c>
      <c r="C1622" s="574">
        <v>430</v>
      </c>
      <c r="D1622" s="574">
        <v>23013</v>
      </c>
      <c r="E1622" s="587">
        <v>171.78</v>
      </c>
      <c r="F1622" s="582">
        <v>53.8</v>
      </c>
      <c r="G1622" s="592">
        <v>3953173</v>
      </c>
      <c r="H1622" s="539">
        <v>2763</v>
      </c>
      <c r="I1622" s="1045">
        <v>2003</v>
      </c>
      <c r="J1622" s="766">
        <v>1166.5</v>
      </c>
      <c r="K1622" s="769">
        <v>1786.9</v>
      </c>
      <c r="M1622" s="120"/>
      <c r="N1622" s="122"/>
      <c r="O1622" s="120"/>
    </row>
    <row r="1623" spans="2:15" ht="10.5" customHeight="1" x14ac:dyDescent="0.2">
      <c r="B1623" s="351" t="s">
        <v>730</v>
      </c>
      <c r="C1623" s="547">
        <v>427</v>
      </c>
      <c r="D1623" s="547">
        <v>20419</v>
      </c>
      <c r="E1623" s="571">
        <v>169.08</v>
      </c>
      <c r="F1623" s="561">
        <v>54.1</v>
      </c>
      <c r="G1623" s="539">
        <v>3452433</v>
      </c>
      <c r="H1623" s="539">
        <v>2419</v>
      </c>
      <c r="I1623" s="1044">
        <v>2004</v>
      </c>
      <c r="J1623" s="766">
        <v>1285.8</v>
      </c>
      <c r="K1623" s="769">
        <v>1590.7</v>
      </c>
      <c r="M1623" s="120"/>
      <c r="N1623" s="121"/>
      <c r="O1623" s="61"/>
    </row>
    <row r="1624" spans="2:15" ht="10.5" customHeight="1" x14ac:dyDescent="0.2">
      <c r="B1624" s="351" t="s">
        <v>758</v>
      </c>
      <c r="C1624" s="547">
        <v>425</v>
      </c>
      <c r="D1624" s="547">
        <v>19095</v>
      </c>
      <c r="E1624" s="571">
        <v>159.55000000000001</v>
      </c>
      <c r="F1624" s="561">
        <v>51.6</v>
      </c>
      <c r="G1624" s="539">
        <v>3046569</v>
      </c>
      <c r="H1624" s="539">
        <v>2218</v>
      </c>
      <c r="I1624" s="1044">
        <v>2005</v>
      </c>
      <c r="J1624" s="769">
        <v>1596.6</v>
      </c>
      <c r="K1624" s="769">
        <v>1991.8</v>
      </c>
      <c r="M1624" s="120"/>
      <c r="N1624" s="121"/>
      <c r="O1624" s="61"/>
    </row>
    <row r="1625" spans="2:15" ht="10.5" customHeight="1" x14ac:dyDescent="0.2">
      <c r="B1625" s="351"/>
      <c r="C1625" s="547"/>
      <c r="D1625" s="547"/>
      <c r="E1625" s="571"/>
      <c r="F1625" s="561"/>
      <c r="G1625" s="539"/>
      <c r="H1625" s="539"/>
      <c r="I1625" s="1044"/>
      <c r="J1625" s="769"/>
      <c r="K1625" s="769"/>
      <c r="M1625" s="120"/>
      <c r="N1625" s="121"/>
      <c r="O1625" s="61"/>
    </row>
    <row r="1626" spans="2:15" ht="10.5" customHeight="1" x14ac:dyDescent="0.2">
      <c r="B1626" s="325" t="s">
        <v>507</v>
      </c>
      <c r="C1626" s="547">
        <v>428</v>
      </c>
      <c r="D1626" s="547">
        <v>21052</v>
      </c>
      <c r="E1626" s="571">
        <v>173.59</v>
      </c>
      <c r="F1626" s="561">
        <v>54.2</v>
      </c>
      <c r="G1626" s="539">
        <v>3654463</v>
      </c>
      <c r="H1626" s="539">
        <v>2507</v>
      </c>
      <c r="I1626" s="1044">
        <v>2006</v>
      </c>
      <c r="J1626" s="769">
        <v>2959.9</v>
      </c>
      <c r="K1626" s="769">
        <v>3385</v>
      </c>
    </row>
    <row r="1627" spans="2:15" ht="10.5" customHeight="1" x14ac:dyDescent="0.2">
      <c r="B1627" s="609" t="s">
        <v>392</v>
      </c>
      <c r="C1627" s="547">
        <v>420</v>
      </c>
      <c r="D1627" s="547">
        <v>20278</v>
      </c>
      <c r="E1627" s="571">
        <v>179.89</v>
      </c>
      <c r="F1627" s="561">
        <v>61.4</v>
      </c>
      <c r="G1627" s="539">
        <v>3647917</v>
      </c>
      <c r="H1627" s="555">
        <v>2235</v>
      </c>
      <c r="I1627" s="1044">
        <v>2007</v>
      </c>
      <c r="J1627" s="760">
        <v>1168.5999999999999</v>
      </c>
      <c r="K1627" s="760">
        <v>2703.7</v>
      </c>
    </row>
    <row r="1628" spans="2:15" ht="10.5" customHeight="1" x14ac:dyDescent="0.2">
      <c r="B1628" s="325" t="s">
        <v>810</v>
      </c>
      <c r="C1628" s="547">
        <v>423</v>
      </c>
      <c r="D1628" s="547">
        <v>19724</v>
      </c>
      <c r="E1628" s="571">
        <v>196.77</v>
      </c>
      <c r="F1628" s="561">
        <v>63.5</v>
      </c>
      <c r="G1628" s="539">
        <v>3881075</v>
      </c>
      <c r="H1628" s="555">
        <v>2281</v>
      </c>
      <c r="I1628" s="1044">
        <v>2008</v>
      </c>
      <c r="J1628" s="760">
        <v>974.2</v>
      </c>
      <c r="K1628" s="760">
        <v>3229.6</v>
      </c>
    </row>
    <row r="1629" spans="2:15" ht="10.5" customHeight="1" x14ac:dyDescent="0.2">
      <c r="B1629" s="327">
        <v>39692</v>
      </c>
      <c r="C1629" s="547">
        <v>389</v>
      </c>
      <c r="D1629" s="547">
        <v>19255</v>
      </c>
      <c r="E1629" s="571">
        <v>210.61</v>
      </c>
      <c r="F1629" s="561">
        <v>73.2</v>
      </c>
      <c r="G1629" s="539">
        <v>4055381</v>
      </c>
      <c r="H1629" s="539">
        <v>2269</v>
      </c>
      <c r="I1629" s="1044">
        <v>2009</v>
      </c>
      <c r="J1629" s="769">
        <v>905.5</v>
      </c>
      <c r="K1629" s="769">
        <v>3152.8</v>
      </c>
    </row>
    <row r="1630" spans="2:15" ht="10.5" customHeight="1" x14ac:dyDescent="0.2">
      <c r="B1630" s="327">
        <v>40087</v>
      </c>
      <c r="C1630" s="547">
        <v>382</v>
      </c>
      <c r="D1630" s="547">
        <v>18655</v>
      </c>
      <c r="E1630" s="571">
        <v>284.26</v>
      </c>
      <c r="F1630" s="561">
        <v>86.9</v>
      </c>
      <c r="G1630" s="539">
        <v>5302896</v>
      </c>
      <c r="H1630" s="539">
        <v>2187</v>
      </c>
      <c r="I1630" s="1044">
        <v>2010</v>
      </c>
      <c r="J1630" s="769">
        <v>766.2</v>
      </c>
      <c r="K1630" s="769">
        <v>2352</v>
      </c>
    </row>
    <row r="1631" spans="2:15" ht="10.5" customHeight="1" x14ac:dyDescent="0.2">
      <c r="B1631" s="327"/>
      <c r="C1631" s="547"/>
      <c r="D1631" s="547"/>
      <c r="E1631" s="571"/>
      <c r="F1631" s="561"/>
      <c r="G1631" s="539"/>
      <c r="H1631" s="539"/>
      <c r="I1631" s="1044"/>
      <c r="J1631" s="769"/>
      <c r="K1631" s="769"/>
    </row>
    <row r="1632" spans="2:15" ht="10.5" customHeight="1" x14ac:dyDescent="0.2">
      <c r="B1632" s="327">
        <v>40483</v>
      </c>
      <c r="C1632" s="547">
        <v>376</v>
      </c>
      <c r="D1632" s="547">
        <v>16016</v>
      </c>
      <c r="E1632" s="571">
        <v>329.21</v>
      </c>
      <c r="F1632" s="561">
        <v>100</v>
      </c>
      <c r="G1632" s="539">
        <v>5272498</v>
      </c>
      <c r="H1632" s="539">
        <v>1961</v>
      </c>
      <c r="I1632" s="1044">
        <v>2011</v>
      </c>
      <c r="J1632" s="769">
        <v>378</v>
      </c>
      <c r="K1632" s="769">
        <v>1066</v>
      </c>
    </row>
    <row r="1633" spans="2:11" ht="10.5" customHeight="1" x14ac:dyDescent="0.2">
      <c r="B1633" s="351" t="s">
        <v>343</v>
      </c>
      <c r="C1633" s="685">
        <v>367</v>
      </c>
      <c r="D1633" s="685">
        <v>16800</v>
      </c>
      <c r="E1633" s="689">
        <v>352.44</v>
      </c>
      <c r="F1633" s="1106">
        <v>110.1</v>
      </c>
      <c r="G1633" s="146">
        <v>5921090</v>
      </c>
      <c r="H1633" s="146">
        <v>1822</v>
      </c>
      <c r="I1633" s="1111">
        <v>2012</v>
      </c>
      <c r="J1633" s="769">
        <v>137.19999999999999</v>
      </c>
      <c r="K1633" s="769">
        <v>599.20000000000005</v>
      </c>
    </row>
    <row r="1634" spans="2:11" ht="10.5" customHeight="1" x14ac:dyDescent="0.2">
      <c r="B1634" s="351" t="s">
        <v>1418</v>
      </c>
      <c r="C1634" s="685">
        <v>380</v>
      </c>
      <c r="D1634" s="685">
        <v>17278</v>
      </c>
      <c r="E1634" s="689">
        <v>388.19</v>
      </c>
      <c r="F1634" s="1106">
        <v>121.7</v>
      </c>
      <c r="G1634" s="146">
        <v>6707155</v>
      </c>
      <c r="H1634" s="146">
        <v>1952</v>
      </c>
      <c r="I1634" s="1111">
        <v>2013</v>
      </c>
      <c r="J1634" s="769">
        <v>249.8</v>
      </c>
      <c r="K1634" s="769">
        <v>1173</v>
      </c>
    </row>
    <row r="1635" spans="2:11" ht="10.5" customHeight="1" x14ac:dyDescent="0.2">
      <c r="B1635" s="351" t="s">
        <v>1460</v>
      </c>
      <c r="C1635" s="685">
        <v>382</v>
      </c>
      <c r="D1635" s="685">
        <v>20033</v>
      </c>
      <c r="E1635" s="689">
        <v>392.05</v>
      </c>
      <c r="F1635" s="1106">
        <v>121.1</v>
      </c>
      <c r="G1635" s="146">
        <v>7853926</v>
      </c>
      <c r="H1635" s="146">
        <v>2343</v>
      </c>
      <c r="I1635" s="1111">
        <v>2014</v>
      </c>
      <c r="J1635" s="769">
        <v>800.4</v>
      </c>
      <c r="K1635" s="769">
        <v>3418.8</v>
      </c>
    </row>
    <row r="1636" spans="2:11" ht="10.5" customHeight="1" x14ac:dyDescent="0.2">
      <c r="B1636" s="352" t="s">
        <v>1504</v>
      </c>
      <c r="C1636" s="684">
        <v>385</v>
      </c>
      <c r="D1636" s="684">
        <v>17756</v>
      </c>
      <c r="E1636" s="686">
        <v>410.04</v>
      </c>
      <c r="F1636" s="1108">
        <v>132</v>
      </c>
      <c r="G1636" s="688">
        <v>7280466</v>
      </c>
      <c r="H1636" s="688">
        <v>2108</v>
      </c>
      <c r="I1636" s="1053">
        <v>2015</v>
      </c>
      <c r="J1636" s="761">
        <v>461.5</v>
      </c>
      <c r="K1636" s="1172">
        <v>2026.4</v>
      </c>
    </row>
    <row r="1637" spans="2:11" ht="10.5" customHeight="1" x14ac:dyDescent="0.2">
      <c r="B1637" s="236" t="s">
        <v>1122</v>
      </c>
      <c r="C1637" s="233"/>
      <c r="D1637" s="233"/>
      <c r="E1637" s="233"/>
      <c r="F1637" s="233"/>
    </row>
    <row r="1638" spans="2:11" ht="10.5" customHeight="1" x14ac:dyDescent="0.2">
      <c r="B1638" s="1477" t="s">
        <v>1546</v>
      </c>
      <c r="C1638" s="1478"/>
      <c r="D1638" s="1478"/>
      <c r="E1638" s="1478"/>
      <c r="F1638" s="1478"/>
    </row>
    <row r="1639" spans="2:11" ht="10.5" customHeight="1" x14ac:dyDescent="0.2">
      <c r="B1639" s="236" t="s">
        <v>1123</v>
      </c>
      <c r="C1639" s="233"/>
      <c r="D1639" s="233"/>
      <c r="E1639" s="233"/>
      <c r="F1639" s="233"/>
    </row>
    <row r="1640" spans="2:11" ht="10.5" customHeight="1" x14ac:dyDescent="0.2">
      <c r="B1640" s="236" t="s">
        <v>1124</v>
      </c>
      <c r="C1640" s="233"/>
      <c r="D1640" s="233"/>
      <c r="E1640" s="233"/>
      <c r="F1640" s="233"/>
    </row>
    <row r="1641" spans="2:11" ht="10.5" customHeight="1" x14ac:dyDescent="0.2">
      <c r="B1641" s="49"/>
    </row>
    <row r="1642" spans="2:11" ht="10.5" customHeight="1" x14ac:dyDescent="0.2">
      <c r="B1642" s="49"/>
    </row>
    <row r="1643" spans="2:11" ht="10.5" customHeight="1" x14ac:dyDescent="0.2">
      <c r="B1643" s="49"/>
    </row>
    <row r="1644" spans="2:11" ht="10.5" customHeight="1" x14ac:dyDescent="0.2">
      <c r="B1644" s="49"/>
    </row>
    <row r="1645" spans="2:11" ht="10.5" customHeight="1" x14ac:dyDescent="0.2">
      <c r="B1645" s="49"/>
    </row>
    <row r="1646" spans="2:11" ht="10.5" customHeight="1" x14ac:dyDescent="0.2">
      <c r="B1646" s="49"/>
    </row>
    <row r="1647" spans="2:11" ht="10.5" customHeight="1" x14ac:dyDescent="0.2">
      <c r="B1647" s="49"/>
    </row>
    <row r="1648" spans="2:11" ht="10.5" customHeight="1" x14ac:dyDescent="0.2">
      <c r="B1648" s="49"/>
    </row>
    <row r="1649" spans="2:7" ht="10.5" customHeight="1" x14ac:dyDescent="0.2">
      <c r="B1649" s="49"/>
    </row>
    <row r="1650" spans="2:7" ht="10.5" customHeight="1" x14ac:dyDescent="0.2">
      <c r="B1650" s="49"/>
    </row>
    <row r="1651" spans="2:7" ht="10.5" customHeight="1" x14ac:dyDescent="0.2">
      <c r="B1651" s="49"/>
    </row>
    <row r="1652" spans="2:7" ht="10.5" customHeight="1" x14ac:dyDescent="0.2">
      <c r="B1652" s="49"/>
    </row>
    <row r="1653" spans="2:7" ht="10.5" customHeight="1" x14ac:dyDescent="0.2">
      <c r="B1653" s="49"/>
    </row>
    <row r="1654" spans="2:7" ht="10.5" customHeight="1" x14ac:dyDescent="0.2">
      <c r="B1654" s="49"/>
    </row>
    <row r="1655" spans="2:7" ht="10.5" customHeight="1" x14ac:dyDescent="0.2">
      <c r="B1655" s="49"/>
    </row>
    <row r="1656" spans="2:7" ht="10.5" customHeight="1" x14ac:dyDescent="0.2">
      <c r="B1656" s="49"/>
    </row>
    <row r="1657" spans="2:7" ht="10.5" customHeight="1" x14ac:dyDescent="0.2">
      <c r="B1657" s="49"/>
    </row>
    <row r="1658" spans="2:7" ht="10.5" customHeight="1" x14ac:dyDescent="0.2">
      <c r="B1658" s="49"/>
    </row>
    <row r="1659" spans="2:7" ht="10.5" customHeight="1" x14ac:dyDescent="0.2">
      <c r="B1659" s="49"/>
    </row>
    <row r="1660" spans="2:7" ht="10.5" customHeight="1" x14ac:dyDescent="0.2">
      <c r="B1660" s="49"/>
    </row>
    <row r="1661" spans="2:7" ht="10.5" customHeight="1" x14ac:dyDescent="0.2">
      <c r="B1661" s="49"/>
    </row>
    <row r="1662" spans="2:7" ht="10.5" customHeight="1" x14ac:dyDescent="0.2">
      <c r="B1662" s="49"/>
    </row>
    <row r="1663" spans="2:7" ht="10.5" customHeight="1" x14ac:dyDescent="0.2">
      <c r="B1663" s="64"/>
      <c r="G1663" s="153">
        <v>27</v>
      </c>
    </row>
    <row r="1664" spans="2:7" ht="10.5" customHeight="1" x14ac:dyDescent="0.2">
      <c r="G1664" s="76"/>
    </row>
    <row r="1665" spans="2:10" ht="11.45" customHeight="1" x14ac:dyDescent="0.2">
      <c r="B1665" s="49" t="s">
        <v>235</v>
      </c>
      <c r="C1665" s="95"/>
    </row>
    <row r="1666" spans="2:10" ht="11.45" customHeight="1" x14ac:dyDescent="0.2">
      <c r="B1666" s="1420" t="s">
        <v>913</v>
      </c>
      <c r="C1666" s="1408" t="s">
        <v>491</v>
      </c>
      <c r="D1666" s="1408" t="s">
        <v>498</v>
      </c>
      <c r="E1666" s="1408" t="s">
        <v>345</v>
      </c>
      <c r="F1666" s="1408" t="s">
        <v>1125</v>
      </c>
      <c r="G1666" s="1481" t="s">
        <v>67</v>
      </c>
      <c r="H1666" s="1489"/>
      <c r="I1666" s="1482"/>
      <c r="J1666" s="1408" t="s">
        <v>909</v>
      </c>
    </row>
    <row r="1667" spans="2:10" ht="11.45" customHeight="1" x14ac:dyDescent="0.2">
      <c r="B1667" s="1490"/>
      <c r="C1667" s="1496"/>
      <c r="D1667" s="1496"/>
      <c r="E1667" s="1496"/>
      <c r="F1667" s="1496"/>
      <c r="G1667" s="1481" t="s">
        <v>68</v>
      </c>
      <c r="H1667" s="1482"/>
      <c r="I1667" s="1408" t="s">
        <v>138</v>
      </c>
      <c r="J1667" s="1496"/>
    </row>
    <row r="1668" spans="2:10" ht="11.45" customHeight="1" x14ac:dyDescent="0.2">
      <c r="B1668" s="1490"/>
      <c r="C1668" s="1409"/>
      <c r="D1668" s="1409"/>
      <c r="E1668" s="1409"/>
      <c r="F1668" s="1409"/>
      <c r="G1668" s="296" t="s">
        <v>69</v>
      </c>
      <c r="H1668" s="296" t="s">
        <v>70</v>
      </c>
      <c r="I1668" s="1409"/>
      <c r="J1668" s="1496"/>
    </row>
    <row r="1669" spans="2:10" ht="11.45" customHeight="1" x14ac:dyDescent="0.2">
      <c r="B1669" s="1421"/>
      <c r="C1669" s="65" t="s">
        <v>71</v>
      </c>
      <c r="D1669" s="470" t="s">
        <v>1346</v>
      </c>
      <c r="E1669" s="65" t="s">
        <v>942</v>
      </c>
      <c r="F1669" s="65" t="s">
        <v>504</v>
      </c>
      <c r="G1669" s="1396" t="s">
        <v>174</v>
      </c>
      <c r="H1669" s="1397"/>
      <c r="I1669" s="65" t="s">
        <v>284</v>
      </c>
      <c r="J1669" s="1409"/>
    </row>
    <row r="1670" spans="2:10" ht="10.5" customHeight="1" x14ac:dyDescent="0.2">
      <c r="B1670" s="325" t="s">
        <v>149</v>
      </c>
      <c r="C1670" s="605">
        <v>5778</v>
      </c>
      <c r="D1670" s="605">
        <v>21519</v>
      </c>
      <c r="E1670" s="605">
        <v>110</v>
      </c>
      <c r="F1670" s="590">
        <v>1786</v>
      </c>
      <c r="G1670" s="558">
        <v>12.4</v>
      </c>
      <c r="H1670" s="558">
        <v>10.199999999999999</v>
      </c>
      <c r="I1670" s="614">
        <v>15</v>
      </c>
      <c r="J1670" s="1045" t="s">
        <v>150</v>
      </c>
    </row>
    <row r="1671" spans="2:10" ht="10.5" customHeight="1" x14ac:dyDescent="0.2">
      <c r="B1671" s="325" t="s">
        <v>150</v>
      </c>
      <c r="C1671" s="605">
        <v>3468</v>
      </c>
      <c r="D1671" s="605">
        <v>8893</v>
      </c>
      <c r="E1671" s="605">
        <v>98.25</v>
      </c>
      <c r="F1671" s="590">
        <v>595</v>
      </c>
      <c r="G1671" s="558">
        <v>12.4</v>
      </c>
      <c r="H1671" s="558">
        <v>10.199999999999999</v>
      </c>
      <c r="I1671" s="614">
        <v>12</v>
      </c>
      <c r="J1671" s="1045" t="s">
        <v>151</v>
      </c>
    </row>
    <row r="1672" spans="2:10" ht="10.5" customHeight="1" x14ac:dyDescent="0.2">
      <c r="B1672" s="325" t="s">
        <v>151</v>
      </c>
      <c r="C1672" s="605">
        <v>3380</v>
      </c>
      <c r="D1672" s="605">
        <v>3756</v>
      </c>
      <c r="E1672" s="605">
        <v>118.2</v>
      </c>
      <c r="F1672" s="590">
        <v>258</v>
      </c>
      <c r="G1672" s="558">
        <v>12.6</v>
      </c>
      <c r="H1672" s="558">
        <v>10.4</v>
      </c>
      <c r="I1672" s="614">
        <v>14</v>
      </c>
      <c r="J1672" s="1045" t="s">
        <v>152</v>
      </c>
    </row>
    <row r="1673" spans="2:10" ht="10.5" customHeight="1" x14ac:dyDescent="0.2">
      <c r="B1673" s="325" t="s">
        <v>152</v>
      </c>
      <c r="C1673" s="605">
        <v>5410</v>
      </c>
      <c r="D1673" s="605">
        <v>11959</v>
      </c>
      <c r="E1673" s="605">
        <v>150</v>
      </c>
      <c r="F1673" s="590">
        <v>1451</v>
      </c>
      <c r="G1673" s="558">
        <v>16</v>
      </c>
      <c r="H1673" s="558">
        <v>13.8</v>
      </c>
      <c r="I1673" s="614">
        <v>14</v>
      </c>
      <c r="J1673" s="1045" t="s">
        <v>153</v>
      </c>
    </row>
    <row r="1674" spans="2:10" ht="10.5" customHeight="1" x14ac:dyDescent="0.2">
      <c r="B1674" s="325" t="s">
        <v>153</v>
      </c>
      <c r="C1674" s="605">
        <v>6790</v>
      </c>
      <c r="D1674" s="605">
        <v>11934</v>
      </c>
      <c r="E1674" s="605">
        <v>248.9</v>
      </c>
      <c r="F1674" s="590">
        <v>2046</v>
      </c>
      <c r="G1674" s="558">
        <v>28</v>
      </c>
      <c r="H1674" s="558">
        <v>24.4</v>
      </c>
      <c r="I1674" s="614">
        <v>14</v>
      </c>
      <c r="J1674" s="1045" t="s">
        <v>154</v>
      </c>
    </row>
    <row r="1675" spans="2:10" ht="10.5" customHeight="1" x14ac:dyDescent="0.2">
      <c r="B1675" s="325"/>
      <c r="C1675" s="605"/>
      <c r="D1675" s="605"/>
      <c r="E1675" s="605"/>
      <c r="F1675" s="590"/>
      <c r="G1675" s="558"/>
      <c r="H1675" s="558"/>
      <c r="I1675" s="614"/>
      <c r="J1675" s="1045"/>
    </row>
    <row r="1676" spans="2:10" ht="10.5" customHeight="1" x14ac:dyDescent="0.2">
      <c r="B1676" s="325" t="s">
        <v>154</v>
      </c>
      <c r="C1676" s="605">
        <v>7100</v>
      </c>
      <c r="D1676" s="605">
        <v>17752</v>
      </c>
      <c r="E1676" s="605">
        <v>275.7</v>
      </c>
      <c r="F1676" s="590">
        <v>3708</v>
      </c>
      <c r="G1676" s="558">
        <v>33</v>
      </c>
      <c r="H1676" s="558">
        <v>29.4</v>
      </c>
      <c r="I1676" s="614">
        <v>17</v>
      </c>
      <c r="J1676" s="1045" t="s">
        <v>155</v>
      </c>
    </row>
    <row r="1677" spans="2:10" ht="10.5" customHeight="1" x14ac:dyDescent="0.2">
      <c r="B1677" s="325" t="s">
        <v>155</v>
      </c>
      <c r="C1677" s="605">
        <v>8100</v>
      </c>
      <c r="D1677" s="605">
        <v>15625</v>
      </c>
      <c r="E1677" s="605">
        <v>278.5</v>
      </c>
      <c r="F1677" s="590">
        <v>3181</v>
      </c>
      <c r="G1677" s="558">
        <v>33</v>
      </c>
      <c r="H1677" s="558">
        <v>29.4</v>
      </c>
      <c r="I1677" s="614">
        <v>14</v>
      </c>
      <c r="J1677" s="1045" t="s">
        <v>156</v>
      </c>
    </row>
    <row r="1678" spans="2:10" ht="10.5" customHeight="1" x14ac:dyDescent="0.2">
      <c r="B1678" s="325" t="s">
        <v>156</v>
      </c>
      <c r="C1678" s="605">
        <v>6400</v>
      </c>
      <c r="D1678" s="605">
        <v>15416</v>
      </c>
      <c r="E1678" s="605">
        <v>283.35000000000002</v>
      </c>
      <c r="F1678" s="590">
        <v>3177</v>
      </c>
      <c r="G1678" s="558">
        <v>33</v>
      </c>
      <c r="H1678" s="558">
        <v>29.4</v>
      </c>
      <c r="I1678" s="614">
        <v>12</v>
      </c>
      <c r="J1678" s="1045" t="s">
        <v>763</v>
      </c>
    </row>
    <row r="1679" spans="2:10" ht="10.5" customHeight="1" x14ac:dyDescent="0.2">
      <c r="B1679" s="325" t="s">
        <v>763</v>
      </c>
      <c r="C1679" s="605">
        <v>8255</v>
      </c>
      <c r="D1679" s="605">
        <v>16940</v>
      </c>
      <c r="E1679" s="605">
        <v>310.35000000000002</v>
      </c>
      <c r="F1679" s="590">
        <v>3721</v>
      </c>
      <c r="G1679" s="558">
        <v>36</v>
      </c>
      <c r="H1679" s="558">
        <v>32.4</v>
      </c>
      <c r="I1679" s="614">
        <v>10</v>
      </c>
      <c r="J1679" s="1045" t="s">
        <v>764</v>
      </c>
    </row>
    <row r="1680" spans="2:10" ht="10.5" customHeight="1" x14ac:dyDescent="0.2">
      <c r="B1680" s="325" t="s">
        <v>764</v>
      </c>
      <c r="C1680" s="605" t="s">
        <v>463</v>
      </c>
      <c r="D1680" s="605">
        <v>6106</v>
      </c>
      <c r="E1680" s="605">
        <v>366.3</v>
      </c>
      <c r="F1680" s="590">
        <v>1482</v>
      </c>
      <c r="G1680" s="558">
        <v>42.5</v>
      </c>
      <c r="H1680" s="558">
        <v>37.9</v>
      </c>
      <c r="I1680" s="614">
        <v>16</v>
      </c>
      <c r="J1680" s="1045" t="s">
        <v>765</v>
      </c>
    </row>
    <row r="1681" spans="2:10" ht="10.5" customHeight="1" x14ac:dyDescent="0.2">
      <c r="B1681" s="325"/>
      <c r="C1681" s="605"/>
      <c r="D1681" s="605"/>
      <c r="E1681" s="605"/>
      <c r="F1681" s="590"/>
      <c r="G1681" s="558"/>
      <c r="H1681" s="558"/>
      <c r="I1681" s="614"/>
      <c r="J1681" s="1045"/>
    </row>
    <row r="1682" spans="2:10" ht="10.5" customHeight="1" x14ac:dyDescent="0.2">
      <c r="B1682" s="325" t="s">
        <v>765</v>
      </c>
      <c r="C1682" s="605">
        <v>7100</v>
      </c>
      <c r="D1682" s="605">
        <v>15754</v>
      </c>
      <c r="E1682" s="605">
        <v>413.3</v>
      </c>
      <c r="F1682" s="590">
        <v>5023</v>
      </c>
      <c r="G1682" s="558">
        <v>48.9</v>
      </c>
      <c r="H1682" s="558">
        <v>43.6</v>
      </c>
      <c r="I1682" s="614">
        <v>16</v>
      </c>
      <c r="J1682" s="1045" t="s">
        <v>766</v>
      </c>
    </row>
    <row r="1683" spans="2:10" ht="10.5" customHeight="1" x14ac:dyDescent="0.2">
      <c r="B1683" s="325" t="s">
        <v>766</v>
      </c>
      <c r="C1683" s="605">
        <v>7800</v>
      </c>
      <c r="D1683" s="605">
        <v>19956</v>
      </c>
      <c r="E1683" s="605">
        <v>577.75</v>
      </c>
      <c r="F1683" s="590">
        <v>7804</v>
      </c>
      <c r="G1683" s="558">
        <v>56.6</v>
      </c>
      <c r="H1683" s="558">
        <v>50.4</v>
      </c>
      <c r="I1683" s="614">
        <v>14</v>
      </c>
      <c r="J1683" s="1045" t="s">
        <v>767</v>
      </c>
    </row>
    <row r="1684" spans="2:10" ht="10.5" customHeight="1" x14ac:dyDescent="0.2">
      <c r="B1684" s="325" t="s">
        <v>767</v>
      </c>
      <c r="C1684" s="605">
        <v>5400</v>
      </c>
      <c r="D1684" s="605">
        <v>8678</v>
      </c>
      <c r="E1684" s="605">
        <v>604.5</v>
      </c>
      <c r="F1684" s="590">
        <v>3487</v>
      </c>
      <c r="G1684" s="558">
        <v>64.7</v>
      </c>
      <c r="H1684" s="558">
        <v>57.6</v>
      </c>
      <c r="I1684" s="614">
        <v>14</v>
      </c>
      <c r="J1684" s="1045" t="s">
        <v>768</v>
      </c>
    </row>
    <row r="1685" spans="2:10" ht="10.5" customHeight="1" x14ac:dyDescent="0.2">
      <c r="B1685" s="325" t="s">
        <v>768</v>
      </c>
      <c r="C1685" s="605">
        <v>6200</v>
      </c>
      <c r="D1685" s="605">
        <v>17739</v>
      </c>
      <c r="E1685" s="605">
        <v>701</v>
      </c>
      <c r="F1685" s="590">
        <v>8783</v>
      </c>
      <c r="G1685" s="558">
        <v>71</v>
      </c>
      <c r="H1685" s="558">
        <v>63.2</v>
      </c>
      <c r="I1685" s="614">
        <v>16</v>
      </c>
      <c r="J1685" s="1045" t="s">
        <v>769</v>
      </c>
    </row>
    <row r="1686" spans="2:10" ht="10.5" customHeight="1" x14ac:dyDescent="0.2">
      <c r="B1686" s="325" t="s">
        <v>769</v>
      </c>
      <c r="C1686" s="605">
        <v>7400</v>
      </c>
      <c r="D1686" s="605">
        <v>13107</v>
      </c>
      <c r="E1686" s="605">
        <v>656.8</v>
      </c>
      <c r="F1686" s="590">
        <v>6305</v>
      </c>
      <c r="G1686" s="558">
        <v>77.7</v>
      </c>
      <c r="H1686" s="558">
        <v>69.2</v>
      </c>
      <c r="I1686" s="614">
        <v>12</v>
      </c>
      <c r="J1686" s="1045" t="s">
        <v>770</v>
      </c>
    </row>
    <row r="1687" spans="2:10" ht="10.5" customHeight="1" x14ac:dyDescent="0.2">
      <c r="B1687" s="325"/>
      <c r="C1687" s="605"/>
      <c r="D1687" s="605"/>
      <c r="E1687" s="605"/>
      <c r="F1687" s="590"/>
      <c r="G1687" s="558"/>
      <c r="H1687" s="558"/>
      <c r="I1687" s="614"/>
      <c r="J1687" s="1045"/>
    </row>
    <row r="1688" spans="2:10" ht="10.5" customHeight="1" x14ac:dyDescent="0.2">
      <c r="B1688" s="325" t="s">
        <v>770</v>
      </c>
      <c r="C1688" s="605">
        <v>6700</v>
      </c>
      <c r="D1688" s="605">
        <v>19108</v>
      </c>
      <c r="E1688" s="605">
        <v>791.9</v>
      </c>
      <c r="F1688" s="590">
        <v>11267</v>
      </c>
      <c r="G1688" s="558">
        <v>88.7</v>
      </c>
      <c r="H1688" s="558">
        <v>79</v>
      </c>
      <c r="I1688" s="614">
        <v>17</v>
      </c>
      <c r="J1688" s="1045" t="s">
        <v>771</v>
      </c>
    </row>
    <row r="1689" spans="2:10" ht="10.5" customHeight="1" x14ac:dyDescent="0.2">
      <c r="B1689" s="325" t="s">
        <v>771</v>
      </c>
      <c r="C1689" s="605">
        <v>8100</v>
      </c>
      <c r="D1689" s="605">
        <v>19466</v>
      </c>
      <c r="E1689" s="605">
        <v>939.55</v>
      </c>
      <c r="F1689" s="590">
        <v>13429</v>
      </c>
      <c r="G1689" s="558">
        <v>102.6</v>
      </c>
      <c r="H1689" s="558">
        <v>91.4</v>
      </c>
      <c r="I1689" s="614">
        <v>13</v>
      </c>
      <c r="J1689" s="1045" t="s">
        <v>772</v>
      </c>
    </row>
    <row r="1690" spans="2:10" ht="10.5" customHeight="1" x14ac:dyDescent="0.2">
      <c r="B1690" s="325" t="s">
        <v>772</v>
      </c>
      <c r="C1690" s="605">
        <v>6300</v>
      </c>
      <c r="D1690" s="605">
        <v>10713</v>
      </c>
      <c r="E1690" s="605">
        <v>925.4</v>
      </c>
      <c r="F1690" s="590">
        <v>7160</v>
      </c>
      <c r="G1690" s="558">
        <v>115</v>
      </c>
      <c r="H1690" s="558">
        <v>103.8</v>
      </c>
      <c r="I1690" s="614">
        <v>14</v>
      </c>
      <c r="J1690" s="1045" t="s">
        <v>773</v>
      </c>
    </row>
    <row r="1691" spans="2:10" ht="10.5" customHeight="1" x14ac:dyDescent="0.2">
      <c r="B1691" s="325" t="s">
        <v>773</v>
      </c>
      <c r="C1691" s="605">
        <v>4600</v>
      </c>
      <c r="D1691" s="605">
        <v>11374</v>
      </c>
      <c r="E1691" s="605">
        <v>1143.6500000000001</v>
      </c>
      <c r="F1691" s="590">
        <v>9257</v>
      </c>
      <c r="G1691" s="558">
        <v>132</v>
      </c>
      <c r="H1691" s="558">
        <v>120.8</v>
      </c>
      <c r="I1691" s="614">
        <v>12</v>
      </c>
      <c r="J1691" s="1045" t="s">
        <v>774</v>
      </c>
    </row>
    <row r="1692" spans="2:10" ht="10.5" customHeight="1" x14ac:dyDescent="0.2">
      <c r="B1692" s="325" t="s">
        <v>774</v>
      </c>
      <c r="C1692" s="605">
        <v>4200</v>
      </c>
      <c r="D1692" s="605">
        <v>14880</v>
      </c>
      <c r="E1692" s="605">
        <v>1382</v>
      </c>
      <c r="F1692" s="590">
        <v>15315</v>
      </c>
      <c r="G1692" s="558">
        <v>153</v>
      </c>
      <c r="H1692" s="558">
        <v>141.80000000000001</v>
      </c>
      <c r="I1692" s="614">
        <v>14</v>
      </c>
      <c r="J1692" s="1045" t="s">
        <v>775</v>
      </c>
    </row>
    <row r="1693" spans="2:10" ht="10.5" customHeight="1" x14ac:dyDescent="0.2">
      <c r="B1693" s="325"/>
      <c r="C1693" s="605"/>
      <c r="D1693" s="605"/>
      <c r="E1693" s="605"/>
      <c r="F1693" s="590"/>
      <c r="G1693" s="558"/>
      <c r="H1693" s="558"/>
      <c r="I1693" s="614"/>
      <c r="J1693" s="1045"/>
    </row>
    <row r="1694" spans="2:10" ht="10.5" customHeight="1" x14ac:dyDescent="0.2">
      <c r="B1694" s="325" t="s">
        <v>775</v>
      </c>
      <c r="C1694" s="605">
        <v>4400</v>
      </c>
      <c r="D1694" s="605">
        <v>9473</v>
      </c>
      <c r="E1694" s="605">
        <v>1500.6</v>
      </c>
      <c r="F1694" s="590">
        <v>9892</v>
      </c>
      <c r="G1694" s="558">
        <v>172.8</v>
      </c>
      <c r="H1694" s="558">
        <v>161.6</v>
      </c>
      <c r="I1694" s="614">
        <v>11</v>
      </c>
      <c r="J1694" s="1045" t="s">
        <v>776</v>
      </c>
    </row>
    <row r="1695" spans="2:10" ht="10.5" customHeight="1" x14ac:dyDescent="0.2">
      <c r="B1695" s="325" t="s">
        <v>776</v>
      </c>
      <c r="C1695" s="605">
        <v>4200</v>
      </c>
      <c r="D1695" s="605">
        <v>10085</v>
      </c>
      <c r="E1695" s="605">
        <v>1775.9</v>
      </c>
      <c r="F1695" s="590">
        <v>12185</v>
      </c>
      <c r="G1695" s="558">
        <v>189.5</v>
      </c>
      <c r="H1695" s="558">
        <v>178.3</v>
      </c>
      <c r="I1695" s="614">
        <v>13</v>
      </c>
      <c r="J1695" s="1045" t="s">
        <v>460</v>
      </c>
    </row>
    <row r="1696" spans="2:10" ht="10.5" customHeight="1" x14ac:dyDescent="0.2">
      <c r="B1696" s="325" t="s">
        <v>460</v>
      </c>
      <c r="C1696" s="605">
        <v>4250</v>
      </c>
      <c r="D1696" s="605">
        <v>11685</v>
      </c>
      <c r="E1696" s="605">
        <v>1977.1</v>
      </c>
      <c r="F1696" s="590">
        <v>15998</v>
      </c>
      <c r="G1696" s="558">
        <v>205.5</v>
      </c>
      <c r="H1696" s="558">
        <v>194.3</v>
      </c>
      <c r="I1696" s="614">
        <v>13</v>
      </c>
      <c r="J1696" s="1045" t="s">
        <v>461</v>
      </c>
    </row>
    <row r="1697" spans="2:10" ht="10.5" customHeight="1" x14ac:dyDescent="0.2">
      <c r="B1697" s="325" t="s">
        <v>461</v>
      </c>
      <c r="C1697" s="605" t="s">
        <v>463</v>
      </c>
      <c r="D1697" s="605">
        <v>19214</v>
      </c>
      <c r="E1697" s="546" t="s">
        <v>463</v>
      </c>
      <c r="F1697" s="590">
        <v>31580</v>
      </c>
      <c r="G1697" s="558" t="s">
        <v>463</v>
      </c>
      <c r="H1697" s="558" t="s">
        <v>463</v>
      </c>
      <c r="I1697" s="614" t="s">
        <v>463</v>
      </c>
      <c r="J1697" s="1045" t="s">
        <v>462</v>
      </c>
    </row>
    <row r="1698" spans="2:10" ht="10.5" customHeight="1" x14ac:dyDescent="0.2">
      <c r="B1698" s="325" t="s">
        <v>462</v>
      </c>
      <c r="C1698" s="556" t="s">
        <v>463</v>
      </c>
      <c r="D1698" s="556" t="s">
        <v>463</v>
      </c>
      <c r="E1698" s="546" t="s">
        <v>463</v>
      </c>
      <c r="F1698" s="590">
        <v>25400</v>
      </c>
      <c r="G1698" s="558" t="s">
        <v>463</v>
      </c>
      <c r="H1698" s="558" t="s">
        <v>463</v>
      </c>
      <c r="I1698" s="614" t="s">
        <v>463</v>
      </c>
      <c r="J1698" s="1045" t="s">
        <v>328</v>
      </c>
    </row>
    <row r="1699" spans="2:10" ht="10.5" customHeight="1" x14ac:dyDescent="0.2">
      <c r="B1699" s="325"/>
      <c r="C1699" s="556"/>
      <c r="D1699" s="556"/>
      <c r="E1699" s="546"/>
      <c r="F1699" s="590"/>
      <c r="G1699" s="558"/>
      <c r="H1699" s="558"/>
      <c r="I1699" s="614"/>
      <c r="J1699" s="1045"/>
    </row>
    <row r="1700" spans="2:10" ht="10.5" customHeight="1" x14ac:dyDescent="0.2">
      <c r="B1700" s="325" t="s">
        <v>328</v>
      </c>
      <c r="C1700" s="556" t="s">
        <v>463</v>
      </c>
      <c r="D1700" s="556" t="s">
        <v>463</v>
      </c>
      <c r="E1700" s="546" t="s">
        <v>463</v>
      </c>
      <c r="F1700" s="590">
        <v>22826</v>
      </c>
      <c r="G1700" s="558" t="s">
        <v>463</v>
      </c>
      <c r="H1700" s="558" t="s">
        <v>463</v>
      </c>
      <c r="I1700" s="614" t="s">
        <v>463</v>
      </c>
      <c r="J1700" s="1045" t="s">
        <v>329</v>
      </c>
    </row>
    <row r="1701" spans="2:10" ht="10.5" customHeight="1" x14ac:dyDescent="0.2">
      <c r="B1701" s="325" t="s">
        <v>329</v>
      </c>
      <c r="C1701" s="556" t="s">
        <v>463</v>
      </c>
      <c r="D1701" s="556" t="s">
        <v>463</v>
      </c>
      <c r="E1701" s="546" t="s">
        <v>463</v>
      </c>
      <c r="F1701" s="590">
        <v>16571</v>
      </c>
      <c r="G1701" s="558" t="s">
        <v>463</v>
      </c>
      <c r="H1701" s="558" t="s">
        <v>463</v>
      </c>
      <c r="I1701" s="614" t="s">
        <v>463</v>
      </c>
      <c r="J1701" s="1045" t="s">
        <v>330</v>
      </c>
    </row>
    <row r="1702" spans="2:10" ht="10.5" customHeight="1" x14ac:dyDescent="0.2">
      <c r="B1702" s="325" t="s">
        <v>330</v>
      </c>
      <c r="C1702" s="556" t="s">
        <v>463</v>
      </c>
      <c r="D1702" s="556" t="s">
        <v>463</v>
      </c>
      <c r="E1702" s="546" t="s">
        <v>463</v>
      </c>
      <c r="F1702" s="590">
        <v>19576</v>
      </c>
      <c r="G1702" s="558" t="s">
        <v>463</v>
      </c>
      <c r="H1702" s="558" t="s">
        <v>463</v>
      </c>
      <c r="I1702" s="614" t="s">
        <v>463</v>
      </c>
      <c r="J1702" s="1045" t="s">
        <v>331</v>
      </c>
    </row>
    <row r="1703" spans="2:10" ht="10.5" customHeight="1" x14ac:dyDescent="0.2">
      <c r="B1703" s="325" t="s">
        <v>331</v>
      </c>
      <c r="C1703" s="556" t="s">
        <v>463</v>
      </c>
      <c r="D1703" s="556" t="s">
        <v>463</v>
      </c>
      <c r="E1703" s="546" t="s">
        <v>463</v>
      </c>
      <c r="F1703" s="590">
        <v>22563</v>
      </c>
      <c r="G1703" s="558" t="s">
        <v>463</v>
      </c>
      <c r="H1703" s="558" t="s">
        <v>463</v>
      </c>
      <c r="I1703" s="614" t="s">
        <v>463</v>
      </c>
      <c r="J1703" s="1071" t="s">
        <v>287</v>
      </c>
    </row>
    <row r="1704" spans="2:10" ht="10.5" customHeight="1" x14ac:dyDescent="0.2">
      <c r="B1704" s="325" t="s">
        <v>287</v>
      </c>
      <c r="C1704" s="556" t="s">
        <v>463</v>
      </c>
      <c r="D1704" s="556" t="s">
        <v>463</v>
      </c>
      <c r="E1704" s="546" t="s">
        <v>463</v>
      </c>
      <c r="F1704" s="590">
        <v>27567</v>
      </c>
      <c r="G1704" s="558" t="s">
        <v>463</v>
      </c>
      <c r="H1704" s="558" t="s">
        <v>463</v>
      </c>
      <c r="I1704" s="614" t="s">
        <v>463</v>
      </c>
      <c r="J1704" s="1045" t="s">
        <v>332</v>
      </c>
    </row>
    <row r="1705" spans="2:10" ht="10.5" customHeight="1" x14ac:dyDescent="0.2">
      <c r="B1705" s="325"/>
      <c r="C1705" s="556"/>
      <c r="D1705" s="556"/>
      <c r="E1705" s="546"/>
      <c r="F1705" s="590"/>
      <c r="G1705" s="558"/>
      <c r="H1705" s="558"/>
      <c r="I1705" s="614"/>
      <c r="J1705" s="1045"/>
    </row>
    <row r="1706" spans="2:10" ht="10.5" customHeight="1" x14ac:dyDescent="0.2">
      <c r="B1706" s="325" t="s">
        <v>332</v>
      </c>
      <c r="C1706" s="556" t="s">
        <v>463</v>
      </c>
      <c r="D1706" s="556" t="s">
        <v>463</v>
      </c>
      <c r="E1706" s="546" t="s">
        <v>463</v>
      </c>
      <c r="F1706" s="590">
        <v>22215</v>
      </c>
      <c r="G1706" s="558" t="s">
        <v>463</v>
      </c>
      <c r="H1706" s="558" t="s">
        <v>463</v>
      </c>
      <c r="I1706" s="614" t="s">
        <v>463</v>
      </c>
      <c r="J1706" s="1045" t="s">
        <v>333</v>
      </c>
    </row>
    <row r="1707" spans="2:10" ht="10.5" customHeight="1" x14ac:dyDescent="0.2">
      <c r="B1707" s="325" t="s">
        <v>333</v>
      </c>
      <c r="C1707" s="555" t="s">
        <v>463</v>
      </c>
      <c r="D1707" s="555" t="s">
        <v>463</v>
      </c>
      <c r="E1707" s="331" t="s">
        <v>463</v>
      </c>
      <c r="F1707" s="540">
        <v>39703</v>
      </c>
      <c r="G1707" s="560" t="s">
        <v>463</v>
      </c>
      <c r="H1707" s="560" t="s">
        <v>463</v>
      </c>
      <c r="I1707" s="607" t="s">
        <v>463</v>
      </c>
      <c r="J1707" s="1045" t="s">
        <v>286</v>
      </c>
    </row>
    <row r="1708" spans="2:10" ht="10.5" customHeight="1" x14ac:dyDescent="0.2">
      <c r="B1708" s="549" t="s">
        <v>286</v>
      </c>
      <c r="C1708" s="555" t="s">
        <v>463</v>
      </c>
      <c r="D1708" s="555" t="s">
        <v>463</v>
      </c>
      <c r="E1708" s="331" t="s">
        <v>463</v>
      </c>
      <c r="F1708" s="540">
        <v>31578</v>
      </c>
      <c r="G1708" s="560" t="s">
        <v>463</v>
      </c>
      <c r="H1708" s="560" t="s">
        <v>463</v>
      </c>
      <c r="I1708" s="607" t="s">
        <v>463</v>
      </c>
      <c r="J1708" s="1072" t="s">
        <v>730</v>
      </c>
    </row>
    <row r="1709" spans="2:10" ht="10.5" customHeight="1" x14ac:dyDescent="0.2">
      <c r="B1709" s="351" t="s">
        <v>730</v>
      </c>
      <c r="C1709" s="555" t="s">
        <v>463</v>
      </c>
      <c r="D1709" s="555" t="s">
        <v>463</v>
      </c>
      <c r="E1709" s="331" t="s">
        <v>463</v>
      </c>
      <c r="F1709" s="540">
        <v>35365</v>
      </c>
      <c r="G1709" s="560" t="s">
        <v>463</v>
      </c>
      <c r="H1709" s="560" t="s">
        <v>463</v>
      </c>
      <c r="I1709" s="607" t="s">
        <v>463</v>
      </c>
      <c r="J1709" s="1072" t="s">
        <v>758</v>
      </c>
    </row>
    <row r="1710" spans="2:10" ht="10.5" customHeight="1" x14ac:dyDescent="0.2">
      <c r="B1710" s="351" t="s">
        <v>758</v>
      </c>
      <c r="C1710" s="555" t="s">
        <v>463</v>
      </c>
      <c r="D1710" s="555" t="s">
        <v>463</v>
      </c>
      <c r="E1710" s="331" t="s">
        <v>463</v>
      </c>
      <c r="F1710" s="540">
        <v>31010</v>
      </c>
      <c r="G1710" s="560" t="s">
        <v>463</v>
      </c>
      <c r="H1710" s="560" t="s">
        <v>463</v>
      </c>
      <c r="I1710" s="607" t="s">
        <v>463</v>
      </c>
      <c r="J1710" s="1072" t="s">
        <v>507</v>
      </c>
    </row>
    <row r="1711" spans="2:10" ht="10.5" customHeight="1" x14ac:dyDescent="0.2">
      <c r="B1711" s="351"/>
      <c r="C1711" s="555"/>
      <c r="D1711" s="555"/>
      <c r="E1711" s="331"/>
      <c r="F1711" s="540"/>
      <c r="G1711" s="560"/>
      <c r="H1711" s="560"/>
      <c r="I1711" s="607"/>
      <c r="J1711" s="1072"/>
    </row>
    <row r="1712" spans="2:10" ht="10.5" customHeight="1" x14ac:dyDescent="0.2">
      <c r="B1712" s="351" t="s">
        <v>507</v>
      </c>
      <c r="C1712" s="555" t="s">
        <v>463</v>
      </c>
      <c r="D1712" s="555" t="s">
        <v>463</v>
      </c>
      <c r="E1712" s="612">
        <v>3500</v>
      </c>
      <c r="F1712" s="540">
        <v>36200</v>
      </c>
      <c r="G1712" s="560" t="s">
        <v>463</v>
      </c>
      <c r="H1712" s="560" t="s">
        <v>463</v>
      </c>
      <c r="I1712" s="607" t="s">
        <v>463</v>
      </c>
      <c r="J1712" s="1072" t="s">
        <v>392</v>
      </c>
    </row>
    <row r="1713" spans="2:10" ht="10.5" customHeight="1" x14ac:dyDescent="0.2">
      <c r="B1713" s="351" t="s">
        <v>392</v>
      </c>
      <c r="C1713" s="555" t="s">
        <v>463</v>
      </c>
      <c r="D1713" s="555" t="s">
        <v>463</v>
      </c>
      <c r="E1713" s="612">
        <v>3750</v>
      </c>
      <c r="F1713" s="540">
        <v>26873</v>
      </c>
      <c r="G1713" s="560" t="s">
        <v>463</v>
      </c>
      <c r="H1713" s="560" t="s">
        <v>463</v>
      </c>
      <c r="I1713" s="607" t="s">
        <v>463</v>
      </c>
      <c r="J1713" s="1072" t="s">
        <v>810</v>
      </c>
    </row>
    <row r="1714" spans="2:10" ht="10.5" customHeight="1" x14ac:dyDescent="0.2">
      <c r="B1714" s="351" t="s">
        <v>810</v>
      </c>
      <c r="C1714" s="555" t="s">
        <v>463</v>
      </c>
      <c r="D1714" s="555" t="s">
        <v>463</v>
      </c>
      <c r="E1714" s="612">
        <v>4100</v>
      </c>
      <c r="F1714" s="540">
        <v>14416</v>
      </c>
      <c r="G1714" s="560" t="s">
        <v>463</v>
      </c>
      <c r="H1714" s="560" t="s">
        <v>463</v>
      </c>
      <c r="I1714" s="607" t="s">
        <v>463</v>
      </c>
      <c r="J1714" s="1047" t="s">
        <v>501</v>
      </c>
    </row>
    <row r="1715" spans="2:10" ht="10.5" customHeight="1" x14ac:dyDescent="0.2">
      <c r="B1715" s="351" t="s">
        <v>501</v>
      </c>
      <c r="C1715" s="555" t="s">
        <v>463</v>
      </c>
      <c r="D1715" s="555" t="s">
        <v>463</v>
      </c>
      <c r="E1715" s="612">
        <v>6375</v>
      </c>
      <c r="F1715" s="540">
        <v>16745</v>
      </c>
      <c r="G1715" s="560" t="s">
        <v>463</v>
      </c>
      <c r="H1715" s="560" t="s">
        <v>463</v>
      </c>
      <c r="I1715" s="607" t="s">
        <v>463</v>
      </c>
      <c r="J1715" s="1048">
        <v>40087</v>
      </c>
    </row>
    <row r="1716" spans="2:10" ht="10.5" customHeight="1" x14ac:dyDescent="0.2">
      <c r="B1716" s="351" t="s">
        <v>724</v>
      </c>
      <c r="C1716" s="555" t="s">
        <v>463</v>
      </c>
      <c r="D1716" s="555" t="s">
        <v>463</v>
      </c>
      <c r="E1716" s="612">
        <v>6250</v>
      </c>
      <c r="F1716" s="540">
        <v>29625</v>
      </c>
      <c r="G1716" s="560" t="s">
        <v>463</v>
      </c>
      <c r="H1716" s="560" t="s">
        <v>463</v>
      </c>
      <c r="I1716" s="607" t="s">
        <v>463</v>
      </c>
      <c r="J1716" s="1048">
        <v>40483</v>
      </c>
    </row>
    <row r="1717" spans="2:10" ht="10.5" customHeight="1" x14ac:dyDescent="0.2">
      <c r="B1717" s="351"/>
      <c r="C1717" s="555"/>
      <c r="D1717" s="555"/>
      <c r="E1717" s="612"/>
      <c r="F1717" s="540"/>
      <c r="G1717" s="560"/>
      <c r="H1717" s="560"/>
      <c r="I1717" s="607"/>
      <c r="J1717" s="1048"/>
    </row>
    <row r="1718" spans="2:10" ht="10.5" customHeight="1" x14ac:dyDescent="0.2">
      <c r="B1718" s="692" t="s">
        <v>340</v>
      </c>
      <c r="C1718" s="694" t="s">
        <v>463</v>
      </c>
      <c r="D1718" s="639">
        <v>28300</v>
      </c>
      <c r="E1718" s="1112">
        <v>6500</v>
      </c>
      <c r="F1718" s="640">
        <v>36790</v>
      </c>
      <c r="G1718" s="1009" t="s">
        <v>463</v>
      </c>
      <c r="H1718" s="1009" t="s">
        <v>463</v>
      </c>
      <c r="I1718" s="1054" t="s">
        <v>463</v>
      </c>
      <c r="J1718" s="1073">
        <v>40878</v>
      </c>
    </row>
    <row r="1719" spans="2:10" ht="10.5" customHeight="1" x14ac:dyDescent="0.2">
      <c r="B1719" s="692" t="s">
        <v>343</v>
      </c>
      <c r="C1719" s="694" t="s">
        <v>463</v>
      </c>
      <c r="D1719" s="639">
        <v>26645</v>
      </c>
      <c r="E1719" s="1112">
        <v>6100</v>
      </c>
      <c r="F1719" s="640">
        <v>32507</v>
      </c>
      <c r="G1719" s="1009"/>
      <c r="H1719" s="1009"/>
      <c r="I1719" s="1054"/>
      <c r="J1719" s="1073" t="s">
        <v>1418</v>
      </c>
    </row>
    <row r="1720" spans="2:10" ht="10.5" customHeight="1" x14ac:dyDescent="0.2">
      <c r="B1720" s="692" t="s">
        <v>1418</v>
      </c>
      <c r="C1720" s="694" t="s">
        <v>463</v>
      </c>
      <c r="D1720" s="639">
        <v>12536</v>
      </c>
      <c r="E1720" s="1112">
        <v>6100</v>
      </c>
      <c r="F1720" s="640">
        <v>15294</v>
      </c>
      <c r="G1720" s="1009" t="s">
        <v>463</v>
      </c>
      <c r="H1720" s="1009" t="s">
        <v>463</v>
      </c>
      <c r="I1720" s="1054" t="s">
        <v>463</v>
      </c>
      <c r="J1720" s="1073" t="s">
        <v>1460</v>
      </c>
    </row>
    <row r="1721" spans="2:10" ht="10.5" customHeight="1" x14ac:dyDescent="0.2">
      <c r="B1721" s="693" t="s">
        <v>1524</v>
      </c>
      <c r="C1721" s="695" t="s">
        <v>463</v>
      </c>
      <c r="D1721" s="696">
        <v>4988</v>
      </c>
      <c r="E1721" s="1113">
        <v>6100</v>
      </c>
      <c r="F1721" s="697">
        <v>6085</v>
      </c>
      <c r="G1721" s="1011" t="s">
        <v>463</v>
      </c>
      <c r="H1721" s="1011" t="s">
        <v>463</v>
      </c>
      <c r="I1721" s="1055" t="s">
        <v>463</v>
      </c>
      <c r="J1721" s="1074" t="s">
        <v>1462</v>
      </c>
    </row>
    <row r="1722" spans="2:10" ht="10.5" customHeight="1" x14ac:dyDescent="0.2">
      <c r="B1722" s="236" t="s">
        <v>943</v>
      </c>
      <c r="C1722" s="236" t="s">
        <v>266</v>
      </c>
      <c r="D1722" s="233"/>
      <c r="E1722" s="233"/>
      <c r="F1722" s="233"/>
      <c r="G1722" s="268"/>
      <c r="H1722" s="268"/>
      <c r="I1722" s="233"/>
      <c r="J1722" s="233"/>
    </row>
    <row r="1723" spans="2:10" ht="10.5" customHeight="1" x14ac:dyDescent="0.2">
      <c r="B1723" s="233"/>
      <c r="C1723" s="236" t="s">
        <v>267</v>
      </c>
      <c r="D1723" s="233"/>
      <c r="E1723" s="233"/>
      <c r="F1723" s="233"/>
      <c r="G1723" s="233"/>
      <c r="H1723" s="233"/>
      <c r="I1723" s="233"/>
      <c r="J1723" s="233"/>
    </row>
    <row r="1724" spans="2:10" ht="10.5" customHeight="1" x14ac:dyDescent="0.2">
      <c r="B1724" s="233" t="s">
        <v>944</v>
      </c>
      <c r="C1724" s="236"/>
      <c r="D1724" s="233"/>
      <c r="E1724" s="233"/>
      <c r="F1724" s="233"/>
      <c r="G1724" s="233"/>
      <c r="H1724" s="233"/>
      <c r="I1724" s="233"/>
      <c r="J1724" s="233"/>
    </row>
    <row r="1725" spans="2:10" ht="10.5" customHeight="1" x14ac:dyDescent="0.2">
      <c r="C1725" s="162"/>
      <c r="D1725" s="162"/>
      <c r="E1725" s="162"/>
      <c r="F1725" s="162"/>
      <c r="G1725" s="162"/>
      <c r="H1725" s="162"/>
      <c r="I1725" s="162"/>
    </row>
    <row r="1726" spans="2:10" ht="10.5" customHeight="1" x14ac:dyDescent="0.2">
      <c r="C1726" s="162"/>
      <c r="D1726" s="162"/>
      <c r="E1726" s="162"/>
      <c r="F1726" s="162"/>
      <c r="G1726" s="162"/>
      <c r="H1726" s="162"/>
      <c r="I1726" s="162"/>
    </row>
    <row r="1727" spans="2:10" ht="10.5" customHeight="1" x14ac:dyDescent="0.2">
      <c r="C1727" s="49"/>
    </row>
    <row r="1728" spans="2:10" ht="10.5" customHeight="1" x14ac:dyDescent="0.2">
      <c r="C1728" s="49"/>
    </row>
    <row r="1729" spans="3:3" ht="10.5" customHeight="1" x14ac:dyDescent="0.2">
      <c r="C1729" s="49"/>
    </row>
    <row r="1730" spans="3:3" ht="10.5" customHeight="1" x14ac:dyDescent="0.2">
      <c r="C1730" s="49"/>
    </row>
    <row r="1731" spans="3:3" ht="10.5" customHeight="1" x14ac:dyDescent="0.2">
      <c r="C1731" s="49"/>
    </row>
    <row r="1732" spans="3:3" ht="10.5" customHeight="1" x14ac:dyDescent="0.2">
      <c r="C1732" s="49"/>
    </row>
    <row r="1733" spans="3:3" ht="10.5" customHeight="1" x14ac:dyDescent="0.2">
      <c r="C1733" s="49"/>
    </row>
    <row r="1734" spans="3:3" ht="10.5" customHeight="1" x14ac:dyDescent="0.2">
      <c r="C1734" s="49"/>
    </row>
    <row r="1735" spans="3:3" ht="10.5" customHeight="1" x14ac:dyDescent="0.2">
      <c r="C1735" s="49"/>
    </row>
    <row r="1736" spans="3:3" ht="10.5" customHeight="1" x14ac:dyDescent="0.2">
      <c r="C1736" s="49"/>
    </row>
    <row r="1737" spans="3:3" ht="10.5" customHeight="1" x14ac:dyDescent="0.2">
      <c r="C1737" s="49"/>
    </row>
    <row r="1738" spans="3:3" ht="10.5" customHeight="1" x14ac:dyDescent="0.2">
      <c r="C1738" s="49"/>
    </row>
    <row r="1739" spans="3:3" ht="10.5" customHeight="1" x14ac:dyDescent="0.2">
      <c r="C1739" s="49"/>
    </row>
    <row r="1740" spans="3:3" ht="10.5" customHeight="1" x14ac:dyDescent="0.2">
      <c r="C1740" s="49"/>
    </row>
    <row r="1741" spans="3:3" ht="10.5" customHeight="1" x14ac:dyDescent="0.2">
      <c r="C1741" s="49"/>
    </row>
    <row r="1742" spans="3:3" ht="10.5" customHeight="1" x14ac:dyDescent="0.2">
      <c r="C1742" s="49"/>
    </row>
    <row r="1743" spans="3:3" ht="10.5" customHeight="1" x14ac:dyDescent="0.2">
      <c r="C1743" s="49"/>
    </row>
    <row r="1744" spans="3:3" ht="10.5" customHeight="1" x14ac:dyDescent="0.2">
      <c r="C1744" s="49"/>
    </row>
    <row r="1745" spans="2:11" ht="10.5" customHeight="1" x14ac:dyDescent="0.2">
      <c r="C1745" s="49"/>
    </row>
    <row r="1746" spans="2:11" ht="10.5" customHeight="1" x14ac:dyDescent="0.2">
      <c r="C1746" s="49"/>
    </row>
    <row r="1747" spans="2:11" ht="10.5" customHeight="1" x14ac:dyDescent="0.2">
      <c r="C1747" s="49"/>
    </row>
    <row r="1748" spans="2:11" ht="10.5" customHeight="1" x14ac:dyDescent="0.2">
      <c r="C1748" s="49"/>
      <c r="G1748" s="153">
        <v>28</v>
      </c>
    </row>
    <row r="1749" spans="2:11" ht="10.5" customHeight="1" x14ac:dyDescent="0.2">
      <c r="G1749" s="76"/>
    </row>
    <row r="1750" spans="2:11" ht="11.45" customHeight="1" x14ac:dyDescent="0.2">
      <c r="B1750" s="62" t="s">
        <v>847</v>
      </c>
    </row>
    <row r="1751" spans="2:11" ht="11.25" customHeight="1" x14ac:dyDescent="0.2">
      <c r="B1751" s="1420" t="s">
        <v>499</v>
      </c>
      <c r="C1751" s="1408" t="s">
        <v>929</v>
      </c>
      <c r="D1751" s="1481" t="s">
        <v>492</v>
      </c>
      <c r="E1751" s="1489"/>
      <c r="F1751" s="1482"/>
      <c r="G1751" s="1515" t="s">
        <v>1552</v>
      </c>
      <c r="H1751" s="1516"/>
      <c r="I1751" s="1408" t="s">
        <v>1126</v>
      </c>
      <c r="J1751" s="1408" t="s">
        <v>1127</v>
      </c>
      <c r="K1751" s="1408" t="s">
        <v>500</v>
      </c>
    </row>
    <row r="1752" spans="2:11" ht="11.45" customHeight="1" x14ac:dyDescent="0.2">
      <c r="B1752" s="1490"/>
      <c r="C1752" s="1409"/>
      <c r="D1752" s="296" t="s">
        <v>1128</v>
      </c>
      <c r="E1752" s="296" t="s">
        <v>603</v>
      </c>
      <c r="F1752" s="296" t="s">
        <v>604</v>
      </c>
      <c r="G1752" s="1517"/>
      <c r="H1752" s="1518"/>
      <c r="I1752" s="1409"/>
      <c r="J1752" s="1409"/>
      <c r="K1752" s="1496"/>
    </row>
    <row r="1753" spans="2:11" ht="11.45" customHeight="1" x14ac:dyDescent="0.2">
      <c r="B1753" s="1421"/>
      <c r="C1753" s="65" t="s">
        <v>283</v>
      </c>
      <c r="D1753" s="1396" t="s">
        <v>1346</v>
      </c>
      <c r="E1753" s="1404"/>
      <c r="F1753" s="1397"/>
      <c r="G1753" s="1396" t="s">
        <v>936</v>
      </c>
      <c r="H1753" s="1397"/>
      <c r="I1753" s="65" t="s">
        <v>1503</v>
      </c>
      <c r="J1753" s="65" t="s">
        <v>504</v>
      </c>
      <c r="K1753" s="1409"/>
    </row>
    <row r="1754" spans="2:11" ht="10.5" customHeight="1" x14ac:dyDescent="0.2">
      <c r="B1754" s="325" t="s">
        <v>765</v>
      </c>
      <c r="C1754" s="545">
        <v>115</v>
      </c>
      <c r="D1754" s="545">
        <v>51279</v>
      </c>
      <c r="E1754" s="545">
        <v>89372</v>
      </c>
      <c r="F1754" s="545">
        <v>146511</v>
      </c>
      <c r="G1754" s="650"/>
      <c r="H1754" s="570">
        <v>511.68</v>
      </c>
      <c r="I1754" s="762">
        <v>12.4</v>
      </c>
      <c r="J1754" s="614">
        <v>74120</v>
      </c>
      <c r="K1754" s="1045" t="s">
        <v>766</v>
      </c>
    </row>
    <row r="1755" spans="2:11" ht="10.5" customHeight="1" x14ac:dyDescent="0.2">
      <c r="B1755" s="325" t="s">
        <v>766</v>
      </c>
      <c r="C1755" s="545">
        <v>107</v>
      </c>
      <c r="D1755" s="545">
        <v>32973</v>
      </c>
      <c r="E1755" s="545">
        <v>57467</v>
      </c>
      <c r="F1755" s="545">
        <v>94209</v>
      </c>
      <c r="G1755" s="650"/>
      <c r="H1755" s="570">
        <v>509.18</v>
      </c>
      <c r="I1755" s="762">
        <v>12.3</v>
      </c>
      <c r="J1755" s="614">
        <v>45850</v>
      </c>
      <c r="K1755" s="1045" t="s">
        <v>767</v>
      </c>
    </row>
    <row r="1756" spans="2:11" ht="10.5" customHeight="1" x14ac:dyDescent="0.2">
      <c r="B1756" s="325" t="s">
        <v>767</v>
      </c>
      <c r="C1756" s="545">
        <v>105</v>
      </c>
      <c r="D1756" s="545">
        <v>24294</v>
      </c>
      <c r="E1756" s="545">
        <v>42341</v>
      </c>
      <c r="F1756" s="545">
        <v>69411</v>
      </c>
      <c r="G1756" s="650"/>
      <c r="H1756" s="570">
        <v>627.47</v>
      </c>
      <c r="I1756" s="762">
        <v>15.2</v>
      </c>
      <c r="J1756" s="614">
        <v>41667</v>
      </c>
      <c r="K1756" s="1045" t="s">
        <v>768</v>
      </c>
    </row>
    <row r="1757" spans="2:11" ht="10.5" customHeight="1" x14ac:dyDescent="0.2">
      <c r="B1757" s="325" t="s">
        <v>768</v>
      </c>
      <c r="C1757" s="545">
        <v>99</v>
      </c>
      <c r="D1757" s="545">
        <v>29594</v>
      </c>
      <c r="E1757" s="545">
        <v>51578</v>
      </c>
      <c r="F1757" s="545">
        <v>84554</v>
      </c>
      <c r="G1757" s="650"/>
      <c r="H1757" s="570">
        <v>712.98</v>
      </c>
      <c r="I1757" s="762">
        <v>17.2</v>
      </c>
      <c r="J1757" s="614">
        <v>57509</v>
      </c>
      <c r="K1757" s="1045" t="s">
        <v>769</v>
      </c>
    </row>
    <row r="1758" spans="2:11" ht="10.5" customHeight="1" x14ac:dyDescent="0.2">
      <c r="B1758" s="325" t="s">
        <v>769</v>
      </c>
      <c r="C1758" s="545">
        <v>107</v>
      </c>
      <c r="D1758" s="545">
        <v>40388</v>
      </c>
      <c r="E1758" s="545">
        <v>70391</v>
      </c>
      <c r="F1758" s="545">
        <v>115394</v>
      </c>
      <c r="G1758" s="650"/>
      <c r="H1758" s="570">
        <v>837.8</v>
      </c>
      <c r="I1758" s="762">
        <v>20.2</v>
      </c>
      <c r="J1758" s="614">
        <v>92393</v>
      </c>
      <c r="K1758" s="1045" t="s">
        <v>770</v>
      </c>
    </row>
    <row r="1759" spans="2:11" ht="10.5" customHeight="1" x14ac:dyDescent="0.2">
      <c r="B1759" s="325"/>
      <c r="C1759" s="545"/>
      <c r="D1759" s="545"/>
      <c r="E1759" s="545"/>
      <c r="F1759" s="545"/>
      <c r="G1759" s="650"/>
      <c r="H1759" s="570"/>
      <c r="I1759" s="762"/>
      <c r="J1759" s="614"/>
      <c r="K1759" s="1045"/>
    </row>
    <row r="1760" spans="2:11" ht="10.5" customHeight="1" x14ac:dyDescent="0.2">
      <c r="B1760" s="325" t="s">
        <v>770</v>
      </c>
      <c r="C1760" s="545">
        <v>126</v>
      </c>
      <c r="D1760" s="545">
        <v>40638</v>
      </c>
      <c r="E1760" s="545">
        <v>70826</v>
      </c>
      <c r="F1760" s="545">
        <v>116109</v>
      </c>
      <c r="G1760" s="650"/>
      <c r="H1760" s="570">
        <v>862.04</v>
      </c>
      <c r="I1760" s="762">
        <v>20.7</v>
      </c>
      <c r="J1760" s="614">
        <v>95650</v>
      </c>
      <c r="K1760" s="1045" t="s">
        <v>771</v>
      </c>
    </row>
    <row r="1761" spans="2:14" ht="10.5" customHeight="1" x14ac:dyDescent="0.2">
      <c r="B1761" s="325" t="s">
        <v>771</v>
      </c>
      <c r="C1761" s="545">
        <v>160</v>
      </c>
      <c r="D1761" s="545">
        <v>51293</v>
      </c>
      <c r="E1761" s="545">
        <v>89396</v>
      </c>
      <c r="F1761" s="545">
        <v>146551</v>
      </c>
      <c r="G1761" s="650"/>
      <c r="H1761" s="570">
        <v>933.84</v>
      </c>
      <c r="I1761" s="762">
        <v>22.6</v>
      </c>
      <c r="J1761" s="614">
        <v>143273</v>
      </c>
      <c r="K1761" s="1045" t="s">
        <v>772</v>
      </c>
    </row>
    <row r="1762" spans="2:14" ht="10.5" customHeight="1" x14ac:dyDescent="0.2">
      <c r="B1762" s="325" t="s">
        <v>772</v>
      </c>
      <c r="C1762" s="545">
        <v>182</v>
      </c>
      <c r="D1762" s="545">
        <v>68618</v>
      </c>
      <c r="E1762" s="545">
        <v>119591</v>
      </c>
      <c r="F1762" s="545">
        <v>196051</v>
      </c>
      <c r="G1762" s="651"/>
      <c r="H1762" s="570">
        <v>1029.4100000000001</v>
      </c>
      <c r="I1762" s="762">
        <v>24.9</v>
      </c>
      <c r="J1762" s="614">
        <v>192980</v>
      </c>
      <c r="K1762" s="1045" t="s">
        <v>773</v>
      </c>
    </row>
    <row r="1763" spans="2:14" ht="10.5" customHeight="1" x14ac:dyDescent="0.2">
      <c r="B1763" s="325" t="s">
        <v>773</v>
      </c>
      <c r="C1763" s="545">
        <v>174</v>
      </c>
      <c r="D1763" s="545">
        <v>65731</v>
      </c>
      <c r="E1763" s="545">
        <v>114560</v>
      </c>
      <c r="F1763" s="545">
        <v>187803</v>
      </c>
      <c r="G1763" s="651"/>
      <c r="H1763" s="570">
        <v>1073.8</v>
      </c>
      <c r="I1763" s="762">
        <v>25.9</v>
      </c>
      <c r="J1763" s="614">
        <v>192545</v>
      </c>
      <c r="K1763" s="1045" t="s">
        <v>774</v>
      </c>
    </row>
    <row r="1764" spans="2:14" ht="10.5" customHeight="1" x14ac:dyDescent="0.2">
      <c r="B1764" s="325" t="s">
        <v>774</v>
      </c>
      <c r="C1764" s="545">
        <v>123</v>
      </c>
      <c r="D1764" s="545">
        <v>52318</v>
      </c>
      <c r="E1764" s="545">
        <v>91183</v>
      </c>
      <c r="F1764" s="545">
        <v>149480</v>
      </c>
      <c r="G1764" s="651"/>
      <c r="H1764" s="570">
        <v>1324.75</v>
      </c>
      <c r="I1764" s="762">
        <v>32</v>
      </c>
      <c r="J1764" s="614">
        <v>190102</v>
      </c>
      <c r="K1764" s="1045" t="s">
        <v>775</v>
      </c>
    </row>
    <row r="1765" spans="2:14" ht="10.5" customHeight="1" x14ac:dyDescent="0.2">
      <c r="B1765" s="325"/>
      <c r="C1765" s="545"/>
      <c r="D1765" s="545"/>
      <c r="E1765" s="545"/>
      <c r="F1765" s="545"/>
      <c r="G1765" s="651"/>
      <c r="H1765" s="570"/>
      <c r="I1765" s="762"/>
      <c r="J1765" s="614"/>
      <c r="K1765" s="1045"/>
    </row>
    <row r="1766" spans="2:14" ht="10.5" customHeight="1" x14ac:dyDescent="0.2">
      <c r="B1766" s="325" t="s">
        <v>775</v>
      </c>
      <c r="C1766" s="545">
        <v>91</v>
      </c>
      <c r="D1766" s="545">
        <v>40641</v>
      </c>
      <c r="E1766" s="545">
        <v>70831</v>
      </c>
      <c r="F1766" s="545">
        <v>116117</v>
      </c>
      <c r="G1766" s="651"/>
      <c r="H1766" s="570">
        <v>1275.21</v>
      </c>
      <c r="I1766" s="762">
        <v>30.9</v>
      </c>
      <c r="J1766" s="614">
        <v>141228</v>
      </c>
      <c r="K1766" s="1045" t="s">
        <v>776</v>
      </c>
    </row>
    <row r="1767" spans="2:14" ht="10.5" customHeight="1" x14ac:dyDescent="0.2">
      <c r="B1767" s="325" t="s">
        <v>776</v>
      </c>
      <c r="C1767" s="545">
        <v>48</v>
      </c>
      <c r="D1767" s="545">
        <v>18489</v>
      </c>
      <c r="E1767" s="545">
        <v>32224</v>
      </c>
      <c r="F1767" s="545">
        <v>52826</v>
      </c>
      <c r="G1767" s="651"/>
      <c r="H1767" s="570">
        <v>1316.17</v>
      </c>
      <c r="I1767" s="762">
        <v>31.8</v>
      </c>
      <c r="J1767" s="614">
        <v>66526</v>
      </c>
      <c r="K1767" s="1045" t="s">
        <v>460</v>
      </c>
    </row>
    <row r="1768" spans="2:14" ht="10.5" customHeight="1" x14ac:dyDescent="0.2">
      <c r="B1768" s="325" t="s">
        <v>460</v>
      </c>
      <c r="C1768" s="545">
        <v>35</v>
      </c>
      <c r="D1768" s="545">
        <v>11122</v>
      </c>
      <c r="E1768" s="545">
        <v>19384</v>
      </c>
      <c r="F1768" s="545">
        <v>31777</v>
      </c>
      <c r="G1768" s="651"/>
      <c r="H1768" s="570">
        <v>1414.64</v>
      </c>
      <c r="I1768" s="762">
        <v>34.200000000000003</v>
      </c>
      <c r="J1768" s="614">
        <v>42703</v>
      </c>
      <c r="K1768" s="1045" t="s">
        <v>461</v>
      </c>
    </row>
    <row r="1769" spans="2:14" ht="10.5" customHeight="1" x14ac:dyDescent="0.2">
      <c r="B1769" s="325" t="s">
        <v>461</v>
      </c>
      <c r="C1769" s="545">
        <v>67</v>
      </c>
      <c r="D1769" s="545">
        <v>23708</v>
      </c>
      <c r="E1769" s="545">
        <v>41320</v>
      </c>
      <c r="F1769" s="545">
        <v>67737</v>
      </c>
      <c r="G1769" s="651"/>
      <c r="H1769" s="570">
        <v>1572.56</v>
      </c>
      <c r="I1769" s="762">
        <v>37.9</v>
      </c>
      <c r="J1769" s="614">
        <v>106521</v>
      </c>
      <c r="K1769" s="1045" t="s">
        <v>462</v>
      </c>
    </row>
    <row r="1770" spans="2:14" ht="10.5" customHeight="1" x14ac:dyDescent="0.2">
      <c r="B1770" s="325" t="s">
        <v>462</v>
      </c>
      <c r="C1770" s="545">
        <v>54</v>
      </c>
      <c r="D1770" s="545">
        <v>22288</v>
      </c>
      <c r="E1770" s="545">
        <v>38845</v>
      </c>
      <c r="F1770" s="545">
        <v>63680</v>
      </c>
      <c r="G1770" s="651"/>
      <c r="H1770" s="570">
        <v>1910.46</v>
      </c>
      <c r="I1770" s="762">
        <v>45.7</v>
      </c>
      <c r="J1770" s="614">
        <v>120867</v>
      </c>
      <c r="K1770" s="1045" t="s">
        <v>328</v>
      </c>
    </row>
    <row r="1771" spans="2:14" ht="10.5" customHeight="1" x14ac:dyDescent="0.2">
      <c r="B1771" s="325"/>
      <c r="C1771" s="545"/>
      <c r="D1771" s="545"/>
      <c r="E1771" s="545"/>
      <c r="F1771" s="545"/>
      <c r="G1771" s="651"/>
      <c r="H1771" s="570"/>
      <c r="I1771" s="762"/>
      <c r="J1771" s="614"/>
      <c r="K1771" s="1045"/>
    </row>
    <row r="1772" spans="2:14" ht="10.5" customHeight="1" x14ac:dyDescent="0.2">
      <c r="B1772" s="325" t="s">
        <v>328</v>
      </c>
      <c r="C1772" s="545">
        <v>90</v>
      </c>
      <c r="D1772" s="545">
        <v>39682</v>
      </c>
      <c r="E1772" s="545">
        <v>69160</v>
      </c>
      <c r="F1772" s="545">
        <v>113377</v>
      </c>
      <c r="G1772" s="651"/>
      <c r="H1772" s="570">
        <v>2230</v>
      </c>
      <c r="I1772" s="762">
        <v>56.2</v>
      </c>
      <c r="J1772" s="614">
        <v>265884</v>
      </c>
      <c r="K1772" s="1045" t="s">
        <v>329</v>
      </c>
    </row>
    <row r="1773" spans="2:14" ht="10.5" customHeight="1" x14ac:dyDescent="0.2">
      <c r="B1773" s="325" t="s">
        <v>329</v>
      </c>
      <c r="C1773" s="545">
        <v>83</v>
      </c>
      <c r="D1773" s="545">
        <v>25348</v>
      </c>
      <c r="E1773" s="545">
        <v>44178</v>
      </c>
      <c r="F1773" s="545">
        <v>72423</v>
      </c>
      <c r="G1773" s="651"/>
      <c r="H1773" s="570">
        <v>2430</v>
      </c>
      <c r="I1773" s="762">
        <v>60.2</v>
      </c>
      <c r="J1773" s="614">
        <v>176417</v>
      </c>
      <c r="K1773" s="1045" t="s">
        <v>330</v>
      </c>
    </row>
    <row r="1774" spans="2:14" ht="10.5" customHeight="1" x14ac:dyDescent="0.2">
      <c r="B1774" s="325" t="s">
        <v>330</v>
      </c>
      <c r="C1774" s="545">
        <v>90</v>
      </c>
      <c r="D1774" s="545">
        <v>36422</v>
      </c>
      <c r="E1774" s="545">
        <v>67411</v>
      </c>
      <c r="F1774" s="545">
        <v>105952</v>
      </c>
      <c r="G1774" s="651"/>
      <c r="H1774" s="570">
        <v>2530</v>
      </c>
      <c r="I1774" s="762">
        <v>61.1</v>
      </c>
      <c r="J1774" s="614">
        <v>249436</v>
      </c>
      <c r="K1774" s="1045" t="s">
        <v>331</v>
      </c>
    </row>
    <row r="1775" spans="2:14" ht="10.5" customHeight="1" x14ac:dyDescent="0.2">
      <c r="B1775" s="325" t="s">
        <v>331</v>
      </c>
      <c r="C1775" s="545">
        <v>99</v>
      </c>
      <c r="D1775" s="545">
        <v>47514</v>
      </c>
      <c r="E1775" s="545">
        <v>77739</v>
      </c>
      <c r="F1775" s="545">
        <v>127809</v>
      </c>
      <c r="G1775" s="651"/>
      <c r="H1775" s="570">
        <v>2580</v>
      </c>
      <c r="I1775" s="762">
        <v>62.3</v>
      </c>
      <c r="J1775" s="614">
        <v>331169</v>
      </c>
      <c r="K1775" s="1071" t="s">
        <v>287</v>
      </c>
    </row>
    <row r="1776" spans="2:14" ht="10.5" customHeight="1" x14ac:dyDescent="0.2">
      <c r="B1776" s="325" t="s">
        <v>287</v>
      </c>
      <c r="C1776" s="545">
        <v>51</v>
      </c>
      <c r="D1776" s="545">
        <v>27133</v>
      </c>
      <c r="E1776" s="545">
        <v>41245</v>
      </c>
      <c r="F1776" s="545">
        <v>69773</v>
      </c>
      <c r="G1776" s="651"/>
      <c r="H1776" s="570">
        <v>2160</v>
      </c>
      <c r="I1776" s="762">
        <v>54.8</v>
      </c>
      <c r="J1776" s="614">
        <v>150365</v>
      </c>
      <c r="K1776" s="1045" t="s">
        <v>332</v>
      </c>
      <c r="N1776" s="95"/>
    </row>
    <row r="1777" spans="2:11" ht="10.5" customHeight="1" x14ac:dyDescent="0.2">
      <c r="B1777" s="325"/>
      <c r="C1777" s="545"/>
      <c r="D1777" s="545"/>
      <c r="E1777" s="545"/>
      <c r="F1777" s="545"/>
      <c r="G1777" s="651"/>
      <c r="H1777" s="570"/>
      <c r="I1777" s="762"/>
      <c r="J1777" s="614"/>
      <c r="K1777" s="1045"/>
    </row>
    <row r="1778" spans="2:11" ht="10.5" customHeight="1" x14ac:dyDescent="0.2">
      <c r="B1778" s="351" t="s">
        <v>332</v>
      </c>
      <c r="C1778" s="545">
        <v>57</v>
      </c>
      <c r="D1778" s="545">
        <v>35903</v>
      </c>
      <c r="E1778" s="545">
        <v>53598</v>
      </c>
      <c r="F1778" s="545">
        <v>91328</v>
      </c>
      <c r="G1778" s="651"/>
      <c r="H1778" s="570">
        <v>2540</v>
      </c>
      <c r="I1778" s="762">
        <v>59.1</v>
      </c>
      <c r="J1778" s="614">
        <v>232671</v>
      </c>
      <c r="K1778" s="1045" t="s">
        <v>333</v>
      </c>
    </row>
    <row r="1779" spans="2:11" ht="10.5" customHeight="1" x14ac:dyDescent="0.2">
      <c r="B1779" s="351" t="s">
        <v>333</v>
      </c>
      <c r="C1779" s="547">
        <v>39</v>
      </c>
      <c r="D1779" s="547">
        <v>18166</v>
      </c>
      <c r="E1779" s="547">
        <v>28819</v>
      </c>
      <c r="F1779" s="547">
        <v>47944</v>
      </c>
      <c r="G1779" s="651"/>
      <c r="H1779" s="570">
        <v>3510</v>
      </c>
      <c r="I1779" s="762">
        <v>79</v>
      </c>
      <c r="J1779" s="607">
        <v>164913</v>
      </c>
      <c r="K1779" s="1044" t="s">
        <v>286</v>
      </c>
    </row>
    <row r="1780" spans="2:11" ht="10.5" customHeight="1" x14ac:dyDescent="0.2">
      <c r="B1780" s="351" t="s">
        <v>286</v>
      </c>
      <c r="C1780" s="547">
        <v>23</v>
      </c>
      <c r="D1780" s="547">
        <v>16348</v>
      </c>
      <c r="E1780" s="547">
        <v>27659</v>
      </c>
      <c r="F1780" s="547">
        <v>44191</v>
      </c>
      <c r="G1780" s="651"/>
      <c r="H1780" s="570">
        <v>3690</v>
      </c>
      <c r="I1780" s="762">
        <v>88.1</v>
      </c>
      <c r="J1780" s="607">
        <v>151759</v>
      </c>
      <c r="K1780" s="1072" t="s">
        <v>730</v>
      </c>
    </row>
    <row r="1781" spans="2:11" ht="10.5" customHeight="1" x14ac:dyDescent="0.2">
      <c r="B1781" s="351" t="s">
        <v>730</v>
      </c>
      <c r="C1781" s="547">
        <v>36</v>
      </c>
      <c r="D1781" s="547">
        <v>28021</v>
      </c>
      <c r="E1781" s="547">
        <v>46197</v>
      </c>
      <c r="F1781" s="547">
        <v>75732</v>
      </c>
      <c r="G1781" s="651"/>
      <c r="H1781" s="570">
        <v>3180</v>
      </c>
      <c r="I1781" s="762">
        <v>79.900000000000006</v>
      </c>
      <c r="J1781" s="607">
        <v>228008</v>
      </c>
      <c r="K1781" s="1072" t="s">
        <v>758</v>
      </c>
    </row>
    <row r="1782" spans="2:11" ht="10.5" customHeight="1" x14ac:dyDescent="0.2">
      <c r="B1782" s="351" t="s">
        <v>758</v>
      </c>
      <c r="C1782" s="547">
        <v>22</v>
      </c>
      <c r="D1782" s="547">
        <v>22041</v>
      </c>
      <c r="E1782" s="547">
        <v>36338</v>
      </c>
      <c r="F1782" s="547">
        <v>59570</v>
      </c>
      <c r="G1782" s="651"/>
      <c r="H1782" s="570">
        <v>2200</v>
      </c>
      <c r="I1782" s="762">
        <v>59.1</v>
      </c>
      <c r="J1782" s="607">
        <v>119041</v>
      </c>
      <c r="K1782" s="1047" t="s">
        <v>507</v>
      </c>
    </row>
    <row r="1783" spans="2:11" ht="10.5" customHeight="1" x14ac:dyDescent="0.2">
      <c r="B1783" s="351"/>
      <c r="C1783" s="547"/>
      <c r="D1783" s="547"/>
      <c r="E1783" s="547"/>
      <c r="F1783" s="547"/>
      <c r="G1783" s="651"/>
      <c r="H1783" s="570"/>
      <c r="I1783" s="762"/>
      <c r="J1783" s="607"/>
      <c r="K1783" s="1047"/>
    </row>
    <row r="1784" spans="2:11" ht="10.5" customHeight="1" x14ac:dyDescent="0.2">
      <c r="B1784" s="351" t="s">
        <v>507</v>
      </c>
      <c r="C1784" s="547">
        <v>18.100000000000001</v>
      </c>
      <c r="D1784" s="547">
        <v>14483</v>
      </c>
      <c r="E1784" s="547">
        <v>23936</v>
      </c>
      <c r="F1784" s="547">
        <v>39239</v>
      </c>
      <c r="G1784" s="651"/>
      <c r="H1784" s="570">
        <v>2300</v>
      </c>
      <c r="I1784" s="762">
        <v>55</v>
      </c>
      <c r="J1784" s="607">
        <v>90251</v>
      </c>
      <c r="K1784" s="1043" t="s">
        <v>392</v>
      </c>
    </row>
    <row r="1785" spans="2:11" ht="10.5" customHeight="1" x14ac:dyDescent="0.2">
      <c r="B1785" s="351" t="s">
        <v>392</v>
      </c>
      <c r="C1785" s="547">
        <v>11</v>
      </c>
      <c r="D1785" s="547">
        <v>11173</v>
      </c>
      <c r="E1785" s="547">
        <v>17854</v>
      </c>
      <c r="F1785" s="547">
        <v>29270</v>
      </c>
      <c r="G1785" s="651"/>
      <c r="H1785" s="570">
        <v>3000</v>
      </c>
      <c r="I1785" s="762">
        <v>68.3</v>
      </c>
      <c r="J1785" s="607">
        <v>87809</v>
      </c>
      <c r="K1785" s="1043" t="s">
        <v>810</v>
      </c>
    </row>
    <row r="1786" spans="2:11" ht="10.5" customHeight="1" x14ac:dyDescent="0.2">
      <c r="B1786" s="351" t="s">
        <v>810</v>
      </c>
      <c r="C1786" s="547">
        <v>9</v>
      </c>
      <c r="D1786" s="547">
        <v>9820</v>
      </c>
      <c r="E1786" s="547">
        <v>16150</v>
      </c>
      <c r="F1786" s="547">
        <v>26476</v>
      </c>
      <c r="G1786" s="651"/>
      <c r="H1786" s="570">
        <v>4710</v>
      </c>
      <c r="I1786" s="762">
        <v>103.5</v>
      </c>
      <c r="J1786" s="607">
        <v>124700</v>
      </c>
      <c r="K1786" s="1043" t="s">
        <v>501</v>
      </c>
    </row>
    <row r="1787" spans="2:11" ht="10.5" customHeight="1" x14ac:dyDescent="0.2">
      <c r="B1787" s="351" t="s">
        <v>501</v>
      </c>
      <c r="C1787" s="547">
        <v>7</v>
      </c>
      <c r="D1787" s="547">
        <v>9077</v>
      </c>
      <c r="E1787" s="547">
        <v>13856</v>
      </c>
      <c r="F1787" s="547">
        <v>22716</v>
      </c>
      <c r="G1787" s="651"/>
      <c r="H1787" s="570">
        <v>3500</v>
      </c>
      <c r="I1787" s="762">
        <v>91.9</v>
      </c>
      <c r="J1787" s="607">
        <v>79505</v>
      </c>
      <c r="K1787" s="1043" t="s">
        <v>724</v>
      </c>
    </row>
    <row r="1788" spans="2:11" ht="10.5" customHeight="1" x14ac:dyDescent="0.2">
      <c r="B1788" s="351" t="s">
        <v>724</v>
      </c>
      <c r="C1788" s="547">
        <v>5</v>
      </c>
      <c r="D1788" s="547">
        <v>8682</v>
      </c>
      <c r="E1788" s="547">
        <v>12684</v>
      </c>
      <c r="F1788" s="547">
        <v>20795</v>
      </c>
      <c r="G1788" s="651"/>
      <c r="H1788" s="570">
        <v>4350</v>
      </c>
      <c r="I1788" s="762">
        <v>100</v>
      </c>
      <c r="J1788" s="607">
        <v>90456</v>
      </c>
      <c r="K1788" s="1043" t="s">
        <v>340</v>
      </c>
    </row>
    <row r="1789" spans="2:11" ht="10.5" customHeight="1" x14ac:dyDescent="0.2">
      <c r="B1789" s="351"/>
      <c r="C1789" s="547"/>
      <c r="D1789" s="547"/>
      <c r="E1789" s="547"/>
      <c r="F1789" s="547"/>
      <c r="G1789" s="651"/>
      <c r="H1789" s="570"/>
      <c r="I1789" s="762"/>
      <c r="J1789" s="607"/>
      <c r="K1789" s="1043"/>
    </row>
    <row r="1790" spans="2:11" ht="10.5" customHeight="1" x14ac:dyDescent="0.2">
      <c r="B1790" s="692" t="s">
        <v>340</v>
      </c>
      <c r="C1790" s="949">
        <v>13</v>
      </c>
      <c r="D1790" s="949">
        <v>17989</v>
      </c>
      <c r="E1790" s="949">
        <v>28273</v>
      </c>
      <c r="F1790" s="949">
        <v>46349</v>
      </c>
      <c r="G1790" s="698"/>
      <c r="H1790" s="1040">
        <v>4530</v>
      </c>
      <c r="I1790" s="772">
        <v>108.4</v>
      </c>
      <c r="J1790" s="1182">
        <v>209962</v>
      </c>
      <c r="K1790" s="1068" t="s">
        <v>343</v>
      </c>
    </row>
    <row r="1791" spans="2:11" ht="10.5" customHeight="1" x14ac:dyDescent="0.2">
      <c r="B1791" s="692" t="s">
        <v>343</v>
      </c>
      <c r="C1791" s="949">
        <v>9</v>
      </c>
      <c r="D1791" s="949">
        <v>12810</v>
      </c>
      <c r="E1791" s="949">
        <v>19889</v>
      </c>
      <c r="F1791" s="949">
        <v>32605</v>
      </c>
      <c r="G1791" s="698"/>
      <c r="H1791" s="1040">
        <v>5090</v>
      </c>
      <c r="I1791" s="772">
        <v>119.6</v>
      </c>
      <c r="J1791" s="1182">
        <v>165959</v>
      </c>
      <c r="K1791" s="1068" t="s">
        <v>1418</v>
      </c>
    </row>
    <row r="1792" spans="2:11" ht="10.5" customHeight="1" x14ac:dyDescent="0.2">
      <c r="B1792" s="692" t="s">
        <v>1418</v>
      </c>
      <c r="C1792" s="949">
        <v>7</v>
      </c>
      <c r="D1792" s="949">
        <v>6105</v>
      </c>
      <c r="E1792" s="949">
        <v>8582</v>
      </c>
      <c r="F1792" s="949">
        <v>14069</v>
      </c>
      <c r="G1792" s="698"/>
      <c r="H1792" s="1040">
        <v>5300</v>
      </c>
      <c r="I1792" s="772">
        <v>126.8</v>
      </c>
      <c r="J1792" s="1182">
        <v>74564</v>
      </c>
      <c r="K1792" s="1068" t="s">
        <v>1460</v>
      </c>
    </row>
    <row r="1793" spans="2:11" ht="10.5" customHeight="1" x14ac:dyDescent="0.2">
      <c r="B1793" s="693" t="s">
        <v>1542</v>
      </c>
      <c r="C1793" s="951">
        <v>8</v>
      </c>
      <c r="D1793" s="951">
        <v>9641</v>
      </c>
      <c r="E1793" s="951">
        <v>14410</v>
      </c>
      <c r="F1793" s="951">
        <v>23623</v>
      </c>
      <c r="G1793" s="699"/>
      <c r="H1793" s="1056">
        <v>5750</v>
      </c>
      <c r="I1793" s="773">
        <v>136.30000000000001</v>
      </c>
      <c r="J1793" s="1061">
        <v>135834</v>
      </c>
      <c r="K1793" s="1069" t="s">
        <v>1462</v>
      </c>
    </row>
    <row r="1794" spans="2:11" ht="10.5" customHeight="1" x14ac:dyDescent="0.2">
      <c r="B1794" s="236" t="s">
        <v>945</v>
      </c>
      <c r="C1794" s="233"/>
      <c r="D1794" s="233"/>
      <c r="E1794" s="233"/>
      <c r="F1794" s="233"/>
      <c r="G1794" s="233"/>
      <c r="H1794" s="233"/>
      <c r="I1794" s="233"/>
      <c r="J1794" s="233"/>
      <c r="K1794" s="233"/>
    </row>
    <row r="1795" spans="2:11" ht="10.5" customHeight="1" x14ac:dyDescent="0.2">
      <c r="B1795" s="236" t="s">
        <v>946</v>
      </c>
      <c r="C1795" s="233"/>
      <c r="D1795" s="233"/>
      <c r="E1795" s="233"/>
      <c r="F1795" s="233"/>
      <c r="G1795" s="233"/>
      <c r="H1795" s="233"/>
      <c r="I1795" s="233"/>
      <c r="J1795" s="233"/>
      <c r="K1795" s="233"/>
    </row>
    <row r="1796" spans="2:11" ht="10.5" customHeight="1" x14ac:dyDescent="0.2">
      <c r="B1796" s="236" t="s">
        <v>1547</v>
      </c>
      <c r="C1796" s="233"/>
      <c r="D1796" s="233"/>
      <c r="E1796" s="233"/>
      <c r="F1796" s="233"/>
      <c r="G1796" s="233"/>
      <c r="H1796" s="233"/>
      <c r="I1796" s="233"/>
      <c r="J1796" s="233"/>
      <c r="K1796" s="233"/>
    </row>
    <row r="1797" spans="2:11" ht="10.5" customHeight="1" x14ac:dyDescent="0.2">
      <c r="B1797" s="236" t="s">
        <v>964</v>
      </c>
      <c r="C1797" s="233"/>
      <c r="D1797" s="233"/>
      <c r="E1797" s="233"/>
      <c r="F1797" s="233"/>
      <c r="G1797" s="233"/>
      <c r="H1797" s="233"/>
      <c r="I1797" s="233"/>
      <c r="J1797" s="233"/>
      <c r="K1797" s="233"/>
    </row>
    <row r="1798" spans="2:11" ht="10.5" customHeight="1" x14ac:dyDescent="0.2">
      <c r="B1798" s="236" t="s">
        <v>947</v>
      </c>
      <c r="C1798" s="233"/>
      <c r="D1798" s="233"/>
      <c r="E1798" s="233"/>
      <c r="F1798" s="233"/>
      <c r="G1798" s="233"/>
      <c r="H1798" s="233"/>
      <c r="I1798" s="233"/>
      <c r="J1798" s="233"/>
      <c r="K1798" s="233"/>
    </row>
    <row r="1799" spans="2:11" ht="10.5" customHeight="1" x14ac:dyDescent="0.2">
      <c r="B1799" s="49"/>
      <c r="C1799" s="52"/>
      <c r="D1799" s="52"/>
      <c r="E1799" s="52"/>
      <c r="F1799" s="52"/>
      <c r="G1799" s="52"/>
      <c r="H1799" s="52"/>
      <c r="I1799" s="52"/>
      <c r="J1799" s="52"/>
    </row>
    <row r="1800" spans="2:11" ht="10.5" customHeight="1" x14ac:dyDescent="0.2">
      <c r="B1800" s="49"/>
      <c r="C1800" s="53"/>
      <c r="D1800" s="53"/>
      <c r="E1800" s="53"/>
      <c r="F1800" s="53"/>
      <c r="G1800" s="53"/>
      <c r="H1800" s="53"/>
      <c r="I1800" s="53"/>
      <c r="J1800" s="53"/>
    </row>
    <row r="1801" spans="2:11" ht="10.5" customHeight="1" x14ac:dyDescent="0.2">
      <c r="B1801" s="49"/>
    </row>
    <row r="1802" spans="2:11" ht="10.5" customHeight="1" x14ac:dyDescent="0.2">
      <c r="B1802" s="49"/>
    </row>
    <row r="1803" spans="2:11" ht="10.5" customHeight="1" x14ac:dyDescent="0.2">
      <c r="B1803" s="49"/>
    </row>
    <row r="1804" spans="2:11" ht="10.5" customHeight="1" x14ac:dyDescent="0.2">
      <c r="B1804" s="49"/>
    </row>
    <row r="1805" spans="2:11" ht="10.5" customHeight="1" x14ac:dyDescent="0.2">
      <c r="B1805" s="49"/>
    </row>
    <row r="1806" spans="2:11" ht="10.5" customHeight="1" x14ac:dyDescent="0.2">
      <c r="B1806" s="49"/>
    </row>
    <row r="1807" spans="2:11" ht="10.5" customHeight="1" x14ac:dyDescent="0.2">
      <c r="B1807" s="49"/>
    </row>
    <row r="1808" spans="2:11" ht="10.5" customHeight="1" x14ac:dyDescent="0.2">
      <c r="B1808" s="49"/>
    </row>
    <row r="1809" spans="2:7" ht="10.5" customHeight="1" x14ac:dyDescent="0.2">
      <c r="B1809" s="49"/>
    </row>
    <row r="1810" spans="2:7" ht="10.5" customHeight="1" x14ac:dyDescent="0.2">
      <c r="B1810" s="49"/>
    </row>
    <row r="1811" spans="2:7" ht="10.5" customHeight="1" x14ac:dyDescent="0.2">
      <c r="B1811" s="49"/>
    </row>
    <row r="1812" spans="2:7" ht="10.5" customHeight="1" x14ac:dyDescent="0.2">
      <c r="B1812" s="49"/>
    </row>
    <row r="1813" spans="2:7" ht="10.5" customHeight="1" x14ac:dyDescent="0.2">
      <c r="B1813" s="49"/>
    </row>
    <row r="1814" spans="2:7" ht="10.5" customHeight="1" x14ac:dyDescent="0.2">
      <c r="B1814" s="49"/>
    </row>
    <row r="1815" spans="2:7" ht="10.5" customHeight="1" x14ac:dyDescent="0.2">
      <c r="B1815" s="49"/>
    </row>
    <row r="1816" spans="2:7" ht="10.5" customHeight="1" x14ac:dyDescent="0.2">
      <c r="B1816" s="49"/>
    </row>
    <row r="1817" spans="2:7" ht="10.5" customHeight="1" x14ac:dyDescent="0.2">
      <c r="B1817" s="49"/>
    </row>
    <row r="1818" spans="2:7" ht="10.5" customHeight="1" x14ac:dyDescent="0.2">
      <c r="B1818" s="49"/>
    </row>
    <row r="1819" spans="2:7" ht="10.5" customHeight="1" x14ac:dyDescent="0.2">
      <c r="B1819" s="49"/>
    </row>
    <row r="1820" spans="2:7" ht="10.5" customHeight="1" x14ac:dyDescent="0.2">
      <c r="B1820" s="49"/>
    </row>
    <row r="1821" spans="2:7" ht="10.5" customHeight="1" x14ac:dyDescent="0.2">
      <c r="B1821" s="49"/>
      <c r="G1821" s="153">
        <v>29</v>
      </c>
    </row>
    <row r="1822" spans="2:7" ht="10.5" customHeight="1" x14ac:dyDescent="0.2">
      <c r="G1822" s="76"/>
    </row>
    <row r="1823" spans="2:7" ht="11.45" customHeight="1" x14ac:dyDescent="0.2">
      <c r="B1823" s="62" t="s">
        <v>848</v>
      </c>
    </row>
    <row r="1824" spans="2:7" ht="11.45" customHeight="1" x14ac:dyDescent="0.2">
      <c r="B1824" s="1420" t="s">
        <v>279</v>
      </c>
      <c r="C1824" s="1408" t="s">
        <v>948</v>
      </c>
      <c r="D1824" s="1408" t="s">
        <v>949</v>
      </c>
      <c r="E1824" s="1408" t="s">
        <v>280</v>
      </c>
      <c r="F1824" s="1481" t="s">
        <v>950</v>
      </c>
      <c r="G1824" s="1482"/>
    </row>
    <row r="1825" spans="2:7" ht="11.45" customHeight="1" x14ac:dyDescent="0.2">
      <c r="B1825" s="1490"/>
      <c r="C1825" s="1409"/>
      <c r="D1825" s="1409"/>
      <c r="E1825" s="1409"/>
      <c r="F1825" s="1408" t="s">
        <v>605</v>
      </c>
      <c r="G1825" s="55" t="s">
        <v>606</v>
      </c>
    </row>
    <row r="1826" spans="2:7" ht="11.45" customHeight="1" x14ac:dyDescent="0.2">
      <c r="B1826" s="1421"/>
      <c r="C1826" s="65" t="s">
        <v>284</v>
      </c>
      <c r="D1826" s="470" t="s">
        <v>936</v>
      </c>
      <c r="E1826" s="65" t="s">
        <v>504</v>
      </c>
      <c r="F1826" s="1409"/>
      <c r="G1826" s="65" t="s">
        <v>284</v>
      </c>
    </row>
    <row r="1827" spans="2:7" ht="10.5" customHeight="1" x14ac:dyDescent="0.2">
      <c r="B1827" s="325" t="s">
        <v>149</v>
      </c>
      <c r="C1827" s="614">
        <v>130</v>
      </c>
      <c r="D1827" s="558">
        <v>36.700000000000003</v>
      </c>
      <c r="E1827" s="545">
        <v>4766</v>
      </c>
      <c r="F1827" s="1045">
        <v>1970</v>
      </c>
      <c r="G1827" s="762">
        <v>50.1</v>
      </c>
    </row>
    <row r="1828" spans="2:7" ht="10.5" customHeight="1" x14ac:dyDescent="0.2">
      <c r="B1828" s="325" t="s">
        <v>150</v>
      </c>
      <c r="C1828" s="614">
        <v>114</v>
      </c>
      <c r="D1828" s="558">
        <v>37.479999999999997</v>
      </c>
      <c r="E1828" s="545">
        <v>4254</v>
      </c>
      <c r="F1828" s="1045">
        <v>1971</v>
      </c>
      <c r="G1828" s="762">
        <v>55.9</v>
      </c>
    </row>
    <row r="1829" spans="2:7" ht="10.5" customHeight="1" x14ac:dyDescent="0.2">
      <c r="B1829" s="325" t="s">
        <v>151</v>
      </c>
      <c r="C1829" s="614">
        <v>144</v>
      </c>
      <c r="D1829" s="558">
        <v>44.69</v>
      </c>
      <c r="E1829" s="545">
        <v>6453</v>
      </c>
      <c r="F1829" s="1045">
        <v>1972</v>
      </c>
      <c r="G1829" s="762">
        <v>60.8</v>
      </c>
    </row>
    <row r="1830" spans="2:7" ht="10.5" customHeight="1" x14ac:dyDescent="0.2">
      <c r="B1830" s="325" t="s">
        <v>152</v>
      </c>
      <c r="C1830" s="614">
        <v>136</v>
      </c>
      <c r="D1830" s="558">
        <v>48.43</v>
      </c>
      <c r="E1830" s="545">
        <v>6580</v>
      </c>
      <c r="F1830" s="1045">
        <v>1973</v>
      </c>
      <c r="G1830" s="762">
        <v>55.6</v>
      </c>
    </row>
    <row r="1831" spans="2:7" ht="10.5" customHeight="1" x14ac:dyDescent="0.2">
      <c r="B1831" s="325" t="s">
        <v>153</v>
      </c>
      <c r="C1831" s="614">
        <v>127</v>
      </c>
      <c r="D1831" s="558">
        <v>63.3</v>
      </c>
      <c r="E1831" s="545">
        <v>8047</v>
      </c>
      <c r="F1831" s="1045">
        <v>1974</v>
      </c>
      <c r="G1831" s="762">
        <v>57</v>
      </c>
    </row>
    <row r="1832" spans="2:7" ht="10.5" customHeight="1" x14ac:dyDescent="0.2">
      <c r="B1832" s="325"/>
      <c r="C1832" s="614"/>
      <c r="D1832" s="558"/>
      <c r="E1832" s="545"/>
      <c r="F1832" s="1045"/>
      <c r="G1832" s="762"/>
    </row>
    <row r="1833" spans="2:7" ht="10.5" customHeight="1" x14ac:dyDescent="0.2">
      <c r="B1833" s="325" t="s">
        <v>154</v>
      </c>
      <c r="C1833" s="614">
        <v>121</v>
      </c>
      <c r="D1833" s="558">
        <v>80.989999999999995</v>
      </c>
      <c r="E1833" s="545">
        <v>9761</v>
      </c>
      <c r="F1833" s="1045">
        <v>1975</v>
      </c>
      <c r="G1833" s="762">
        <v>44</v>
      </c>
    </row>
    <row r="1834" spans="2:7" ht="10.5" customHeight="1" x14ac:dyDescent="0.2">
      <c r="B1834" s="325" t="s">
        <v>155</v>
      </c>
      <c r="C1834" s="614">
        <v>133</v>
      </c>
      <c r="D1834" s="558">
        <v>85.5</v>
      </c>
      <c r="E1834" s="545">
        <v>11353</v>
      </c>
      <c r="F1834" s="1045">
        <v>1976</v>
      </c>
      <c r="G1834" s="762">
        <v>59.4</v>
      </c>
    </row>
    <row r="1835" spans="2:7" ht="10.5" customHeight="1" x14ac:dyDescent="0.2">
      <c r="B1835" s="325" t="s">
        <v>156</v>
      </c>
      <c r="C1835" s="614">
        <v>157</v>
      </c>
      <c r="D1835" s="558">
        <v>92.7</v>
      </c>
      <c r="E1835" s="545">
        <v>14548</v>
      </c>
      <c r="F1835" s="1045">
        <v>1977</v>
      </c>
      <c r="G1835" s="762">
        <v>61.2</v>
      </c>
    </row>
    <row r="1836" spans="2:7" ht="10.5" customHeight="1" x14ac:dyDescent="0.2">
      <c r="B1836" s="325" t="s">
        <v>763</v>
      </c>
      <c r="C1836" s="614">
        <v>144</v>
      </c>
      <c r="D1836" s="558">
        <v>103.21</v>
      </c>
      <c r="E1836" s="545">
        <v>14833</v>
      </c>
      <c r="F1836" s="1045">
        <v>1978</v>
      </c>
      <c r="G1836" s="762">
        <v>66.2</v>
      </c>
    </row>
    <row r="1837" spans="2:7" ht="10.5" customHeight="1" x14ac:dyDescent="0.2">
      <c r="B1837" s="325" t="s">
        <v>764</v>
      </c>
      <c r="C1837" s="614">
        <v>119</v>
      </c>
      <c r="D1837" s="558">
        <v>107.19</v>
      </c>
      <c r="E1837" s="545">
        <v>12747</v>
      </c>
      <c r="F1837" s="1045">
        <v>1979</v>
      </c>
      <c r="G1837" s="762">
        <v>57.4</v>
      </c>
    </row>
    <row r="1838" spans="2:7" ht="10.5" customHeight="1" x14ac:dyDescent="0.2">
      <c r="B1838" s="325"/>
      <c r="C1838" s="614"/>
      <c r="D1838" s="558"/>
      <c r="E1838" s="545"/>
      <c r="F1838" s="1045"/>
      <c r="G1838" s="762"/>
    </row>
    <row r="1839" spans="2:7" ht="10.5" customHeight="1" x14ac:dyDescent="0.2">
      <c r="B1839" s="325" t="s">
        <v>765</v>
      </c>
      <c r="C1839" s="614">
        <v>114</v>
      </c>
      <c r="D1839" s="558">
        <v>105.52</v>
      </c>
      <c r="E1839" s="545">
        <v>12074</v>
      </c>
      <c r="F1839" s="1045">
        <v>1980</v>
      </c>
      <c r="G1839" s="762">
        <v>54</v>
      </c>
    </row>
    <row r="1840" spans="2:7" ht="10.5" customHeight="1" x14ac:dyDescent="0.2">
      <c r="B1840" s="325" t="s">
        <v>766</v>
      </c>
      <c r="C1840" s="614">
        <v>123</v>
      </c>
      <c r="D1840" s="558">
        <v>128.79</v>
      </c>
      <c r="E1840" s="545">
        <v>15838</v>
      </c>
      <c r="F1840" s="1045">
        <v>1981</v>
      </c>
      <c r="G1840" s="762">
        <v>54.1</v>
      </c>
    </row>
    <row r="1841" spans="2:7" ht="10.5" customHeight="1" x14ac:dyDescent="0.2">
      <c r="B1841" s="325" t="s">
        <v>767</v>
      </c>
      <c r="C1841" s="614">
        <v>100</v>
      </c>
      <c r="D1841" s="558">
        <v>157.16999999999999</v>
      </c>
      <c r="E1841" s="545">
        <v>15654</v>
      </c>
      <c r="F1841" s="1045">
        <v>1982</v>
      </c>
      <c r="G1841" s="762">
        <v>44.8</v>
      </c>
    </row>
    <row r="1842" spans="2:7" ht="10.5" customHeight="1" x14ac:dyDescent="0.2">
      <c r="B1842" s="325" t="s">
        <v>768</v>
      </c>
      <c r="C1842" s="614">
        <v>76</v>
      </c>
      <c r="D1842" s="558">
        <v>202.04</v>
      </c>
      <c r="E1842" s="545">
        <v>15267</v>
      </c>
      <c r="F1842" s="1045">
        <v>1983</v>
      </c>
      <c r="G1842" s="762">
        <v>42.2</v>
      </c>
    </row>
    <row r="1843" spans="2:7" ht="10.5" customHeight="1" x14ac:dyDescent="0.2">
      <c r="B1843" s="325" t="s">
        <v>769</v>
      </c>
      <c r="C1843" s="614">
        <v>91</v>
      </c>
      <c r="D1843" s="558">
        <v>199.09</v>
      </c>
      <c r="E1843" s="545">
        <v>18160</v>
      </c>
      <c r="F1843" s="1045">
        <v>1984</v>
      </c>
      <c r="G1843" s="762">
        <v>39</v>
      </c>
    </row>
    <row r="1844" spans="2:7" ht="10.5" customHeight="1" x14ac:dyDescent="0.2">
      <c r="B1844" s="325"/>
      <c r="C1844" s="614"/>
      <c r="D1844" s="558"/>
      <c r="E1844" s="545"/>
      <c r="F1844" s="1045"/>
      <c r="G1844" s="762"/>
    </row>
    <row r="1845" spans="2:7" ht="10.5" customHeight="1" x14ac:dyDescent="0.2">
      <c r="B1845" s="325" t="s">
        <v>770</v>
      </c>
      <c r="C1845" s="614">
        <v>63</v>
      </c>
      <c r="D1845" s="558">
        <v>326.68</v>
      </c>
      <c r="E1845" s="545">
        <v>20490</v>
      </c>
      <c r="F1845" s="1045">
        <v>1985</v>
      </c>
      <c r="G1845" s="762">
        <v>33.200000000000003</v>
      </c>
    </row>
    <row r="1846" spans="2:7" ht="10.5" customHeight="1" x14ac:dyDescent="0.2">
      <c r="B1846" s="325" t="s">
        <v>771</v>
      </c>
      <c r="C1846" s="614">
        <v>83</v>
      </c>
      <c r="D1846" s="558">
        <v>353.34</v>
      </c>
      <c r="E1846" s="545">
        <v>29475</v>
      </c>
      <c r="F1846" s="1045">
        <v>1986</v>
      </c>
      <c r="G1846" s="762">
        <v>36.1</v>
      </c>
    </row>
    <row r="1847" spans="2:7" ht="10.5" customHeight="1" x14ac:dyDescent="0.2">
      <c r="B1847" s="325" t="s">
        <v>772</v>
      </c>
      <c r="C1847" s="614">
        <v>90</v>
      </c>
      <c r="D1847" s="558">
        <v>326.83999999999997</v>
      </c>
      <c r="E1847" s="545">
        <v>29447</v>
      </c>
      <c r="F1847" s="1045">
        <v>1987</v>
      </c>
      <c r="G1847" s="762">
        <v>40</v>
      </c>
    </row>
    <row r="1848" spans="2:7" ht="10.5" customHeight="1" x14ac:dyDescent="0.2">
      <c r="B1848" s="325" t="s">
        <v>773</v>
      </c>
      <c r="C1848" s="614">
        <v>103</v>
      </c>
      <c r="D1848" s="558">
        <v>400.29</v>
      </c>
      <c r="E1848" s="545">
        <v>41233</v>
      </c>
      <c r="F1848" s="1045">
        <v>1988</v>
      </c>
      <c r="G1848" s="762">
        <v>39</v>
      </c>
    </row>
    <row r="1849" spans="2:7" ht="10.5" customHeight="1" x14ac:dyDescent="0.2">
      <c r="B1849" s="325" t="s">
        <v>774</v>
      </c>
      <c r="C1849" s="614">
        <v>112</v>
      </c>
      <c r="D1849" s="558">
        <v>389.53</v>
      </c>
      <c r="E1849" s="545">
        <v>43478</v>
      </c>
      <c r="F1849" s="1045">
        <v>1989</v>
      </c>
      <c r="G1849" s="762">
        <v>42.3</v>
      </c>
    </row>
    <row r="1850" spans="2:7" ht="10.5" customHeight="1" x14ac:dyDescent="0.2">
      <c r="B1850" s="325"/>
      <c r="C1850" s="614"/>
      <c r="D1850" s="558"/>
      <c r="E1850" s="545"/>
      <c r="F1850" s="1045"/>
      <c r="G1850" s="762"/>
    </row>
    <row r="1851" spans="2:7" ht="10.5" customHeight="1" x14ac:dyDescent="0.2">
      <c r="B1851" s="325" t="s">
        <v>775</v>
      </c>
      <c r="C1851" s="614">
        <v>115</v>
      </c>
      <c r="D1851" s="558">
        <v>418.63</v>
      </c>
      <c r="E1851" s="545">
        <v>48051</v>
      </c>
      <c r="F1851" s="1045">
        <v>1990</v>
      </c>
      <c r="G1851" s="762">
        <v>43.4</v>
      </c>
    </row>
    <row r="1852" spans="2:7" ht="10.5" customHeight="1" x14ac:dyDescent="0.2">
      <c r="B1852" s="325" t="s">
        <v>776</v>
      </c>
      <c r="C1852" s="614">
        <v>98</v>
      </c>
      <c r="D1852" s="558">
        <v>834.18</v>
      </c>
      <c r="E1852" s="545">
        <v>81915</v>
      </c>
      <c r="F1852" s="1045">
        <v>1991</v>
      </c>
      <c r="G1852" s="762">
        <v>41.9</v>
      </c>
    </row>
    <row r="1853" spans="2:7" ht="10.5" customHeight="1" x14ac:dyDescent="0.2">
      <c r="B1853" s="325" t="s">
        <v>460</v>
      </c>
      <c r="C1853" s="614">
        <v>95</v>
      </c>
      <c r="D1853" s="558">
        <v>566.54999999999995</v>
      </c>
      <c r="E1853" s="545">
        <v>54068</v>
      </c>
      <c r="F1853" s="1045">
        <v>1992</v>
      </c>
      <c r="G1853" s="762">
        <v>40.9</v>
      </c>
    </row>
    <row r="1854" spans="2:7" ht="10.5" customHeight="1" x14ac:dyDescent="0.2">
      <c r="B1854" s="325" t="s">
        <v>461</v>
      </c>
      <c r="C1854" s="614">
        <v>84</v>
      </c>
      <c r="D1854" s="558">
        <v>522.65</v>
      </c>
      <c r="E1854" s="545">
        <v>43756</v>
      </c>
      <c r="F1854" s="1045">
        <v>1993</v>
      </c>
      <c r="G1854" s="762">
        <v>35.299999999999997</v>
      </c>
    </row>
    <row r="1855" spans="2:7" ht="10.5" customHeight="1" x14ac:dyDescent="0.2">
      <c r="B1855" s="325" t="s">
        <v>462</v>
      </c>
      <c r="C1855" s="614">
        <v>142</v>
      </c>
      <c r="D1855" s="558">
        <v>438.16</v>
      </c>
      <c r="E1855" s="545">
        <v>62354</v>
      </c>
      <c r="F1855" s="1045">
        <v>1994</v>
      </c>
      <c r="G1855" s="762">
        <v>41.5</v>
      </c>
    </row>
    <row r="1856" spans="2:7" ht="10.5" customHeight="1" x14ac:dyDescent="0.2">
      <c r="B1856" s="325"/>
      <c r="C1856" s="614"/>
      <c r="D1856" s="558"/>
      <c r="E1856" s="545"/>
      <c r="F1856" s="1045"/>
      <c r="G1856" s="762"/>
    </row>
    <row r="1857" spans="1:7" ht="10.5" customHeight="1" x14ac:dyDescent="0.2">
      <c r="B1857" s="325" t="s">
        <v>328</v>
      </c>
      <c r="C1857" s="614">
        <v>156</v>
      </c>
      <c r="D1857" s="558">
        <v>451.55</v>
      </c>
      <c r="E1857" s="545">
        <v>70470</v>
      </c>
      <c r="F1857" s="1045">
        <v>1995</v>
      </c>
      <c r="G1857" s="762">
        <v>38.799999999999997</v>
      </c>
    </row>
    <row r="1858" spans="1:7" ht="10.5" customHeight="1" x14ac:dyDescent="0.2">
      <c r="B1858" s="325" t="s">
        <v>329</v>
      </c>
      <c r="C1858" s="614">
        <v>154</v>
      </c>
      <c r="D1858" s="558">
        <v>446.79</v>
      </c>
      <c r="E1858" s="545">
        <v>68911</v>
      </c>
      <c r="F1858" s="1045">
        <v>1996</v>
      </c>
      <c r="G1858" s="762">
        <v>39.5</v>
      </c>
    </row>
    <row r="1859" spans="1:7" ht="10.5" customHeight="1" x14ac:dyDescent="0.2">
      <c r="B1859" s="325" t="s">
        <v>330</v>
      </c>
      <c r="C1859" s="614">
        <v>143</v>
      </c>
      <c r="D1859" s="558">
        <v>465.5</v>
      </c>
      <c r="E1859" s="545">
        <v>66625</v>
      </c>
      <c r="F1859" s="1045">
        <v>1997</v>
      </c>
      <c r="G1859" s="762">
        <v>37.6</v>
      </c>
    </row>
    <row r="1860" spans="1:7" ht="10.5" customHeight="1" x14ac:dyDescent="0.2">
      <c r="B1860" s="325" t="s">
        <v>331</v>
      </c>
      <c r="C1860" s="614">
        <v>106</v>
      </c>
      <c r="D1860" s="558">
        <v>465.5</v>
      </c>
      <c r="E1860" s="545">
        <v>49119</v>
      </c>
      <c r="F1860" s="1045">
        <v>1998</v>
      </c>
      <c r="G1860" s="762">
        <v>25.4</v>
      </c>
    </row>
    <row r="1861" spans="1:7" ht="10.5" customHeight="1" x14ac:dyDescent="0.2">
      <c r="B1861" s="325" t="s">
        <v>287</v>
      </c>
      <c r="C1861" s="614">
        <v>100</v>
      </c>
      <c r="D1861" s="558">
        <v>538.34</v>
      </c>
      <c r="E1861" s="545">
        <v>53880</v>
      </c>
      <c r="F1861" s="1045">
        <v>1999</v>
      </c>
      <c r="G1861" s="762">
        <v>25.5</v>
      </c>
    </row>
    <row r="1862" spans="1:7" ht="10.5" customHeight="1" x14ac:dyDescent="0.2">
      <c r="B1862" s="325"/>
      <c r="C1862" s="614"/>
      <c r="D1862" s="558"/>
      <c r="E1862" s="545"/>
      <c r="F1862" s="1045"/>
      <c r="G1862" s="762"/>
    </row>
    <row r="1863" spans="1:7" ht="10.5" customHeight="1" x14ac:dyDescent="0.2">
      <c r="B1863" s="543" t="s">
        <v>332</v>
      </c>
      <c r="C1863" s="614">
        <v>138</v>
      </c>
      <c r="D1863" s="558">
        <v>416</v>
      </c>
      <c r="E1863" s="545">
        <v>57433</v>
      </c>
      <c r="F1863" s="1045">
        <v>2000</v>
      </c>
      <c r="G1863" s="762">
        <v>32.9</v>
      </c>
    </row>
    <row r="1864" spans="1:7" ht="10.5" customHeight="1" x14ac:dyDescent="0.2">
      <c r="B1864" s="481" t="s">
        <v>333</v>
      </c>
      <c r="C1864" s="1059">
        <v>132</v>
      </c>
      <c r="D1864" s="893">
        <v>618.5</v>
      </c>
      <c r="E1864" s="574">
        <v>81757</v>
      </c>
      <c r="F1864" s="1050">
        <v>2001</v>
      </c>
      <c r="G1864" s="760">
        <v>30.6</v>
      </c>
    </row>
    <row r="1865" spans="1:7" ht="10.5" customHeight="1" x14ac:dyDescent="0.2">
      <c r="B1865" s="615" t="s">
        <v>286</v>
      </c>
      <c r="C1865" s="1059">
        <v>150</v>
      </c>
      <c r="D1865" s="893">
        <v>360.79</v>
      </c>
      <c r="E1865" s="574">
        <v>54288</v>
      </c>
      <c r="F1865" s="1050">
        <v>2002</v>
      </c>
      <c r="G1865" s="760">
        <v>38.799999999999997</v>
      </c>
    </row>
    <row r="1866" spans="1:7" ht="10.5" customHeight="1" x14ac:dyDescent="0.2">
      <c r="B1866" s="603" t="s">
        <v>730</v>
      </c>
      <c r="C1866" s="1059">
        <v>160</v>
      </c>
      <c r="D1866" s="893">
        <v>300</v>
      </c>
      <c r="E1866" s="574">
        <v>47886</v>
      </c>
      <c r="F1866" s="1050">
        <v>2003</v>
      </c>
      <c r="G1866" s="760">
        <v>41.5</v>
      </c>
    </row>
    <row r="1867" spans="1:7" ht="10.5" customHeight="1" x14ac:dyDescent="0.2">
      <c r="A1867" s="58"/>
      <c r="B1867" s="616" t="s">
        <v>758</v>
      </c>
      <c r="C1867" s="614">
        <v>158</v>
      </c>
      <c r="D1867" s="560">
        <v>315.43</v>
      </c>
      <c r="E1867" s="545">
        <v>49934</v>
      </c>
      <c r="F1867" s="1045">
        <v>2004</v>
      </c>
      <c r="G1867" s="762">
        <v>45.6</v>
      </c>
    </row>
    <row r="1868" spans="1:7" ht="10.5" customHeight="1" x14ac:dyDescent="0.2">
      <c r="A1868" s="58"/>
      <c r="B1868" s="72"/>
      <c r="C1868" s="1060"/>
      <c r="D1868" s="1062"/>
      <c r="E1868" s="58"/>
      <c r="F1868" s="1057"/>
      <c r="G1868" s="774"/>
    </row>
    <row r="1869" spans="1:7" ht="10.5" customHeight="1" x14ac:dyDescent="0.2">
      <c r="A1869" s="58"/>
      <c r="B1869" s="482" t="s">
        <v>507</v>
      </c>
      <c r="C1869" s="614">
        <v>107</v>
      </c>
      <c r="D1869" s="558">
        <v>524.1</v>
      </c>
      <c r="E1869" s="545">
        <v>56333</v>
      </c>
      <c r="F1869" s="1045">
        <v>2005</v>
      </c>
      <c r="G1869" s="760">
        <v>46.5</v>
      </c>
    </row>
    <row r="1870" spans="1:7" ht="10.5" customHeight="1" x14ac:dyDescent="0.2">
      <c r="B1870" s="325" t="s">
        <v>392</v>
      </c>
      <c r="C1870" s="607">
        <v>140</v>
      </c>
      <c r="D1870" s="560">
        <v>510.48</v>
      </c>
      <c r="E1870" s="547">
        <v>71287</v>
      </c>
      <c r="F1870" s="1044">
        <v>2006</v>
      </c>
      <c r="G1870" s="771">
        <v>45.8</v>
      </c>
    </row>
    <row r="1871" spans="1:7" ht="10.5" customHeight="1" x14ac:dyDescent="0.2">
      <c r="B1871" s="325" t="s">
        <v>810</v>
      </c>
      <c r="C1871" s="607">
        <v>175</v>
      </c>
      <c r="D1871" s="560">
        <v>655.87</v>
      </c>
      <c r="E1871" s="547">
        <v>114543</v>
      </c>
      <c r="F1871" s="1044">
        <v>2007</v>
      </c>
      <c r="G1871" s="771">
        <v>48.1</v>
      </c>
    </row>
    <row r="1872" spans="1:7" ht="10.5" customHeight="1" x14ac:dyDescent="0.2">
      <c r="B1872" s="327">
        <v>39692</v>
      </c>
      <c r="C1872" s="607">
        <v>116</v>
      </c>
      <c r="D1872" s="560">
        <v>716.69</v>
      </c>
      <c r="E1872" s="547">
        <v>83244</v>
      </c>
      <c r="F1872" s="1044">
        <v>2008</v>
      </c>
      <c r="G1872" s="771">
        <v>32.6</v>
      </c>
    </row>
    <row r="1873" spans="2:7" ht="10.5" customHeight="1" x14ac:dyDescent="0.2">
      <c r="B1873" s="327">
        <v>40087</v>
      </c>
      <c r="C1873" s="607">
        <v>52</v>
      </c>
      <c r="D1873" s="560">
        <v>712.88</v>
      </c>
      <c r="E1873" s="547">
        <v>37006</v>
      </c>
      <c r="F1873" s="1044">
        <v>2009</v>
      </c>
      <c r="G1873" s="771">
        <v>45.6</v>
      </c>
    </row>
    <row r="1874" spans="2:7" ht="10.5" customHeight="1" x14ac:dyDescent="0.2">
      <c r="B1874" s="327"/>
      <c r="C1874" s="607"/>
      <c r="D1874" s="560"/>
      <c r="E1874" s="547"/>
      <c r="F1874" s="1044"/>
      <c r="G1874" s="771"/>
    </row>
    <row r="1875" spans="2:7" ht="10.5" customHeight="1" x14ac:dyDescent="0.2">
      <c r="B1875" s="327">
        <v>40483</v>
      </c>
      <c r="C1875" s="607">
        <v>170</v>
      </c>
      <c r="D1875" s="560">
        <v>747.29</v>
      </c>
      <c r="E1875" s="540">
        <v>127155</v>
      </c>
      <c r="F1875" s="1044">
        <v>2010</v>
      </c>
      <c r="G1875" s="771">
        <v>34.1</v>
      </c>
    </row>
    <row r="1876" spans="2:7" ht="10.5" customHeight="1" x14ac:dyDescent="0.2">
      <c r="B1876" s="327">
        <v>40878</v>
      </c>
      <c r="C1876" s="607">
        <v>157</v>
      </c>
      <c r="D1876" s="560">
        <v>821.73</v>
      </c>
      <c r="E1876" s="540">
        <v>128720</v>
      </c>
      <c r="F1876" s="1044">
        <v>2011</v>
      </c>
      <c r="G1876" s="771">
        <v>32.700000000000003</v>
      </c>
    </row>
    <row r="1877" spans="2:7" ht="10.5" customHeight="1" x14ac:dyDescent="0.2">
      <c r="B1877" s="327" t="s">
        <v>1418</v>
      </c>
      <c r="C1877" s="607">
        <v>153</v>
      </c>
      <c r="D1877" s="560">
        <v>895.75</v>
      </c>
      <c r="E1877" s="540">
        <v>136955</v>
      </c>
      <c r="F1877" s="1044">
        <v>2012</v>
      </c>
      <c r="G1877" s="771">
        <v>22.4</v>
      </c>
    </row>
    <row r="1878" spans="2:7" ht="10.5" customHeight="1" x14ac:dyDescent="0.2">
      <c r="B1878" s="700" t="s">
        <v>1460</v>
      </c>
      <c r="C1878" s="1061">
        <v>148</v>
      </c>
      <c r="D1878" s="1063">
        <v>1064.06</v>
      </c>
      <c r="E1878" s="1164">
        <v>157676</v>
      </c>
      <c r="F1878" s="1058">
        <v>2013</v>
      </c>
      <c r="G1878" s="773">
        <v>23.4</v>
      </c>
    </row>
    <row r="1879" spans="2:7" ht="10.5" customHeight="1" x14ac:dyDescent="0.2">
      <c r="B1879" s="63" t="s">
        <v>1320</v>
      </c>
    </row>
    <row r="1880" spans="2:7" ht="10.5" customHeight="1" x14ac:dyDescent="0.2">
      <c r="B1880" s="63" t="s">
        <v>1321</v>
      </c>
    </row>
    <row r="1881" spans="2:7" ht="10.5" customHeight="1" x14ac:dyDescent="0.2">
      <c r="B1881" s="131"/>
    </row>
    <row r="1882" spans="2:7" ht="10.5" customHeight="1" x14ac:dyDescent="0.2">
      <c r="B1882" s="161"/>
    </row>
    <row r="1883" spans="2:7" ht="10.5" customHeight="1" x14ac:dyDescent="0.2">
      <c r="B1883" s="63"/>
    </row>
    <row r="1884" spans="2:7" ht="10.5" customHeight="1" x14ac:dyDescent="0.2">
      <c r="B1884" s="63"/>
    </row>
    <row r="1885" spans="2:7" ht="10.5" customHeight="1" x14ac:dyDescent="0.2">
      <c r="B1885" s="63"/>
    </row>
    <row r="1886" spans="2:7" ht="10.5" customHeight="1" x14ac:dyDescent="0.2">
      <c r="B1886" s="63"/>
    </row>
    <row r="1887" spans="2:7" ht="10.5" customHeight="1" x14ac:dyDescent="0.2">
      <c r="B1887" s="63"/>
    </row>
    <row r="1888" spans="2:7" ht="10.5" customHeight="1" x14ac:dyDescent="0.2">
      <c r="B1888" s="63"/>
    </row>
    <row r="1889" spans="2:7" ht="10.5" customHeight="1" x14ac:dyDescent="0.2">
      <c r="B1889" s="63"/>
    </row>
    <row r="1890" spans="2:7" ht="10.5" customHeight="1" x14ac:dyDescent="0.2">
      <c r="B1890" s="63"/>
    </row>
    <row r="1891" spans="2:7" ht="10.5" customHeight="1" x14ac:dyDescent="0.2">
      <c r="B1891" s="63"/>
    </row>
    <row r="1892" spans="2:7" ht="10.5" customHeight="1" x14ac:dyDescent="0.2">
      <c r="B1892" s="63"/>
    </row>
    <row r="1893" spans="2:7" ht="10.5" customHeight="1" x14ac:dyDescent="0.2">
      <c r="B1893" s="63"/>
    </row>
    <row r="1894" spans="2:7" ht="10.5" customHeight="1" x14ac:dyDescent="0.2">
      <c r="B1894" s="63"/>
    </row>
    <row r="1895" spans="2:7" ht="10.5" customHeight="1" x14ac:dyDescent="0.2">
      <c r="B1895" s="63"/>
    </row>
    <row r="1896" spans="2:7" ht="10.5" customHeight="1" x14ac:dyDescent="0.2">
      <c r="B1896" s="63"/>
    </row>
    <row r="1897" spans="2:7" ht="10.5" customHeight="1" x14ac:dyDescent="0.2">
      <c r="B1897" s="63"/>
    </row>
    <row r="1898" spans="2:7" ht="10.5" customHeight="1" x14ac:dyDescent="0.2">
      <c r="B1898" s="63"/>
    </row>
    <row r="1899" spans="2:7" ht="10.5" customHeight="1" x14ac:dyDescent="0.2">
      <c r="B1899" s="63"/>
    </row>
    <row r="1900" spans="2:7" ht="10.5" customHeight="1" x14ac:dyDescent="0.2">
      <c r="B1900" s="63"/>
    </row>
    <row r="1901" spans="2:7" ht="10.5" customHeight="1" x14ac:dyDescent="0.2">
      <c r="B1901" s="63"/>
    </row>
    <row r="1902" spans="2:7" ht="10.5" customHeight="1" x14ac:dyDescent="0.2">
      <c r="B1902" s="63"/>
    </row>
    <row r="1903" spans="2:7" ht="10.5" customHeight="1" x14ac:dyDescent="0.2">
      <c r="B1903" s="63"/>
    </row>
    <row r="1904" spans="2:7" ht="10.5" customHeight="1" x14ac:dyDescent="0.2">
      <c r="B1904" s="63"/>
      <c r="G1904" s="153">
        <v>30</v>
      </c>
    </row>
    <row r="1905" spans="2:12" ht="10.5" customHeight="1" x14ac:dyDescent="0.2">
      <c r="G1905" s="76"/>
    </row>
    <row r="1906" spans="2:12" ht="11.45" customHeight="1" x14ac:dyDescent="0.2">
      <c r="B1906" s="49" t="s">
        <v>853</v>
      </c>
    </row>
    <row r="1907" spans="2:12" ht="11.25" customHeight="1" x14ac:dyDescent="0.2">
      <c r="B1907" s="1420" t="s">
        <v>279</v>
      </c>
      <c r="C1907" s="1481" t="s">
        <v>607</v>
      </c>
      <c r="D1907" s="1489"/>
      <c r="E1907" s="1489"/>
      <c r="F1907" s="1489"/>
      <c r="G1907" s="1489"/>
      <c r="H1907" s="1482"/>
      <c r="I1907" s="1481" t="s">
        <v>394</v>
      </c>
      <c r="J1907" s="1482"/>
      <c r="K1907" s="1481" t="s">
        <v>395</v>
      </c>
      <c r="L1907" s="1482"/>
    </row>
    <row r="1908" spans="2:12" ht="24" customHeight="1" x14ac:dyDescent="0.2">
      <c r="B1908" s="1490"/>
      <c r="C1908" s="253" t="s">
        <v>951</v>
      </c>
      <c r="D1908" s="55" t="s">
        <v>530</v>
      </c>
      <c r="E1908" s="55" t="s">
        <v>849</v>
      </c>
      <c r="F1908" s="55" t="s">
        <v>396</v>
      </c>
      <c r="G1908" s="55" t="s">
        <v>851</v>
      </c>
      <c r="H1908" s="55" t="s">
        <v>850</v>
      </c>
      <c r="I1908" s="55" t="s">
        <v>891</v>
      </c>
      <c r="J1908" s="55" t="s">
        <v>280</v>
      </c>
      <c r="K1908" s="55" t="s">
        <v>396</v>
      </c>
      <c r="L1908" s="55" t="s">
        <v>280</v>
      </c>
    </row>
    <row r="1909" spans="2:12" ht="11.45" customHeight="1" x14ac:dyDescent="0.2">
      <c r="B1909" s="1421"/>
      <c r="C1909" s="65" t="s">
        <v>283</v>
      </c>
      <c r="D1909" s="470" t="s">
        <v>1346</v>
      </c>
      <c r="E1909" s="65" t="s">
        <v>504</v>
      </c>
      <c r="F1909" s="65" t="s">
        <v>284</v>
      </c>
      <c r="G1909" s="470" t="s">
        <v>936</v>
      </c>
      <c r="H1909" s="65" t="s">
        <v>504</v>
      </c>
      <c r="I1909" s="65" t="s">
        <v>284</v>
      </c>
      <c r="J1909" s="65" t="s">
        <v>504</v>
      </c>
      <c r="K1909" s="65" t="s">
        <v>284</v>
      </c>
      <c r="L1909" s="65" t="s">
        <v>504</v>
      </c>
    </row>
    <row r="1910" spans="2:12" ht="10.5" customHeight="1" x14ac:dyDescent="0.2">
      <c r="B1910" s="325" t="s">
        <v>149</v>
      </c>
      <c r="C1910" s="545">
        <v>180</v>
      </c>
      <c r="D1910" s="545">
        <v>698</v>
      </c>
      <c r="E1910" s="545">
        <v>278</v>
      </c>
      <c r="F1910" s="545">
        <v>1264</v>
      </c>
      <c r="G1910" s="570">
        <v>18.41</v>
      </c>
      <c r="H1910" s="545">
        <v>23266</v>
      </c>
      <c r="I1910" s="545">
        <v>557</v>
      </c>
      <c r="J1910" s="545">
        <v>10406</v>
      </c>
      <c r="K1910" s="545">
        <v>3403</v>
      </c>
      <c r="L1910" s="545">
        <v>32542</v>
      </c>
    </row>
    <row r="1911" spans="2:12" ht="10.5" customHeight="1" x14ac:dyDescent="0.2">
      <c r="B1911" s="325" t="s">
        <v>150</v>
      </c>
      <c r="C1911" s="545" t="s">
        <v>463</v>
      </c>
      <c r="D1911" s="545">
        <v>1569</v>
      </c>
      <c r="E1911" s="545">
        <v>621</v>
      </c>
      <c r="F1911" s="545">
        <v>1557</v>
      </c>
      <c r="G1911" s="570">
        <v>19.77</v>
      </c>
      <c r="H1911" s="545">
        <v>30788</v>
      </c>
      <c r="I1911" s="545">
        <v>557</v>
      </c>
      <c r="J1911" s="545">
        <v>10390</v>
      </c>
      <c r="K1911" s="545">
        <v>4729</v>
      </c>
      <c r="L1911" s="545">
        <v>40082</v>
      </c>
    </row>
    <row r="1912" spans="2:12" ht="10.5" customHeight="1" x14ac:dyDescent="0.2">
      <c r="B1912" s="325" t="s">
        <v>151</v>
      </c>
      <c r="C1912" s="545" t="s">
        <v>463</v>
      </c>
      <c r="D1912" s="545">
        <v>1734</v>
      </c>
      <c r="E1912" s="545">
        <v>712</v>
      </c>
      <c r="F1912" s="545">
        <v>979</v>
      </c>
      <c r="G1912" s="570">
        <v>22.88</v>
      </c>
      <c r="H1912" s="545">
        <v>22401</v>
      </c>
      <c r="I1912" s="545">
        <v>425</v>
      </c>
      <c r="J1912" s="545">
        <v>8281</v>
      </c>
      <c r="K1912" s="545">
        <v>3460</v>
      </c>
      <c r="L1912" s="545">
        <v>32178</v>
      </c>
    </row>
    <row r="1913" spans="2:12" ht="10.5" customHeight="1" x14ac:dyDescent="0.2">
      <c r="B1913" s="325" t="s">
        <v>152</v>
      </c>
      <c r="C1913" s="545" t="s">
        <v>463</v>
      </c>
      <c r="D1913" s="545">
        <v>759</v>
      </c>
      <c r="E1913" s="545">
        <v>350</v>
      </c>
      <c r="F1913" s="545">
        <v>1138</v>
      </c>
      <c r="G1913" s="570">
        <v>25.18</v>
      </c>
      <c r="H1913" s="545">
        <v>28659</v>
      </c>
      <c r="I1913" s="545">
        <v>572</v>
      </c>
      <c r="J1913" s="545">
        <v>12492</v>
      </c>
      <c r="K1913" s="545">
        <v>5102</v>
      </c>
      <c r="L1913" s="545">
        <v>53162</v>
      </c>
    </row>
    <row r="1914" spans="2:12" ht="10.5" customHeight="1" x14ac:dyDescent="0.2">
      <c r="B1914" s="325" t="s">
        <v>153</v>
      </c>
      <c r="C1914" s="545" t="s">
        <v>463</v>
      </c>
      <c r="D1914" s="545">
        <v>739</v>
      </c>
      <c r="E1914" s="545">
        <v>579</v>
      </c>
      <c r="F1914" s="545">
        <v>1267</v>
      </c>
      <c r="G1914" s="570">
        <v>26.47</v>
      </c>
      <c r="H1914" s="545">
        <v>33539</v>
      </c>
      <c r="I1914" s="545">
        <v>602</v>
      </c>
      <c r="J1914" s="545">
        <v>14665</v>
      </c>
      <c r="K1914" s="545">
        <v>4647</v>
      </c>
      <c r="L1914" s="545">
        <v>59144</v>
      </c>
    </row>
    <row r="1915" spans="2:12" ht="10.5" customHeight="1" x14ac:dyDescent="0.2">
      <c r="B1915" s="325"/>
      <c r="C1915" s="545"/>
      <c r="D1915" s="545"/>
      <c r="E1915" s="545"/>
      <c r="F1915" s="545"/>
      <c r="G1915" s="570"/>
      <c r="H1915" s="545"/>
      <c r="I1915" s="545"/>
      <c r="J1915" s="545"/>
      <c r="K1915" s="545"/>
      <c r="L1915" s="545"/>
    </row>
    <row r="1916" spans="2:12" ht="10.5" customHeight="1" x14ac:dyDescent="0.2">
      <c r="B1916" s="325" t="s">
        <v>154</v>
      </c>
      <c r="C1916" s="545">
        <v>309</v>
      </c>
      <c r="D1916" s="545">
        <v>1311</v>
      </c>
      <c r="E1916" s="545">
        <v>1064</v>
      </c>
      <c r="F1916" s="545">
        <v>1484</v>
      </c>
      <c r="G1916" s="570">
        <v>30.24</v>
      </c>
      <c r="H1916" s="545">
        <v>44880</v>
      </c>
      <c r="I1916" s="545">
        <v>255</v>
      </c>
      <c r="J1916" s="545">
        <v>7240</v>
      </c>
      <c r="K1916" s="545">
        <v>2866</v>
      </c>
      <c r="L1916" s="545">
        <v>39288</v>
      </c>
    </row>
    <row r="1917" spans="2:12" ht="10.5" customHeight="1" x14ac:dyDescent="0.2">
      <c r="B1917" s="325" t="s">
        <v>155</v>
      </c>
      <c r="C1917" s="545" t="s">
        <v>463</v>
      </c>
      <c r="D1917" s="545">
        <v>1541</v>
      </c>
      <c r="E1917" s="545">
        <v>1371</v>
      </c>
      <c r="F1917" s="545">
        <v>1720</v>
      </c>
      <c r="G1917" s="570">
        <v>33</v>
      </c>
      <c r="H1917" s="545">
        <v>56755</v>
      </c>
      <c r="I1917" s="545">
        <v>311</v>
      </c>
      <c r="J1917" s="545">
        <v>9432</v>
      </c>
      <c r="K1917" s="545">
        <v>4502</v>
      </c>
      <c r="L1917" s="545">
        <v>65986</v>
      </c>
    </row>
    <row r="1918" spans="2:12" ht="10.5" customHeight="1" x14ac:dyDescent="0.2">
      <c r="B1918" s="325" t="s">
        <v>156</v>
      </c>
      <c r="C1918" s="545" t="s">
        <v>463</v>
      </c>
      <c r="D1918" s="545">
        <v>2421</v>
      </c>
      <c r="E1918" s="545">
        <v>2432</v>
      </c>
      <c r="F1918" s="545">
        <v>1956</v>
      </c>
      <c r="G1918" s="570">
        <v>34.07</v>
      </c>
      <c r="H1918" s="545">
        <v>66647</v>
      </c>
      <c r="I1918" s="545">
        <v>367</v>
      </c>
      <c r="J1918" s="545">
        <v>13871</v>
      </c>
      <c r="K1918" s="545">
        <v>5439</v>
      </c>
      <c r="L1918" s="545">
        <v>103411</v>
      </c>
    </row>
    <row r="1919" spans="2:12" ht="10.5" customHeight="1" x14ac:dyDescent="0.2">
      <c r="B1919" s="325" t="s">
        <v>763</v>
      </c>
      <c r="C1919" s="545" t="s">
        <v>463</v>
      </c>
      <c r="D1919" s="545">
        <v>1772</v>
      </c>
      <c r="E1919" s="545">
        <v>1762</v>
      </c>
      <c r="F1919" s="545">
        <v>2192</v>
      </c>
      <c r="G1919" s="570">
        <v>39.840000000000003</v>
      </c>
      <c r="H1919" s="545">
        <v>87341</v>
      </c>
      <c r="I1919" s="545">
        <v>422</v>
      </c>
      <c r="J1919" s="545">
        <v>20492</v>
      </c>
      <c r="K1919" s="545">
        <v>6456</v>
      </c>
      <c r="L1919" s="545">
        <v>151510</v>
      </c>
    </row>
    <row r="1920" spans="2:12" ht="10.5" customHeight="1" x14ac:dyDescent="0.2">
      <c r="B1920" s="325" t="s">
        <v>764</v>
      </c>
      <c r="C1920" s="545" t="s">
        <v>463</v>
      </c>
      <c r="D1920" s="545">
        <v>1048</v>
      </c>
      <c r="E1920" s="545">
        <v>1211</v>
      </c>
      <c r="F1920" s="545">
        <v>2453</v>
      </c>
      <c r="G1920" s="570">
        <v>51.27</v>
      </c>
      <c r="H1920" s="545">
        <v>125774</v>
      </c>
      <c r="I1920" s="545">
        <v>480</v>
      </c>
      <c r="J1920" s="545">
        <v>34646</v>
      </c>
      <c r="K1920" s="545">
        <v>6400</v>
      </c>
      <c r="L1920" s="545">
        <v>202360</v>
      </c>
    </row>
    <row r="1921" spans="2:12" ht="10.5" customHeight="1" x14ac:dyDescent="0.2">
      <c r="B1921" s="325"/>
      <c r="C1921" s="545"/>
      <c r="D1921" s="545"/>
      <c r="E1921" s="545"/>
      <c r="F1921" s="545"/>
      <c r="G1921" s="570"/>
      <c r="H1921" s="545"/>
      <c r="I1921" s="545"/>
      <c r="J1921" s="545"/>
      <c r="K1921" s="545"/>
      <c r="L1921" s="545"/>
    </row>
    <row r="1922" spans="2:12" ht="10.5" customHeight="1" x14ac:dyDescent="0.2">
      <c r="B1922" s="325" t="s">
        <v>765</v>
      </c>
      <c r="C1922" s="545">
        <v>468</v>
      </c>
      <c r="D1922" s="545">
        <v>217</v>
      </c>
      <c r="E1922" s="545">
        <v>293</v>
      </c>
      <c r="F1922" s="545">
        <v>2192</v>
      </c>
      <c r="G1922" s="570">
        <v>63.78</v>
      </c>
      <c r="H1922" s="545">
        <v>139804</v>
      </c>
      <c r="I1922" s="545">
        <v>500</v>
      </c>
      <c r="J1922" s="545">
        <v>28005</v>
      </c>
      <c r="K1922" s="545">
        <v>6550</v>
      </c>
      <c r="L1922" s="545">
        <v>223622</v>
      </c>
    </row>
    <row r="1923" spans="2:12" ht="10.5" customHeight="1" x14ac:dyDescent="0.2">
      <c r="B1923" s="325" t="s">
        <v>766</v>
      </c>
      <c r="C1923" s="545" t="s">
        <v>463</v>
      </c>
      <c r="D1923" s="545">
        <v>705</v>
      </c>
      <c r="E1923" s="545">
        <v>1355</v>
      </c>
      <c r="F1923" s="545">
        <v>2301</v>
      </c>
      <c r="G1923" s="570">
        <v>80.91</v>
      </c>
      <c r="H1923" s="545">
        <v>186178</v>
      </c>
      <c r="I1923" s="545">
        <v>490</v>
      </c>
      <c r="J1923" s="545">
        <v>48241</v>
      </c>
      <c r="K1923" s="545">
        <v>6300</v>
      </c>
      <c r="L1923" s="545">
        <v>290011</v>
      </c>
    </row>
    <row r="1924" spans="2:12" ht="10.5" customHeight="1" x14ac:dyDescent="0.2">
      <c r="B1924" s="325" t="s">
        <v>767</v>
      </c>
      <c r="C1924" s="545" t="s">
        <v>463</v>
      </c>
      <c r="D1924" s="545">
        <v>2065</v>
      </c>
      <c r="E1924" s="545">
        <v>4253</v>
      </c>
      <c r="F1924" s="545">
        <v>2416</v>
      </c>
      <c r="G1924" s="570">
        <v>87.82</v>
      </c>
      <c r="H1924" s="545">
        <v>212162</v>
      </c>
      <c r="I1924" s="545">
        <v>480</v>
      </c>
      <c r="J1924" s="545">
        <v>64373</v>
      </c>
      <c r="K1924" s="545">
        <v>6400</v>
      </c>
      <c r="L1924" s="545">
        <v>339646</v>
      </c>
    </row>
    <row r="1925" spans="2:12" ht="10.5" customHeight="1" x14ac:dyDescent="0.2">
      <c r="B1925" s="325" t="s">
        <v>768</v>
      </c>
      <c r="C1925" s="545" t="s">
        <v>463</v>
      </c>
      <c r="D1925" s="545">
        <v>2278</v>
      </c>
      <c r="E1925" s="545">
        <v>5022</v>
      </c>
      <c r="F1925" s="545">
        <v>2423</v>
      </c>
      <c r="G1925" s="570">
        <v>115.92</v>
      </c>
      <c r="H1925" s="545">
        <v>280876</v>
      </c>
      <c r="I1925" s="545">
        <v>485</v>
      </c>
      <c r="J1925" s="545">
        <v>91229</v>
      </c>
      <c r="K1925" s="545">
        <v>6200</v>
      </c>
      <c r="L1925" s="545">
        <v>442302</v>
      </c>
    </row>
    <row r="1926" spans="2:12" ht="10.5" customHeight="1" x14ac:dyDescent="0.2">
      <c r="B1926" s="325" t="s">
        <v>769</v>
      </c>
      <c r="C1926" s="545" t="s">
        <v>463</v>
      </c>
      <c r="D1926" s="545">
        <v>1207</v>
      </c>
      <c r="E1926" s="545">
        <v>2609</v>
      </c>
      <c r="F1926" s="545">
        <v>2423</v>
      </c>
      <c r="G1926" s="570">
        <v>110.41</v>
      </c>
      <c r="H1926" s="545">
        <v>267514</v>
      </c>
      <c r="I1926" s="545">
        <v>500</v>
      </c>
      <c r="J1926" s="545">
        <v>65100</v>
      </c>
      <c r="K1926" s="545">
        <v>6000</v>
      </c>
      <c r="L1926" s="545">
        <v>366046</v>
      </c>
    </row>
    <row r="1927" spans="2:12" ht="10.5" customHeight="1" x14ac:dyDescent="0.2">
      <c r="B1927" s="325"/>
      <c r="C1927" s="545"/>
      <c r="D1927" s="545"/>
      <c r="E1927" s="545"/>
      <c r="F1927" s="545"/>
      <c r="G1927" s="570"/>
      <c r="H1927" s="545"/>
      <c r="I1927" s="545"/>
      <c r="J1927" s="545"/>
      <c r="K1927" s="545"/>
      <c r="L1927" s="545"/>
    </row>
    <row r="1928" spans="2:12" ht="10.5" customHeight="1" x14ac:dyDescent="0.2">
      <c r="B1928" s="325" t="s">
        <v>770</v>
      </c>
      <c r="C1928" s="545" t="s">
        <v>463</v>
      </c>
      <c r="D1928" s="545">
        <v>481</v>
      </c>
      <c r="E1928" s="545">
        <v>1149</v>
      </c>
      <c r="F1928" s="545">
        <v>2252</v>
      </c>
      <c r="G1928" s="570">
        <v>113.93</v>
      </c>
      <c r="H1928" s="545">
        <v>256570</v>
      </c>
      <c r="I1928" s="545">
        <v>550</v>
      </c>
      <c r="J1928" s="545">
        <v>55908</v>
      </c>
      <c r="K1928" s="545">
        <v>6000</v>
      </c>
      <c r="L1928" s="545">
        <v>363154</v>
      </c>
    </row>
    <row r="1929" spans="2:12" ht="10.5" customHeight="1" x14ac:dyDescent="0.2">
      <c r="B1929" s="325" t="s">
        <v>771</v>
      </c>
      <c r="C1929" s="545" t="s">
        <v>463</v>
      </c>
      <c r="D1929" s="545">
        <v>1326</v>
      </c>
      <c r="E1929" s="545">
        <v>3895</v>
      </c>
      <c r="F1929" s="545">
        <v>1908</v>
      </c>
      <c r="G1929" s="570">
        <v>114.8</v>
      </c>
      <c r="H1929" s="545">
        <v>219034</v>
      </c>
      <c r="I1929" s="545">
        <v>400</v>
      </c>
      <c r="J1929" s="545">
        <v>44000</v>
      </c>
      <c r="K1929" s="545">
        <v>5900</v>
      </c>
      <c r="L1929" s="545">
        <v>363646</v>
      </c>
    </row>
    <row r="1930" spans="2:12" ht="10.5" customHeight="1" x14ac:dyDescent="0.2">
      <c r="B1930" s="325" t="s">
        <v>772</v>
      </c>
      <c r="C1930" s="545">
        <v>214</v>
      </c>
      <c r="D1930" s="545">
        <v>718</v>
      </c>
      <c r="E1930" s="545">
        <v>2538</v>
      </c>
      <c r="F1930" s="545">
        <v>1809</v>
      </c>
      <c r="G1930" s="570">
        <v>145.07</v>
      </c>
      <c r="H1930" s="545">
        <v>262462</v>
      </c>
      <c r="I1930" s="545">
        <v>380</v>
      </c>
      <c r="J1930" s="545">
        <v>47424</v>
      </c>
      <c r="K1930" s="545">
        <v>5830</v>
      </c>
      <c r="L1930" s="545">
        <v>450917</v>
      </c>
    </row>
    <row r="1931" spans="2:12" ht="10.5" customHeight="1" x14ac:dyDescent="0.2">
      <c r="B1931" s="325" t="s">
        <v>773</v>
      </c>
      <c r="C1931" s="545" t="s">
        <v>463</v>
      </c>
      <c r="D1931" s="545">
        <v>91</v>
      </c>
      <c r="E1931" s="545">
        <v>426</v>
      </c>
      <c r="F1931" s="545">
        <v>1440</v>
      </c>
      <c r="G1931" s="570">
        <v>159.27000000000001</v>
      </c>
      <c r="H1931" s="545">
        <v>229462</v>
      </c>
      <c r="I1931" s="545">
        <v>360</v>
      </c>
      <c r="J1931" s="545">
        <v>65376</v>
      </c>
      <c r="K1931" s="545">
        <v>5500</v>
      </c>
      <c r="L1931" s="545">
        <v>494790</v>
      </c>
    </row>
    <row r="1932" spans="2:12" ht="10.5" customHeight="1" x14ac:dyDescent="0.2">
      <c r="B1932" s="325" t="s">
        <v>774</v>
      </c>
      <c r="C1932" s="545" t="s">
        <v>463</v>
      </c>
      <c r="D1932" s="545">
        <v>105</v>
      </c>
      <c r="E1932" s="545">
        <v>699</v>
      </c>
      <c r="F1932" s="545">
        <v>1538</v>
      </c>
      <c r="G1932" s="570">
        <v>169.8</v>
      </c>
      <c r="H1932" s="545">
        <v>261189</v>
      </c>
      <c r="I1932" s="545">
        <v>350</v>
      </c>
      <c r="J1932" s="545">
        <v>80710</v>
      </c>
      <c r="K1932" s="545">
        <v>5300</v>
      </c>
      <c r="L1932" s="545">
        <v>521174</v>
      </c>
    </row>
    <row r="1933" spans="2:12" ht="10.5" customHeight="1" x14ac:dyDescent="0.2">
      <c r="B1933" s="325"/>
      <c r="C1933" s="545"/>
      <c r="D1933" s="545"/>
      <c r="E1933" s="545"/>
      <c r="F1933" s="545"/>
      <c r="G1933" s="570"/>
      <c r="H1933" s="545"/>
      <c r="I1933" s="545"/>
      <c r="J1933" s="545"/>
      <c r="K1933" s="545"/>
      <c r="L1933" s="545"/>
    </row>
    <row r="1934" spans="2:12" ht="10.5" customHeight="1" x14ac:dyDescent="0.2">
      <c r="B1934" s="325" t="s">
        <v>775</v>
      </c>
      <c r="C1934" s="545" t="s">
        <v>463</v>
      </c>
      <c r="D1934" s="545">
        <v>1023</v>
      </c>
      <c r="E1934" s="545">
        <v>9806</v>
      </c>
      <c r="F1934" s="545">
        <v>1632</v>
      </c>
      <c r="G1934" s="570">
        <v>174.67</v>
      </c>
      <c r="H1934" s="545">
        <v>285049</v>
      </c>
      <c r="I1934" s="545">
        <v>340</v>
      </c>
      <c r="J1934" s="545">
        <v>79560</v>
      </c>
      <c r="K1934" s="545">
        <v>5100</v>
      </c>
      <c r="L1934" s="545">
        <v>511666</v>
      </c>
    </row>
    <row r="1935" spans="2:12" ht="10.5" customHeight="1" x14ac:dyDescent="0.2">
      <c r="B1935" s="325" t="s">
        <v>776</v>
      </c>
      <c r="C1935" s="545" t="s">
        <v>463</v>
      </c>
      <c r="D1935" s="545">
        <v>945</v>
      </c>
      <c r="E1935" s="545">
        <v>9158</v>
      </c>
      <c r="F1935" s="545">
        <v>1730</v>
      </c>
      <c r="G1935" s="570">
        <v>208.86</v>
      </c>
      <c r="H1935" s="545">
        <v>361296</v>
      </c>
      <c r="I1935" s="545">
        <v>350</v>
      </c>
      <c r="J1935" s="545">
        <v>98420</v>
      </c>
      <c r="K1935" s="545">
        <v>4900</v>
      </c>
      <c r="L1935" s="545">
        <v>584514</v>
      </c>
    </row>
    <row r="1936" spans="2:12" ht="10.5" customHeight="1" x14ac:dyDescent="0.2">
      <c r="B1936" s="325" t="s">
        <v>460</v>
      </c>
      <c r="C1936" s="545" t="s">
        <v>463</v>
      </c>
      <c r="D1936" s="545">
        <v>298</v>
      </c>
      <c r="E1936" s="545">
        <v>2425</v>
      </c>
      <c r="F1936" s="545">
        <v>1831</v>
      </c>
      <c r="G1936" s="570">
        <v>355.46</v>
      </c>
      <c r="H1936" s="545">
        <v>650987</v>
      </c>
      <c r="I1936" s="545">
        <v>330</v>
      </c>
      <c r="J1936" s="545">
        <v>103531</v>
      </c>
      <c r="K1936" s="545">
        <v>4500</v>
      </c>
      <c r="L1936" s="545">
        <v>865815</v>
      </c>
    </row>
    <row r="1937" spans="2:12" ht="10.5" customHeight="1" x14ac:dyDescent="0.2">
      <c r="B1937" s="325" t="s">
        <v>461</v>
      </c>
      <c r="C1937" s="545" t="s">
        <v>463</v>
      </c>
      <c r="D1937" s="545">
        <v>235</v>
      </c>
      <c r="E1937" s="545">
        <v>1904</v>
      </c>
      <c r="F1937" s="545">
        <v>1857</v>
      </c>
      <c r="G1937" s="570">
        <v>237.77</v>
      </c>
      <c r="H1937" s="545">
        <v>441498</v>
      </c>
      <c r="I1937" s="545">
        <v>340</v>
      </c>
      <c r="J1937" s="545">
        <v>101014</v>
      </c>
      <c r="K1937" s="545">
        <v>4000</v>
      </c>
      <c r="L1937" s="545">
        <v>535794</v>
      </c>
    </row>
    <row r="1938" spans="2:12" ht="10.5" customHeight="1" x14ac:dyDescent="0.2">
      <c r="B1938" s="325" t="s">
        <v>462</v>
      </c>
      <c r="C1938" s="545" t="s">
        <v>463</v>
      </c>
      <c r="D1938" s="545">
        <v>469</v>
      </c>
      <c r="E1938" s="545">
        <v>3877</v>
      </c>
      <c r="F1938" s="545">
        <v>1485</v>
      </c>
      <c r="G1938" s="570">
        <v>314.94</v>
      </c>
      <c r="H1938" s="545">
        <v>467832</v>
      </c>
      <c r="I1938" s="545">
        <v>272</v>
      </c>
      <c r="J1938" s="545">
        <v>91204</v>
      </c>
      <c r="K1938" s="545">
        <v>3200</v>
      </c>
      <c r="L1938" s="545">
        <v>566971</v>
      </c>
    </row>
    <row r="1939" spans="2:12" ht="10.5" customHeight="1" x14ac:dyDescent="0.2">
      <c r="B1939" s="325"/>
      <c r="C1939" s="545"/>
      <c r="D1939" s="545"/>
      <c r="E1939" s="545"/>
      <c r="F1939" s="545"/>
      <c r="G1939" s="570"/>
      <c r="H1939" s="545"/>
      <c r="I1939" s="545"/>
      <c r="J1939" s="545"/>
      <c r="K1939" s="545"/>
      <c r="L1939" s="545"/>
    </row>
    <row r="1940" spans="2:12" ht="10.5" customHeight="1" x14ac:dyDescent="0.2">
      <c r="B1940" s="325" t="s">
        <v>328</v>
      </c>
      <c r="C1940" s="545" t="s">
        <v>463</v>
      </c>
      <c r="D1940" s="545">
        <v>116</v>
      </c>
      <c r="E1940" s="545">
        <v>1289</v>
      </c>
      <c r="F1940" s="545">
        <v>1625</v>
      </c>
      <c r="G1940" s="570">
        <v>383.4</v>
      </c>
      <c r="H1940" s="545">
        <v>623063</v>
      </c>
      <c r="I1940" s="545">
        <v>298</v>
      </c>
      <c r="J1940" s="545">
        <v>141999</v>
      </c>
      <c r="K1940" s="545">
        <v>3501</v>
      </c>
      <c r="L1940" s="545">
        <v>782666</v>
      </c>
    </row>
    <row r="1941" spans="2:12" ht="10.5" customHeight="1" x14ac:dyDescent="0.2">
      <c r="B1941" s="325" t="s">
        <v>329</v>
      </c>
      <c r="C1941" s="545" t="s">
        <v>463</v>
      </c>
      <c r="D1941" s="545">
        <v>341</v>
      </c>
      <c r="E1941" s="545">
        <v>5038</v>
      </c>
      <c r="F1941" s="545">
        <v>1659</v>
      </c>
      <c r="G1941" s="570">
        <v>309.99</v>
      </c>
      <c r="H1941" s="545">
        <v>514166</v>
      </c>
      <c r="I1941" s="545">
        <v>304</v>
      </c>
      <c r="J1941" s="545">
        <v>110907</v>
      </c>
      <c r="K1941" s="545">
        <v>3573</v>
      </c>
      <c r="L1941" s="545">
        <v>637091</v>
      </c>
    </row>
    <row r="1942" spans="2:12" ht="10.5" customHeight="1" x14ac:dyDescent="0.2">
      <c r="B1942" s="325" t="s">
        <v>330</v>
      </c>
      <c r="C1942" s="545" t="s">
        <v>463</v>
      </c>
      <c r="D1942" s="545">
        <v>1155</v>
      </c>
      <c r="E1942" s="545">
        <v>13271</v>
      </c>
      <c r="F1942" s="545">
        <v>1646</v>
      </c>
      <c r="G1942" s="570">
        <v>357.61</v>
      </c>
      <c r="H1942" s="545">
        <v>588578</v>
      </c>
      <c r="I1942" s="545">
        <v>319</v>
      </c>
      <c r="J1942" s="545">
        <v>144905</v>
      </c>
      <c r="K1942" s="545">
        <v>3752</v>
      </c>
      <c r="L1942" s="545">
        <v>786159</v>
      </c>
    </row>
    <row r="1943" spans="2:12" ht="10.5" customHeight="1" x14ac:dyDescent="0.2">
      <c r="B1943" s="325" t="s">
        <v>331</v>
      </c>
      <c r="C1943" s="545" t="s">
        <v>463</v>
      </c>
      <c r="D1943" s="545">
        <v>449</v>
      </c>
      <c r="E1943" s="545">
        <v>3541</v>
      </c>
      <c r="F1943" s="545">
        <v>1457</v>
      </c>
      <c r="G1943" s="570">
        <v>417.86</v>
      </c>
      <c r="H1943" s="545">
        <v>608956</v>
      </c>
      <c r="I1943" s="545">
        <v>282</v>
      </c>
      <c r="J1943" s="545">
        <v>164484</v>
      </c>
      <c r="K1943" s="545">
        <v>3322</v>
      </c>
      <c r="L1943" s="545">
        <v>834471</v>
      </c>
    </row>
    <row r="1944" spans="2:12" ht="10.5" customHeight="1" x14ac:dyDescent="0.2">
      <c r="B1944" s="325" t="s">
        <v>287</v>
      </c>
      <c r="C1944" s="545" t="s">
        <v>463</v>
      </c>
      <c r="D1944" s="545">
        <v>54</v>
      </c>
      <c r="E1944" s="545">
        <v>510</v>
      </c>
      <c r="F1944" s="545">
        <v>1323</v>
      </c>
      <c r="G1944" s="570">
        <v>419.85</v>
      </c>
      <c r="H1944" s="545">
        <v>555322</v>
      </c>
      <c r="I1944" s="545">
        <v>284</v>
      </c>
      <c r="J1944" s="545">
        <v>145672</v>
      </c>
      <c r="K1944" s="545">
        <v>3433</v>
      </c>
      <c r="L1944" s="545">
        <v>827607</v>
      </c>
    </row>
    <row r="1945" spans="2:12" ht="10.5" customHeight="1" x14ac:dyDescent="0.2">
      <c r="B1945" s="325"/>
      <c r="C1945" s="545"/>
      <c r="D1945" s="545"/>
      <c r="E1945" s="545"/>
      <c r="F1945" s="545"/>
      <c r="G1945" s="570"/>
      <c r="H1945" s="545"/>
      <c r="I1945" s="545"/>
      <c r="J1945" s="545"/>
      <c r="K1945" s="545"/>
      <c r="L1945" s="545"/>
    </row>
    <row r="1946" spans="2:12" ht="10.5" customHeight="1" x14ac:dyDescent="0.2">
      <c r="B1946" s="543" t="s">
        <v>332</v>
      </c>
      <c r="C1946" s="547" t="s">
        <v>463</v>
      </c>
      <c r="D1946" s="547">
        <v>207</v>
      </c>
      <c r="E1946" s="547">
        <v>2629</v>
      </c>
      <c r="F1946" s="547">
        <v>1897</v>
      </c>
      <c r="G1946" s="571">
        <v>432.85</v>
      </c>
      <c r="H1946" s="547">
        <v>821313</v>
      </c>
      <c r="I1946" s="547">
        <v>283</v>
      </c>
      <c r="J1946" s="547">
        <v>145867</v>
      </c>
      <c r="K1946" s="547">
        <v>3443</v>
      </c>
      <c r="L1946" s="545">
        <v>859317</v>
      </c>
    </row>
    <row r="1947" spans="2:12" ht="10.5" customHeight="1" x14ac:dyDescent="0.2">
      <c r="B1947" s="543" t="s">
        <v>333</v>
      </c>
      <c r="C1947" s="545" t="s">
        <v>463</v>
      </c>
      <c r="D1947" s="545">
        <v>393</v>
      </c>
      <c r="E1947" s="545">
        <v>6112</v>
      </c>
      <c r="F1947" s="545">
        <v>1152</v>
      </c>
      <c r="G1947" s="570">
        <v>473.4</v>
      </c>
      <c r="H1947" s="545">
        <v>545267</v>
      </c>
      <c r="I1947" s="545">
        <v>283</v>
      </c>
      <c r="J1947" s="545">
        <v>159533</v>
      </c>
      <c r="K1947" s="545">
        <v>3521</v>
      </c>
      <c r="L1947" s="545">
        <v>904179</v>
      </c>
    </row>
    <row r="1948" spans="2:12" ht="10.5" customHeight="1" x14ac:dyDescent="0.2">
      <c r="B1948" s="543" t="s">
        <v>286</v>
      </c>
      <c r="C1948" s="545" t="s">
        <v>463</v>
      </c>
      <c r="D1948" s="545">
        <v>601</v>
      </c>
      <c r="E1948" s="545">
        <v>9851</v>
      </c>
      <c r="F1948" s="545">
        <v>630</v>
      </c>
      <c r="G1948" s="570">
        <v>873.03</v>
      </c>
      <c r="H1948" s="545">
        <v>550173</v>
      </c>
      <c r="I1948" s="545">
        <v>285</v>
      </c>
      <c r="J1948" s="545">
        <v>296286</v>
      </c>
      <c r="K1948" s="545">
        <v>4043</v>
      </c>
      <c r="L1948" s="545">
        <v>1122953</v>
      </c>
    </row>
    <row r="1949" spans="2:12" ht="10.5" customHeight="1" x14ac:dyDescent="0.2">
      <c r="B1949" s="543" t="s">
        <v>730</v>
      </c>
      <c r="C1949" s="547" t="s">
        <v>463</v>
      </c>
      <c r="D1949" s="547">
        <v>556</v>
      </c>
      <c r="E1949" s="547">
        <v>8096</v>
      </c>
      <c r="F1949" s="547">
        <v>1000</v>
      </c>
      <c r="G1949" s="571">
        <v>860.15</v>
      </c>
      <c r="H1949" s="547">
        <v>860585</v>
      </c>
      <c r="I1949" s="547">
        <v>287</v>
      </c>
      <c r="J1949" s="547">
        <v>293963</v>
      </c>
      <c r="K1949" s="547">
        <v>4488</v>
      </c>
      <c r="L1949" s="547">
        <v>1377512</v>
      </c>
    </row>
    <row r="1950" spans="2:12" ht="10.5" customHeight="1" x14ac:dyDescent="0.2">
      <c r="B1950" s="325" t="s">
        <v>758</v>
      </c>
      <c r="C1950" s="547" t="s">
        <v>463</v>
      </c>
      <c r="D1950" s="547">
        <v>552</v>
      </c>
      <c r="E1950" s="547">
        <v>8256</v>
      </c>
      <c r="F1950" s="547">
        <v>1434</v>
      </c>
      <c r="G1950" s="571">
        <v>639.25</v>
      </c>
      <c r="H1950" s="547">
        <v>917322</v>
      </c>
      <c r="I1950" s="547">
        <v>294</v>
      </c>
      <c r="J1950" s="547">
        <v>209751</v>
      </c>
      <c r="K1950" s="547">
        <v>4730</v>
      </c>
      <c r="L1950" s="547">
        <v>1275576</v>
      </c>
    </row>
    <row r="1951" spans="2:12" ht="10.5" customHeight="1" x14ac:dyDescent="0.2">
      <c r="B1951" s="325"/>
      <c r="C1951" s="547"/>
      <c r="D1951" s="547"/>
      <c r="E1951" s="547"/>
      <c r="F1951" s="547"/>
      <c r="G1951" s="571"/>
      <c r="H1951" s="547"/>
      <c r="I1951" s="547"/>
      <c r="J1951" s="547"/>
      <c r="K1951" s="547"/>
      <c r="L1951" s="547"/>
    </row>
    <row r="1952" spans="2:12" ht="10.5" customHeight="1" x14ac:dyDescent="0.2">
      <c r="B1952" s="609" t="s">
        <v>507</v>
      </c>
      <c r="C1952" s="547" t="s">
        <v>463</v>
      </c>
      <c r="D1952" s="547">
        <v>169</v>
      </c>
      <c r="E1952" s="547">
        <v>4157</v>
      </c>
      <c r="F1952" s="547">
        <v>1386</v>
      </c>
      <c r="G1952" s="571">
        <v>620.15</v>
      </c>
      <c r="H1952" s="547">
        <v>859324</v>
      </c>
      <c r="I1952" s="547">
        <v>288</v>
      </c>
      <c r="J1952" s="547">
        <v>254604</v>
      </c>
      <c r="K1952" s="547">
        <v>4640</v>
      </c>
      <c r="L1952" s="547">
        <v>1251304</v>
      </c>
    </row>
    <row r="1953" spans="2:12" ht="10.5" customHeight="1" x14ac:dyDescent="0.2">
      <c r="B1953" s="325" t="s">
        <v>392</v>
      </c>
      <c r="C1953" s="547" t="s">
        <v>463</v>
      </c>
      <c r="D1953" s="547">
        <v>381</v>
      </c>
      <c r="E1953" s="547">
        <v>8455</v>
      </c>
      <c r="F1953" s="547">
        <v>1232</v>
      </c>
      <c r="G1953" s="571">
        <v>670.04</v>
      </c>
      <c r="H1953" s="547">
        <v>825388</v>
      </c>
      <c r="I1953" s="547">
        <v>256</v>
      </c>
      <c r="J1953" s="547">
        <v>235825</v>
      </c>
      <c r="K1953" s="547">
        <v>4130</v>
      </c>
      <c r="L1953" s="547">
        <v>1113661</v>
      </c>
    </row>
    <row r="1954" spans="2:12" ht="10.5" customHeight="1" x14ac:dyDescent="0.2">
      <c r="B1954" s="609" t="s">
        <v>810</v>
      </c>
      <c r="C1954" s="547" t="s">
        <v>463</v>
      </c>
      <c r="D1954" s="547">
        <v>185</v>
      </c>
      <c r="E1954" s="547">
        <v>3569</v>
      </c>
      <c r="F1954" s="547">
        <v>1177</v>
      </c>
      <c r="G1954" s="571">
        <v>1137.53</v>
      </c>
      <c r="H1954" s="547">
        <v>1339083</v>
      </c>
      <c r="I1954" s="547">
        <v>245</v>
      </c>
      <c r="J1954" s="547">
        <v>225692</v>
      </c>
      <c r="K1954" s="547">
        <v>3948</v>
      </c>
      <c r="L1954" s="547">
        <v>1035564</v>
      </c>
    </row>
    <row r="1955" spans="2:12" ht="10.5" customHeight="1" x14ac:dyDescent="0.2">
      <c r="B1955" s="327">
        <v>39692</v>
      </c>
      <c r="C1955" s="547" t="s">
        <v>463</v>
      </c>
      <c r="D1955" s="547">
        <v>796</v>
      </c>
      <c r="E1955" s="547">
        <v>19047</v>
      </c>
      <c r="F1955" s="547">
        <v>1103</v>
      </c>
      <c r="G1955" s="571">
        <v>1315.16</v>
      </c>
      <c r="H1955" s="547">
        <v>1450807</v>
      </c>
      <c r="I1955" s="547">
        <v>246</v>
      </c>
      <c r="J1955" s="547">
        <v>226613</v>
      </c>
      <c r="K1955" s="547">
        <v>3700</v>
      </c>
      <c r="L1955" s="547">
        <v>970428</v>
      </c>
    </row>
    <row r="1956" spans="2:12" ht="10.5" customHeight="1" x14ac:dyDescent="0.2">
      <c r="B1956" s="327">
        <v>40087</v>
      </c>
      <c r="C1956" s="547" t="s">
        <v>463</v>
      </c>
      <c r="D1956" s="547">
        <v>540</v>
      </c>
      <c r="E1956" s="547">
        <v>13472</v>
      </c>
      <c r="F1956" s="547">
        <v>1476</v>
      </c>
      <c r="G1956" s="571">
        <v>1267.0899999999999</v>
      </c>
      <c r="H1956" s="547">
        <v>1871278</v>
      </c>
      <c r="I1956" s="547">
        <v>251</v>
      </c>
      <c r="J1956" s="547">
        <v>222768</v>
      </c>
      <c r="K1956" s="547">
        <v>3672</v>
      </c>
      <c r="L1956" s="547">
        <v>927964</v>
      </c>
    </row>
    <row r="1957" spans="2:12" ht="10.5" customHeight="1" x14ac:dyDescent="0.2">
      <c r="B1957" s="327"/>
      <c r="C1957" s="547"/>
      <c r="D1957" s="547"/>
      <c r="E1957" s="547"/>
      <c r="F1957" s="547"/>
      <c r="G1957" s="571"/>
      <c r="H1957" s="547"/>
      <c r="I1957" s="547"/>
      <c r="J1957" s="547"/>
      <c r="K1957" s="547"/>
      <c r="L1957" s="547"/>
    </row>
    <row r="1958" spans="2:12" ht="10.5" customHeight="1" x14ac:dyDescent="0.2">
      <c r="B1958" s="327">
        <v>40483</v>
      </c>
      <c r="C1958" s="949" t="s">
        <v>463</v>
      </c>
      <c r="D1958" s="949">
        <v>468</v>
      </c>
      <c r="E1958" s="949">
        <v>12018</v>
      </c>
      <c r="F1958" s="949">
        <v>1586</v>
      </c>
      <c r="G1958" s="1064">
        <v>1185.52</v>
      </c>
      <c r="H1958" s="949">
        <v>1880235</v>
      </c>
      <c r="I1958" s="694">
        <v>286</v>
      </c>
      <c r="J1958" s="949">
        <v>237491</v>
      </c>
      <c r="K1958" s="949">
        <v>4002</v>
      </c>
      <c r="L1958" s="949">
        <v>946253</v>
      </c>
    </row>
    <row r="1959" spans="2:12" ht="10.5" customHeight="1" x14ac:dyDescent="0.2">
      <c r="B1959" s="327">
        <v>40878</v>
      </c>
      <c r="C1959" s="949" t="s">
        <v>463</v>
      </c>
      <c r="D1959" s="949">
        <v>590</v>
      </c>
      <c r="E1959" s="949">
        <v>16788</v>
      </c>
      <c r="F1959" s="949">
        <v>1768</v>
      </c>
      <c r="G1959" s="1064">
        <v>1178.19</v>
      </c>
      <c r="H1959" s="949">
        <v>2083040</v>
      </c>
      <c r="I1959" s="694">
        <v>319</v>
      </c>
      <c r="J1959" s="949">
        <v>263107</v>
      </c>
      <c r="K1959" s="949">
        <v>4189</v>
      </c>
      <c r="L1959" s="949">
        <v>984344</v>
      </c>
    </row>
    <row r="1960" spans="2:12" ht="10.5" customHeight="1" x14ac:dyDescent="0.2">
      <c r="B1960" s="327" t="s">
        <v>1418</v>
      </c>
      <c r="C1960" s="949" t="s">
        <v>463</v>
      </c>
      <c r="D1960" s="949">
        <v>733</v>
      </c>
      <c r="E1960" s="949">
        <v>21323</v>
      </c>
      <c r="F1960" s="949">
        <v>1325</v>
      </c>
      <c r="G1960" s="1064">
        <v>1538.9</v>
      </c>
      <c r="H1960" s="949">
        <v>2039043</v>
      </c>
      <c r="I1960" s="694">
        <v>239</v>
      </c>
      <c r="J1960" s="949">
        <v>257549</v>
      </c>
      <c r="K1960" s="949">
        <v>4394</v>
      </c>
      <c r="L1960" s="949">
        <v>1348707</v>
      </c>
    </row>
    <row r="1961" spans="2:12" ht="12" customHeight="1" x14ac:dyDescent="0.2">
      <c r="B1961" s="550" t="s">
        <v>1524</v>
      </c>
      <c r="C1961" s="951" t="s">
        <v>463</v>
      </c>
      <c r="D1961" s="951">
        <v>355</v>
      </c>
      <c r="E1961" s="951">
        <v>12952</v>
      </c>
      <c r="F1961" s="951">
        <v>1425</v>
      </c>
      <c r="G1961" s="1065">
        <v>1481.52</v>
      </c>
      <c r="H1961" s="951">
        <v>2111166</v>
      </c>
      <c r="I1961" s="695">
        <v>257</v>
      </c>
      <c r="J1961" s="951">
        <v>266659</v>
      </c>
      <c r="K1961" s="951">
        <v>4610</v>
      </c>
      <c r="L1961" s="951">
        <v>1362041</v>
      </c>
    </row>
    <row r="1962" spans="2:12" ht="13.5" customHeight="1" x14ac:dyDescent="0.2">
      <c r="B1962" s="236" t="s">
        <v>1273</v>
      </c>
      <c r="G1962" s="96"/>
    </row>
    <row r="1963" spans="2:12" ht="14.25" customHeight="1" x14ac:dyDescent="0.2">
      <c r="B1963" s="236" t="s">
        <v>944</v>
      </c>
    </row>
    <row r="1964" spans="2:12" ht="10.5" customHeight="1" x14ac:dyDescent="0.2">
      <c r="B1964" s="49"/>
      <c r="C1964" s="52"/>
      <c r="D1964" s="52"/>
      <c r="E1964" s="52"/>
      <c r="F1964" s="52"/>
      <c r="G1964" s="52"/>
      <c r="H1964" s="52"/>
      <c r="I1964" s="52"/>
      <c r="J1964" s="52"/>
      <c r="K1964" s="52"/>
      <c r="L1964" s="52"/>
    </row>
    <row r="1965" spans="2:12" ht="10.5" customHeight="1" x14ac:dyDescent="0.2">
      <c r="B1965" s="49"/>
    </row>
    <row r="1966" spans="2:12" ht="10.5" customHeight="1" x14ac:dyDescent="0.2">
      <c r="B1966" s="49"/>
    </row>
    <row r="1967" spans="2:12" ht="10.5" customHeight="1" x14ac:dyDescent="0.2">
      <c r="B1967" s="49"/>
    </row>
    <row r="1968" spans="2:12" ht="10.5" customHeight="1" x14ac:dyDescent="0.2">
      <c r="B1968" s="49"/>
    </row>
    <row r="1969" spans="2:2" ht="10.5" customHeight="1" x14ac:dyDescent="0.2">
      <c r="B1969" s="49"/>
    </row>
    <row r="1970" spans="2:2" ht="10.5" customHeight="1" x14ac:dyDescent="0.2">
      <c r="B1970" s="49"/>
    </row>
    <row r="1971" spans="2:2" ht="10.5" customHeight="1" x14ac:dyDescent="0.2">
      <c r="B1971" s="49"/>
    </row>
    <row r="1972" spans="2:2" ht="10.5" customHeight="1" x14ac:dyDescent="0.2">
      <c r="B1972" s="49"/>
    </row>
    <row r="1973" spans="2:2" ht="10.5" customHeight="1" x14ac:dyDescent="0.2">
      <c r="B1973" s="49"/>
    </row>
    <row r="1974" spans="2:2" ht="10.5" customHeight="1" x14ac:dyDescent="0.2">
      <c r="B1974" s="49"/>
    </row>
    <row r="1975" spans="2:2" ht="10.5" customHeight="1" x14ac:dyDescent="0.2">
      <c r="B1975" s="49"/>
    </row>
    <row r="1976" spans="2:2" ht="10.5" customHeight="1" x14ac:dyDescent="0.2">
      <c r="B1976" s="49"/>
    </row>
    <row r="1977" spans="2:2" ht="10.5" customHeight="1" x14ac:dyDescent="0.2">
      <c r="B1977" s="49"/>
    </row>
    <row r="1978" spans="2:2" ht="10.5" customHeight="1" x14ac:dyDescent="0.2">
      <c r="B1978" s="49"/>
    </row>
    <row r="1979" spans="2:2" ht="10.5" customHeight="1" x14ac:dyDescent="0.2">
      <c r="B1979" s="49"/>
    </row>
    <row r="1980" spans="2:2" ht="10.5" customHeight="1" x14ac:dyDescent="0.2">
      <c r="B1980" s="49"/>
    </row>
    <row r="1981" spans="2:2" ht="10.5" customHeight="1" x14ac:dyDescent="0.2">
      <c r="B1981" s="49"/>
    </row>
    <row r="1982" spans="2:2" ht="10.5" customHeight="1" x14ac:dyDescent="0.2">
      <c r="B1982" s="49"/>
    </row>
    <row r="1983" spans="2:2" ht="10.5" customHeight="1" x14ac:dyDescent="0.2">
      <c r="B1983" s="49"/>
    </row>
    <row r="1984" spans="2:2" ht="10.5" customHeight="1" x14ac:dyDescent="0.2">
      <c r="B1984" s="49"/>
    </row>
    <row r="1985" spans="2:10" ht="10.5" customHeight="1" x14ac:dyDescent="0.2">
      <c r="B1985" s="49"/>
    </row>
    <row r="1986" spans="2:10" ht="10.5" customHeight="1" x14ac:dyDescent="0.2">
      <c r="B1986" s="49"/>
    </row>
    <row r="1987" spans="2:10" ht="10.5" customHeight="1" x14ac:dyDescent="0.2">
      <c r="B1987" s="49"/>
    </row>
    <row r="1988" spans="2:10" ht="10.5" customHeight="1" x14ac:dyDescent="0.2">
      <c r="B1988" s="49"/>
      <c r="G1988" s="153">
        <v>31</v>
      </c>
    </row>
    <row r="1989" spans="2:10" ht="10.5" customHeight="1" x14ac:dyDescent="0.2">
      <c r="G1989" s="76"/>
    </row>
    <row r="1990" spans="2:10" ht="11.45" customHeight="1" x14ac:dyDescent="0.2">
      <c r="B1990" s="62" t="s">
        <v>855</v>
      </c>
    </row>
    <row r="1991" spans="2:10" ht="11.45" customHeight="1" x14ac:dyDescent="0.2">
      <c r="B1991" s="1420" t="s">
        <v>955</v>
      </c>
      <c r="C1991" s="1408" t="s">
        <v>929</v>
      </c>
      <c r="D1991" s="1481" t="s">
        <v>952</v>
      </c>
      <c r="E1991" s="1489"/>
      <c r="F1991" s="1489"/>
      <c r="G1991" s="1489"/>
      <c r="H1991" s="1489"/>
      <c r="I1991" s="1482"/>
      <c r="J1991" s="1420" t="s">
        <v>79</v>
      </c>
    </row>
    <row r="1992" spans="2:10" ht="12" customHeight="1" x14ac:dyDescent="0.2">
      <c r="B1992" s="1490"/>
      <c r="C1992" s="1496"/>
      <c r="D1992" s="1408" t="s">
        <v>397</v>
      </c>
      <c r="E1992" s="1481" t="s">
        <v>398</v>
      </c>
      <c r="F1992" s="1482"/>
      <c r="G1992" s="1408" t="s">
        <v>399</v>
      </c>
      <c r="H1992" s="1408" t="s">
        <v>400</v>
      </c>
      <c r="I1992" s="1408" t="s">
        <v>148</v>
      </c>
      <c r="J1992" s="1490"/>
    </row>
    <row r="1993" spans="2:10" ht="11.45" customHeight="1" x14ac:dyDescent="0.2">
      <c r="B1993" s="1490"/>
      <c r="C1993" s="1409"/>
      <c r="D1993" s="1409"/>
      <c r="E1993" s="251" t="s">
        <v>953</v>
      </c>
      <c r="F1993" s="251" t="s">
        <v>954</v>
      </c>
      <c r="G1993" s="1409"/>
      <c r="H1993" s="1409"/>
      <c r="I1993" s="1409"/>
      <c r="J1993" s="1490"/>
    </row>
    <row r="1994" spans="2:10" ht="11.45" customHeight="1" x14ac:dyDescent="0.2">
      <c r="B1994" s="1421"/>
      <c r="C1994" s="152" t="s">
        <v>283</v>
      </c>
      <c r="D1994" s="1396" t="s">
        <v>284</v>
      </c>
      <c r="E1994" s="1404"/>
      <c r="F1994" s="1404"/>
      <c r="G1994" s="1404"/>
      <c r="H1994" s="1404"/>
      <c r="I1994" s="1397"/>
      <c r="J1994" s="1421"/>
    </row>
    <row r="1995" spans="2:10" ht="10.5" customHeight="1" x14ac:dyDescent="0.2">
      <c r="B1995" s="325" t="s">
        <v>149</v>
      </c>
      <c r="C1995" s="762">
        <v>36</v>
      </c>
      <c r="D1995" s="764">
        <v>18.600000000000001</v>
      </c>
      <c r="E1995" s="764">
        <v>2.5</v>
      </c>
      <c r="F1995" s="775">
        <v>9.4</v>
      </c>
      <c r="G1995" s="764">
        <v>1.2</v>
      </c>
      <c r="H1995" s="764">
        <v>0.8</v>
      </c>
      <c r="I1995" s="764">
        <f>SUM(D1995:H1995)</f>
        <v>32.5</v>
      </c>
      <c r="J1995" s="1044" t="s">
        <v>150</v>
      </c>
    </row>
    <row r="1996" spans="2:10" ht="10.5" customHeight="1" x14ac:dyDescent="0.2">
      <c r="B1996" s="325" t="s">
        <v>150</v>
      </c>
      <c r="C1996" s="762" t="s">
        <v>463</v>
      </c>
      <c r="D1996" s="764">
        <v>17.2</v>
      </c>
      <c r="E1996" s="764">
        <v>2.8</v>
      </c>
      <c r="F1996" s="775">
        <v>9</v>
      </c>
      <c r="G1996" s="764">
        <v>1.3</v>
      </c>
      <c r="H1996" s="764">
        <v>0.8</v>
      </c>
      <c r="I1996" s="764">
        <f>SUM(D1996:H1996)</f>
        <v>31.1</v>
      </c>
      <c r="J1996" s="1044" t="s">
        <v>151</v>
      </c>
    </row>
    <row r="1997" spans="2:10" ht="10.5" customHeight="1" x14ac:dyDescent="0.2">
      <c r="B1997" s="325" t="s">
        <v>151</v>
      </c>
      <c r="C1997" s="762">
        <v>38</v>
      </c>
      <c r="D1997" s="764">
        <v>16</v>
      </c>
      <c r="E1997" s="764">
        <v>2.2999999999999998</v>
      </c>
      <c r="F1997" s="775">
        <v>8.5</v>
      </c>
      <c r="G1997" s="764">
        <v>1.5</v>
      </c>
      <c r="H1997" s="764">
        <v>0.9</v>
      </c>
      <c r="I1997" s="764">
        <f>SUM(D1997:H1997)</f>
        <v>29.2</v>
      </c>
      <c r="J1997" s="1044" t="s">
        <v>152</v>
      </c>
    </row>
    <row r="1998" spans="2:10" ht="10.5" customHeight="1" x14ac:dyDescent="0.2">
      <c r="B1998" s="325" t="s">
        <v>152</v>
      </c>
      <c r="C1998" s="762">
        <v>37</v>
      </c>
      <c r="D1998" s="764">
        <v>19.3</v>
      </c>
      <c r="E1998" s="764">
        <v>4.4000000000000004</v>
      </c>
      <c r="F1998" s="775">
        <v>7.3</v>
      </c>
      <c r="G1998" s="764">
        <v>1.9</v>
      </c>
      <c r="H1998" s="764">
        <v>0.8</v>
      </c>
      <c r="I1998" s="764">
        <f>SUM(D1998:H1998)</f>
        <v>33.700000000000003</v>
      </c>
      <c r="J1998" s="1044" t="s">
        <v>153</v>
      </c>
    </row>
    <row r="1999" spans="2:10" ht="10.5" customHeight="1" x14ac:dyDescent="0.2">
      <c r="B1999" s="325" t="s">
        <v>153</v>
      </c>
      <c r="C1999" s="762">
        <v>39</v>
      </c>
      <c r="D1999" s="764">
        <v>16.899999999999999</v>
      </c>
      <c r="E1999" s="764">
        <v>3</v>
      </c>
      <c r="F1999" s="775">
        <v>5.4</v>
      </c>
      <c r="G1999" s="764">
        <v>1.5</v>
      </c>
      <c r="H1999" s="764">
        <v>0.9</v>
      </c>
      <c r="I1999" s="764">
        <f>SUM(D1999:H1999)</f>
        <v>27.699999999999996</v>
      </c>
      <c r="J1999" s="1044" t="s">
        <v>154</v>
      </c>
    </row>
    <row r="2000" spans="2:10" ht="10.5" customHeight="1" x14ac:dyDescent="0.2">
      <c r="B2000" s="325"/>
      <c r="C2000" s="762"/>
      <c r="D2000" s="764"/>
      <c r="E2000" s="764"/>
      <c r="F2000" s="775"/>
      <c r="G2000" s="764"/>
      <c r="H2000" s="764"/>
      <c r="I2000" s="764"/>
      <c r="J2000" s="1044"/>
    </row>
    <row r="2001" spans="2:10" ht="10.5" customHeight="1" x14ac:dyDescent="0.2">
      <c r="B2001" s="325" t="s">
        <v>154</v>
      </c>
      <c r="C2001" s="762">
        <v>36</v>
      </c>
      <c r="D2001" s="764">
        <v>19.8</v>
      </c>
      <c r="E2001" s="764">
        <v>3.6</v>
      </c>
      <c r="F2001" s="775">
        <v>6.1</v>
      </c>
      <c r="G2001" s="764">
        <v>1.9</v>
      </c>
      <c r="H2001" s="764">
        <v>0.8</v>
      </c>
      <c r="I2001" s="764">
        <f>SUM(D2001:H2001)</f>
        <v>32.199999999999996</v>
      </c>
      <c r="J2001" s="1044" t="s">
        <v>155</v>
      </c>
    </row>
    <row r="2002" spans="2:10" ht="10.5" customHeight="1" x14ac:dyDescent="0.2">
      <c r="B2002" s="325" t="s">
        <v>155</v>
      </c>
      <c r="C2002" s="762">
        <v>46</v>
      </c>
      <c r="D2002" s="764">
        <v>27.9</v>
      </c>
      <c r="E2002" s="764">
        <v>3.9</v>
      </c>
      <c r="F2002" s="775">
        <v>5.3</v>
      </c>
      <c r="G2002" s="764">
        <v>2.2000000000000002</v>
      </c>
      <c r="H2002" s="764">
        <v>1.3</v>
      </c>
      <c r="I2002" s="764">
        <f>SUM(D2002:H2002)</f>
        <v>40.599999999999994</v>
      </c>
      <c r="J2002" s="1044" t="s">
        <v>156</v>
      </c>
    </row>
    <row r="2003" spans="2:10" ht="10.5" customHeight="1" x14ac:dyDescent="0.2">
      <c r="B2003" s="325" t="s">
        <v>156</v>
      </c>
      <c r="C2003" s="762">
        <v>47</v>
      </c>
      <c r="D2003" s="764">
        <v>27.9</v>
      </c>
      <c r="E2003" s="764">
        <v>3.6</v>
      </c>
      <c r="F2003" s="775">
        <v>8.9</v>
      </c>
      <c r="G2003" s="764">
        <v>2.4</v>
      </c>
      <c r="H2003" s="764">
        <v>1.1000000000000001</v>
      </c>
      <c r="I2003" s="764">
        <f>SUM(D2003:H2003)</f>
        <v>43.9</v>
      </c>
      <c r="J2003" s="1044" t="s">
        <v>763</v>
      </c>
    </row>
    <row r="2004" spans="2:10" ht="10.5" customHeight="1" x14ac:dyDescent="0.2">
      <c r="B2004" s="325" t="s">
        <v>763</v>
      </c>
      <c r="C2004" s="762">
        <v>40</v>
      </c>
      <c r="D2004" s="764">
        <v>30.4</v>
      </c>
      <c r="E2004" s="764">
        <v>6</v>
      </c>
      <c r="F2004" s="775">
        <v>7.7</v>
      </c>
      <c r="G2004" s="764">
        <v>2.4</v>
      </c>
      <c r="H2004" s="764">
        <v>1.2</v>
      </c>
      <c r="I2004" s="764">
        <f>SUM(D2004:H2004)</f>
        <v>47.7</v>
      </c>
      <c r="J2004" s="1044" t="s">
        <v>764</v>
      </c>
    </row>
    <row r="2005" spans="2:10" ht="10.5" customHeight="1" x14ac:dyDescent="0.2">
      <c r="B2005" s="325" t="s">
        <v>764</v>
      </c>
      <c r="C2005" s="762">
        <v>38</v>
      </c>
      <c r="D2005" s="764">
        <v>21.7</v>
      </c>
      <c r="E2005" s="764">
        <v>2.8</v>
      </c>
      <c r="F2005" s="775">
        <v>6.7</v>
      </c>
      <c r="G2005" s="764">
        <v>2.2000000000000002</v>
      </c>
      <c r="H2005" s="764">
        <v>1.2</v>
      </c>
      <c r="I2005" s="764">
        <f>SUM(D2005:H2005)</f>
        <v>34.6</v>
      </c>
      <c r="J2005" s="1044" t="s">
        <v>765</v>
      </c>
    </row>
    <row r="2006" spans="2:10" ht="10.5" customHeight="1" x14ac:dyDescent="0.2">
      <c r="B2006" s="325"/>
      <c r="C2006" s="762"/>
      <c r="D2006" s="764"/>
      <c r="E2006" s="764"/>
      <c r="F2006" s="775"/>
      <c r="G2006" s="764"/>
      <c r="H2006" s="764"/>
      <c r="I2006" s="764"/>
      <c r="J2006" s="1044"/>
    </row>
    <row r="2007" spans="2:10" ht="10.5" customHeight="1" x14ac:dyDescent="0.2">
      <c r="B2007" s="325" t="s">
        <v>765</v>
      </c>
      <c r="C2007" s="762">
        <v>31</v>
      </c>
      <c r="D2007" s="764">
        <v>18.5</v>
      </c>
      <c r="E2007" s="764">
        <v>2</v>
      </c>
      <c r="F2007" s="775">
        <v>3.5</v>
      </c>
      <c r="G2007" s="764">
        <v>2.6</v>
      </c>
      <c r="H2007" s="764">
        <v>1.2</v>
      </c>
      <c r="I2007" s="764">
        <f>SUM(D2007:H2007)</f>
        <v>27.8</v>
      </c>
      <c r="J2007" s="1044" t="s">
        <v>766</v>
      </c>
    </row>
    <row r="2008" spans="2:10" ht="10.5" customHeight="1" x14ac:dyDescent="0.2">
      <c r="B2008" s="325" t="s">
        <v>766</v>
      </c>
      <c r="C2008" s="762">
        <v>30</v>
      </c>
      <c r="D2008" s="764">
        <v>23.3</v>
      </c>
      <c r="E2008" s="764">
        <v>3.2</v>
      </c>
      <c r="F2008" s="775">
        <v>3.4</v>
      </c>
      <c r="G2008" s="764">
        <v>3.5</v>
      </c>
      <c r="H2008" s="764">
        <v>0.9</v>
      </c>
      <c r="I2008" s="764">
        <f>SUM(D2008:H2008)</f>
        <v>34.299999999999997</v>
      </c>
      <c r="J2008" s="1044" t="s">
        <v>767</v>
      </c>
    </row>
    <row r="2009" spans="2:10" ht="10.5" customHeight="1" x14ac:dyDescent="0.2">
      <c r="B2009" s="325" t="s">
        <v>767</v>
      </c>
      <c r="C2009" s="762">
        <v>34</v>
      </c>
      <c r="D2009" s="764">
        <v>24.8</v>
      </c>
      <c r="E2009" s="764">
        <v>3.2</v>
      </c>
      <c r="F2009" s="775">
        <v>5.2</v>
      </c>
      <c r="G2009" s="764">
        <v>4.2</v>
      </c>
      <c r="H2009" s="764">
        <v>1.2</v>
      </c>
      <c r="I2009" s="764">
        <f>SUM(D2009:H2009)</f>
        <v>38.600000000000009</v>
      </c>
      <c r="J2009" s="1044" t="s">
        <v>768</v>
      </c>
    </row>
    <row r="2010" spans="2:10" ht="10.5" customHeight="1" x14ac:dyDescent="0.2">
      <c r="B2010" s="325" t="s">
        <v>768</v>
      </c>
      <c r="C2010" s="762">
        <v>32</v>
      </c>
      <c r="D2010" s="764">
        <v>24.1</v>
      </c>
      <c r="E2010" s="764">
        <v>2.9</v>
      </c>
      <c r="F2010" s="775">
        <v>4.8</v>
      </c>
      <c r="G2010" s="764">
        <v>2.6</v>
      </c>
      <c r="H2010" s="764">
        <v>1.1000000000000001</v>
      </c>
      <c r="I2010" s="764">
        <f>SUM(D2010:H2010)</f>
        <v>35.5</v>
      </c>
      <c r="J2010" s="1044" t="s">
        <v>769</v>
      </c>
    </row>
    <row r="2011" spans="2:10" ht="10.5" customHeight="1" x14ac:dyDescent="0.2">
      <c r="B2011" s="325" t="s">
        <v>769</v>
      </c>
      <c r="C2011" s="762">
        <v>34</v>
      </c>
      <c r="D2011" s="764">
        <v>26.9</v>
      </c>
      <c r="E2011" s="764">
        <v>2.5</v>
      </c>
      <c r="F2011" s="775">
        <v>4.3</v>
      </c>
      <c r="G2011" s="764">
        <v>2.5</v>
      </c>
      <c r="H2011" s="764">
        <v>1.1000000000000001</v>
      </c>
      <c r="I2011" s="764">
        <f>SUM(D2011:H2011)</f>
        <v>37.299999999999997</v>
      </c>
      <c r="J2011" s="1044" t="s">
        <v>770</v>
      </c>
    </row>
    <row r="2012" spans="2:10" ht="10.5" customHeight="1" x14ac:dyDescent="0.2">
      <c r="B2012" s="325"/>
      <c r="C2012" s="762"/>
      <c r="D2012" s="764"/>
      <c r="E2012" s="764"/>
      <c r="F2012" s="775"/>
      <c r="G2012" s="764"/>
      <c r="H2012" s="764"/>
      <c r="I2012" s="764"/>
      <c r="J2012" s="1044"/>
    </row>
    <row r="2013" spans="2:10" ht="10.5" customHeight="1" x14ac:dyDescent="0.2">
      <c r="B2013" s="325" t="s">
        <v>770</v>
      </c>
      <c r="C2013" s="762">
        <v>31</v>
      </c>
      <c r="D2013" s="764">
        <v>24.4</v>
      </c>
      <c r="E2013" s="764">
        <v>1.6</v>
      </c>
      <c r="F2013" s="775">
        <v>3.6</v>
      </c>
      <c r="G2013" s="764">
        <v>1.9</v>
      </c>
      <c r="H2013" s="764">
        <v>0.6</v>
      </c>
      <c r="I2013" s="764">
        <f>SUM(D2013:H2013)</f>
        <v>32.1</v>
      </c>
      <c r="J2013" s="1044" t="s">
        <v>771</v>
      </c>
    </row>
    <row r="2014" spans="2:10" ht="10.5" customHeight="1" x14ac:dyDescent="0.2">
      <c r="B2014" s="325" t="s">
        <v>771</v>
      </c>
      <c r="C2014" s="762">
        <v>26</v>
      </c>
      <c r="D2014" s="764">
        <v>22.3</v>
      </c>
      <c r="E2014" s="764">
        <v>0.9</v>
      </c>
      <c r="F2014" s="775">
        <v>2.4</v>
      </c>
      <c r="G2014" s="764">
        <v>0.9</v>
      </c>
      <c r="H2014" s="764">
        <v>0.7</v>
      </c>
      <c r="I2014" s="764">
        <f>SUM(D2014:H2014)</f>
        <v>27.199999999999996</v>
      </c>
      <c r="J2014" s="1044" t="s">
        <v>772</v>
      </c>
    </row>
    <row r="2015" spans="2:10" ht="10.5" customHeight="1" x14ac:dyDescent="0.2">
      <c r="B2015" s="325" t="s">
        <v>772</v>
      </c>
      <c r="C2015" s="762">
        <v>25</v>
      </c>
      <c r="D2015" s="764">
        <v>26.3</v>
      </c>
      <c r="E2015" s="764">
        <v>0.4</v>
      </c>
      <c r="F2015" s="775">
        <v>2.1</v>
      </c>
      <c r="G2015" s="764">
        <v>0.1</v>
      </c>
      <c r="H2015" s="764">
        <v>0.6</v>
      </c>
      <c r="I2015" s="764">
        <f>SUM(D2015:H2015)</f>
        <v>29.500000000000004</v>
      </c>
      <c r="J2015" s="1044" t="s">
        <v>773</v>
      </c>
    </row>
    <row r="2016" spans="2:10" ht="10.5" customHeight="1" x14ac:dyDescent="0.2">
      <c r="B2016" s="325" t="s">
        <v>773</v>
      </c>
      <c r="C2016" s="762">
        <v>25</v>
      </c>
      <c r="D2016" s="764">
        <v>32.1</v>
      </c>
      <c r="E2016" s="764">
        <v>0.4</v>
      </c>
      <c r="F2016" s="775">
        <v>3.7</v>
      </c>
      <c r="G2016" s="764">
        <v>0.2</v>
      </c>
      <c r="H2016" s="764">
        <v>0.5</v>
      </c>
      <c r="I2016" s="764">
        <f>SUM(D2016:H2016)</f>
        <v>36.900000000000006</v>
      </c>
      <c r="J2016" s="1044" t="s">
        <v>774</v>
      </c>
    </row>
    <row r="2017" spans="2:10" ht="10.5" customHeight="1" x14ac:dyDescent="0.2">
      <c r="B2017" s="325" t="s">
        <v>774</v>
      </c>
      <c r="C2017" s="762">
        <v>25</v>
      </c>
      <c r="D2017" s="764">
        <v>23.4</v>
      </c>
      <c r="E2017" s="764">
        <v>0.2</v>
      </c>
      <c r="F2017" s="775">
        <v>3.2</v>
      </c>
      <c r="G2017" s="764">
        <v>0.1</v>
      </c>
      <c r="H2017" s="764">
        <v>0.5</v>
      </c>
      <c r="I2017" s="764">
        <f>SUM(D2017:H2017)</f>
        <v>27.4</v>
      </c>
      <c r="J2017" s="1044" t="s">
        <v>775</v>
      </c>
    </row>
    <row r="2018" spans="2:10" ht="10.5" customHeight="1" x14ac:dyDescent="0.2">
      <c r="B2018" s="325"/>
      <c r="C2018" s="762"/>
      <c r="D2018" s="764"/>
      <c r="E2018" s="764"/>
      <c r="F2018" s="775"/>
      <c r="G2018" s="764"/>
      <c r="H2018" s="764"/>
      <c r="I2018" s="764"/>
      <c r="J2018" s="1044"/>
    </row>
    <row r="2019" spans="2:10" ht="10.5" customHeight="1" x14ac:dyDescent="0.2">
      <c r="B2019" s="325" t="s">
        <v>775</v>
      </c>
      <c r="C2019" s="762">
        <v>22</v>
      </c>
      <c r="D2019" s="764">
        <v>27</v>
      </c>
      <c r="E2019" s="764">
        <v>0.2</v>
      </c>
      <c r="F2019" s="775">
        <v>2.5</v>
      </c>
      <c r="G2019" s="764">
        <v>0.1</v>
      </c>
      <c r="H2019" s="764">
        <v>0.5</v>
      </c>
      <c r="I2019" s="764">
        <f>SUM(D2019:H2019)</f>
        <v>30.3</v>
      </c>
      <c r="J2019" s="1044" t="s">
        <v>776</v>
      </c>
    </row>
    <row r="2020" spans="2:10" ht="10.5" customHeight="1" x14ac:dyDescent="0.2">
      <c r="B2020" s="325" t="s">
        <v>776</v>
      </c>
      <c r="C2020" s="762">
        <v>24</v>
      </c>
      <c r="D2020" s="764">
        <v>31.2</v>
      </c>
      <c r="E2020" s="764">
        <v>0.1</v>
      </c>
      <c r="F2020" s="775">
        <v>3.2</v>
      </c>
      <c r="G2020" s="764" t="s">
        <v>377</v>
      </c>
      <c r="H2020" s="764">
        <v>0.5</v>
      </c>
      <c r="I2020" s="764">
        <f>SUM(D2020:H2020)</f>
        <v>35</v>
      </c>
      <c r="J2020" s="1044" t="s">
        <v>460</v>
      </c>
    </row>
    <row r="2021" spans="2:10" ht="10.5" customHeight="1" x14ac:dyDescent="0.2">
      <c r="B2021" s="325" t="s">
        <v>460</v>
      </c>
      <c r="C2021" s="762">
        <v>24</v>
      </c>
      <c r="D2021" s="764">
        <v>25.6</v>
      </c>
      <c r="E2021" s="1512">
        <v>4.2</v>
      </c>
      <c r="F2021" s="1513"/>
      <c r="G2021" s="764" t="s">
        <v>377</v>
      </c>
      <c r="H2021" s="764">
        <v>0.6</v>
      </c>
      <c r="I2021" s="764">
        <f>SUM(D2021:H2021)</f>
        <v>30.400000000000002</v>
      </c>
      <c r="J2021" s="1044" t="s">
        <v>461</v>
      </c>
    </row>
    <row r="2022" spans="2:10" ht="10.5" customHeight="1" x14ac:dyDescent="0.2">
      <c r="B2022" s="325" t="s">
        <v>461</v>
      </c>
      <c r="C2022" s="762">
        <v>15.9</v>
      </c>
      <c r="D2022" s="764">
        <v>15.1</v>
      </c>
      <c r="E2022" s="1512">
        <v>3.7</v>
      </c>
      <c r="F2022" s="1513"/>
      <c r="G2022" s="764" t="s">
        <v>377</v>
      </c>
      <c r="H2022" s="764">
        <v>0.7</v>
      </c>
      <c r="I2022" s="764">
        <f>SUM(D2022:H2022)</f>
        <v>19.5</v>
      </c>
      <c r="J2022" s="1044" t="s">
        <v>462</v>
      </c>
    </row>
    <row r="2023" spans="2:10" ht="10.5" customHeight="1" x14ac:dyDescent="0.2">
      <c r="B2023" s="325" t="s">
        <v>462</v>
      </c>
      <c r="C2023" s="762">
        <v>13.9</v>
      </c>
      <c r="D2023" s="764">
        <v>17.2</v>
      </c>
      <c r="E2023" s="1512">
        <v>2.7</v>
      </c>
      <c r="F2023" s="1513"/>
      <c r="G2023" s="764" t="s">
        <v>377</v>
      </c>
      <c r="H2023" s="764">
        <v>0.7</v>
      </c>
      <c r="I2023" s="764">
        <f>SUM(D2023:H2023)</f>
        <v>20.599999999999998</v>
      </c>
      <c r="J2023" s="1044" t="s">
        <v>328</v>
      </c>
    </row>
    <row r="2024" spans="2:10" ht="10.5" customHeight="1" x14ac:dyDescent="0.2">
      <c r="B2024" s="325"/>
      <c r="C2024" s="762"/>
      <c r="D2024" s="764"/>
      <c r="E2024" s="776"/>
      <c r="F2024" s="775"/>
      <c r="G2024" s="764"/>
      <c r="H2024" s="764"/>
      <c r="I2024" s="764"/>
      <c r="J2024" s="1044"/>
    </row>
    <row r="2025" spans="2:10" ht="10.5" customHeight="1" x14ac:dyDescent="0.2">
      <c r="B2025" s="325" t="s">
        <v>328</v>
      </c>
      <c r="C2025" s="762">
        <v>14.7</v>
      </c>
      <c r="D2025" s="764">
        <v>17.8</v>
      </c>
      <c r="E2025" s="1512">
        <v>3.1</v>
      </c>
      <c r="F2025" s="1513"/>
      <c r="G2025" s="764" t="s">
        <v>377</v>
      </c>
      <c r="H2025" s="764">
        <v>0.6</v>
      </c>
      <c r="I2025" s="764">
        <f>SUM(D2025:H2025)</f>
        <v>21.500000000000004</v>
      </c>
      <c r="J2025" s="1044" t="s">
        <v>329</v>
      </c>
    </row>
    <row r="2026" spans="2:10" ht="10.5" customHeight="1" x14ac:dyDescent="0.2">
      <c r="B2026" s="325" t="s">
        <v>329</v>
      </c>
      <c r="C2026" s="762">
        <v>13.8</v>
      </c>
      <c r="D2026" s="764">
        <v>22.7</v>
      </c>
      <c r="E2026" s="1512">
        <v>3.3</v>
      </c>
      <c r="F2026" s="1513"/>
      <c r="G2026" s="764" t="s">
        <v>377</v>
      </c>
      <c r="H2026" s="764">
        <v>0.5</v>
      </c>
      <c r="I2026" s="764">
        <f>SUM(D2026:H2026)</f>
        <v>26.5</v>
      </c>
      <c r="J2026" s="1044" t="s">
        <v>330</v>
      </c>
    </row>
    <row r="2027" spans="2:10" ht="10.5" customHeight="1" x14ac:dyDescent="0.2">
      <c r="B2027" s="325" t="s">
        <v>330</v>
      </c>
      <c r="C2027" s="762">
        <v>14.4</v>
      </c>
      <c r="D2027" s="764">
        <v>27.1</v>
      </c>
      <c r="E2027" s="1512">
        <v>4</v>
      </c>
      <c r="F2027" s="1513"/>
      <c r="G2027" s="764" t="s">
        <v>377</v>
      </c>
      <c r="H2027" s="764">
        <v>0.5</v>
      </c>
      <c r="I2027" s="764">
        <f>SUM(D2027:H2027)</f>
        <v>31.6</v>
      </c>
      <c r="J2027" s="1044" t="s">
        <v>331</v>
      </c>
    </row>
    <row r="2028" spans="2:10" ht="10.5" customHeight="1" x14ac:dyDescent="0.2">
      <c r="B2028" s="325" t="s">
        <v>331</v>
      </c>
      <c r="C2028" s="762">
        <v>13.9</v>
      </c>
      <c r="D2028" s="764">
        <v>25.5</v>
      </c>
      <c r="E2028" s="1512">
        <v>4.4000000000000004</v>
      </c>
      <c r="F2028" s="1513"/>
      <c r="G2028" s="764" t="s">
        <v>377</v>
      </c>
      <c r="H2028" s="764">
        <v>0.2</v>
      </c>
      <c r="I2028" s="764">
        <f>SUM(D2028:H2028)</f>
        <v>30.099999999999998</v>
      </c>
      <c r="J2028" s="1044" t="s">
        <v>287</v>
      </c>
    </row>
    <row r="2029" spans="2:10" ht="10.5" customHeight="1" x14ac:dyDescent="0.2">
      <c r="B2029" s="543" t="s">
        <v>287</v>
      </c>
      <c r="C2029" s="762">
        <v>15.6</v>
      </c>
      <c r="D2029" s="764">
        <v>24</v>
      </c>
      <c r="E2029" s="1512">
        <v>5.5</v>
      </c>
      <c r="F2029" s="1513"/>
      <c r="G2029" s="764" t="s">
        <v>377</v>
      </c>
      <c r="H2029" s="764">
        <v>0.2</v>
      </c>
      <c r="I2029" s="764">
        <f>SUM(D2029:H2029)</f>
        <v>29.7</v>
      </c>
      <c r="J2029" s="1044" t="s">
        <v>332</v>
      </c>
    </row>
    <row r="2030" spans="2:10" ht="10.5" customHeight="1" x14ac:dyDescent="0.2">
      <c r="B2030" s="325"/>
      <c r="C2030" s="762"/>
      <c r="D2030" s="764"/>
      <c r="E2030" s="776"/>
      <c r="F2030" s="775"/>
      <c r="G2030" s="764"/>
      <c r="H2030" s="764"/>
      <c r="I2030" s="764"/>
      <c r="J2030" s="1044"/>
    </row>
    <row r="2031" spans="2:10" ht="10.5" customHeight="1" x14ac:dyDescent="0.2">
      <c r="B2031" s="543" t="s">
        <v>332</v>
      </c>
      <c r="C2031" s="760">
        <v>15</v>
      </c>
      <c r="D2031" s="760">
        <v>27.1</v>
      </c>
      <c r="E2031" s="1512">
        <v>8</v>
      </c>
      <c r="F2031" s="1513"/>
      <c r="G2031" s="760" t="s">
        <v>377</v>
      </c>
      <c r="H2031" s="760">
        <v>0.08</v>
      </c>
      <c r="I2031" s="760">
        <f>SUM(D2031:H2031)</f>
        <v>35.18</v>
      </c>
      <c r="J2031" s="1045" t="s">
        <v>333</v>
      </c>
    </row>
    <row r="2032" spans="2:10" ht="10.5" customHeight="1" x14ac:dyDescent="0.2">
      <c r="B2032" s="543" t="s">
        <v>333</v>
      </c>
      <c r="C2032" s="762">
        <v>14.7</v>
      </c>
      <c r="D2032" s="764">
        <v>26.8</v>
      </c>
      <c r="E2032" s="1512">
        <v>6.3</v>
      </c>
      <c r="F2032" s="1513"/>
      <c r="G2032" s="760" t="s">
        <v>377</v>
      </c>
      <c r="H2032" s="764">
        <v>0</v>
      </c>
      <c r="I2032" s="764">
        <f>SUM(D2032:H2032)</f>
        <v>33.1</v>
      </c>
      <c r="J2032" s="1044" t="s">
        <v>286</v>
      </c>
    </row>
    <row r="2033" spans="2:13" ht="10.5" customHeight="1" x14ac:dyDescent="0.2">
      <c r="B2033" s="351" t="s">
        <v>286</v>
      </c>
      <c r="C2033" s="762">
        <v>13.6</v>
      </c>
      <c r="D2033" s="764">
        <v>32.700000000000003</v>
      </c>
      <c r="E2033" s="1512">
        <v>4.7</v>
      </c>
      <c r="F2033" s="1513"/>
      <c r="G2033" s="760" t="s">
        <v>377</v>
      </c>
      <c r="H2033" s="760">
        <v>0</v>
      </c>
      <c r="I2033" s="764">
        <f>SUM(D2033:H2033)</f>
        <v>37.400000000000006</v>
      </c>
      <c r="J2033" s="1066" t="s">
        <v>730</v>
      </c>
    </row>
    <row r="2034" spans="2:13" ht="10.5" customHeight="1" x14ac:dyDescent="0.2">
      <c r="B2034" s="351" t="s">
        <v>730</v>
      </c>
      <c r="C2034" s="760">
        <v>11.5</v>
      </c>
      <c r="D2034" s="760">
        <v>22.3</v>
      </c>
      <c r="E2034" s="1512">
        <v>3</v>
      </c>
      <c r="F2034" s="1513"/>
      <c r="G2034" s="760" t="s">
        <v>377</v>
      </c>
      <c r="H2034" s="760">
        <v>0</v>
      </c>
      <c r="I2034" s="764">
        <f>SUM(D2034:H2034)</f>
        <v>25.3</v>
      </c>
      <c r="J2034" s="1066" t="s">
        <v>758</v>
      </c>
    </row>
    <row r="2035" spans="2:13" ht="10.5" customHeight="1" x14ac:dyDescent="0.2">
      <c r="B2035" s="351" t="s">
        <v>758</v>
      </c>
      <c r="C2035" s="760">
        <v>9.1999999999999993</v>
      </c>
      <c r="D2035" s="760">
        <v>19.899999999999999</v>
      </c>
      <c r="E2035" s="1512">
        <v>3.6</v>
      </c>
      <c r="F2035" s="1513"/>
      <c r="G2035" s="760" t="s">
        <v>393</v>
      </c>
      <c r="H2035" s="760">
        <v>0</v>
      </c>
      <c r="I2035" s="764">
        <f>SUM(D2035:H2035)</f>
        <v>23.5</v>
      </c>
      <c r="J2035" s="1044" t="s">
        <v>507</v>
      </c>
    </row>
    <row r="2036" spans="2:13" ht="10.5" customHeight="1" x14ac:dyDescent="0.2">
      <c r="B2036" s="351"/>
      <c r="C2036" s="760"/>
      <c r="D2036" s="760"/>
      <c r="E2036" s="777"/>
      <c r="F2036" s="778"/>
      <c r="G2036" s="760"/>
      <c r="H2036" s="760"/>
      <c r="I2036" s="760"/>
      <c r="J2036" s="1044"/>
    </row>
    <row r="2037" spans="2:13" ht="10.5" customHeight="1" x14ac:dyDescent="0.2">
      <c r="B2037" s="325" t="s">
        <v>507</v>
      </c>
      <c r="C2037" s="760">
        <v>6</v>
      </c>
      <c r="D2037" s="760">
        <v>12.5</v>
      </c>
      <c r="E2037" s="1540">
        <v>2.4</v>
      </c>
      <c r="F2037" s="1541"/>
      <c r="G2037" s="771" t="s">
        <v>377</v>
      </c>
      <c r="H2037" s="771">
        <v>0</v>
      </c>
      <c r="I2037" s="764">
        <f>SUM(D2037:H2037)</f>
        <v>14.9</v>
      </c>
      <c r="J2037" s="1043" t="s">
        <v>392</v>
      </c>
    </row>
    <row r="2038" spans="2:13" ht="10.5" customHeight="1" x14ac:dyDescent="0.2">
      <c r="B2038" s="325" t="s">
        <v>392</v>
      </c>
      <c r="C2038" s="760">
        <v>6</v>
      </c>
      <c r="D2038" s="760">
        <v>10.5</v>
      </c>
      <c r="E2038" s="1540">
        <v>2.2999999999999998</v>
      </c>
      <c r="F2038" s="1541"/>
      <c r="G2038" s="771" t="s">
        <v>377</v>
      </c>
      <c r="H2038" s="771" t="s">
        <v>377</v>
      </c>
      <c r="I2038" s="764">
        <f>SUM(D2038:H2038)</f>
        <v>12.8</v>
      </c>
      <c r="J2038" s="1043" t="s">
        <v>810</v>
      </c>
    </row>
    <row r="2039" spans="2:13" ht="10.5" customHeight="1" x14ac:dyDescent="0.2">
      <c r="B2039" s="325" t="s">
        <v>810</v>
      </c>
      <c r="C2039" s="760">
        <v>3.4</v>
      </c>
      <c r="D2039" s="760">
        <v>7.4</v>
      </c>
      <c r="E2039" s="1512">
        <v>1.7</v>
      </c>
      <c r="F2039" s="1542"/>
      <c r="G2039" s="771" t="s">
        <v>377</v>
      </c>
      <c r="H2039" s="771" t="s">
        <v>377</v>
      </c>
      <c r="I2039" s="764">
        <f>SUM(D2039:H2039)</f>
        <v>9.1</v>
      </c>
      <c r="J2039" s="1043" t="s">
        <v>501</v>
      </c>
    </row>
    <row r="2040" spans="2:13" ht="10.5" customHeight="1" x14ac:dyDescent="0.2">
      <c r="B2040" s="327">
        <v>39692</v>
      </c>
      <c r="C2040" s="760">
        <v>3.6</v>
      </c>
      <c r="D2040" s="760">
        <v>7.4</v>
      </c>
      <c r="E2040" s="1540">
        <v>2.1</v>
      </c>
      <c r="F2040" s="1541"/>
      <c r="G2040" s="771" t="s">
        <v>377</v>
      </c>
      <c r="H2040" s="771" t="s">
        <v>377</v>
      </c>
      <c r="I2040" s="764">
        <f>SUM(D2040:H2040)</f>
        <v>9.5</v>
      </c>
      <c r="J2040" s="1043" t="s">
        <v>724</v>
      </c>
    </row>
    <row r="2041" spans="2:13" ht="10.5" customHeight="1" x14ac:dyDescent="0.2">
      <c r="B2041" s="327">
        <v>40087</v>
      </c>
      <c r="C2041" s="760">
        <v>4</v>
      </c>
      <c r="D2041" s="760">
        <v>9.6</v>
      </c>
      <c r="E2041" s="1540">
        <v>2.7</v>
      </c>
      <c r="F2041" s="1541"/>
      <c r="G2041" s="771" t="s">
        <v>377</v>
      </c>
      <c r="H2041" s="771" t="s">
        <v>377</v>
      </c>
      <c r="I2041" s="764">
        <f>SUM(D2041:H2041)</f>
        <v>12.3</v>
      </c>
      <c r="J2041" s="1043" t="s">
        <v>340</v>
      </c>
    </row>
    <row r="2042" spans="2:13" ht="10.5" customHeight="1" x14ac:dyDescent="0.2">
      <c r="B2042" s="327"/>
      <c r="C2042" s="760"/>
      <c r="D2042" s="760"/>
      <c r="E2042" s="1169"/>
      <c r="F2042" s="779"/>
      <c r="G2042" s="771"/>
      <c r="H2042" s="771"/>
      <c r="I2042" s="760"/>
      <c r="J2042" s="1043"/>
    </row>
    <row r="2043" spans="2:13" ht="10.5" customHeight="1" x14ac:dyDescent="0.2">
      <c r="B2043" s="536" t="s">
        <v>340</v>
      </c>
      <c r="C2043" s="760">
        <v>5.4</v>
      </c>
      <c r="D2043" s="760">
        <v>11.8</v>
      </c>
      <c r="E2043" s="1540">
        <v>3.2</v>
      </c>
      <c r="F2043" s="1541"/>
      <c r="G2043" s="760" t="s">
        <v>377</v>
      </c>
      <c r="H2043" s="760" t="s">
        <v>377</v>
      </c>
      <c r="I2043" s="760">
        <f>SUM(D2043:H2043)</f>
        <v>15</v>
      </c>
      <c r="J2043" s="1043" t="s">
        <v>343</v>
      </c>
    </row>
    <row r="2044" spans="2:13" ht="10.5" customHeight="1" x14ac:dyDescent="0.2">
      <c r="B2044" s="536" t="s">
        <v>343</v>
      </c>
      <c r="C2044" s="760">
        <v>5.0999999999999996</v>
      </c>
      <c r="D2044" s="760">
        <v>13.5</v>
      </c>
      <c r="E2044" s="1540">
        <v>3.5</v>
      </c>
      <c r="F2044" s="1541"/>
      <c r="G2044" s="771" t="s">
        <v>377</v>
      </c>
      <c r="H2044" s="771" t="s">
        <v>377</v>
      </c>
      <c r="I2044" s="760">
        <f>SUM(D2044:H2044)</f>
        <v>17</v>
      </c>
      <c r="J2044" s="1043" t="s">
        <v>1418</v>
      </c>
    </row>
    <row r="2045" spans="2:13" ht="10.5" customHeight="1" x14ac:dyDescent="0.2">
      <c r="B2045" s="536" t="s">
        <v>1418</v>
      </c>
      <c r="C2045" s="760">
        <v>5.2</v>
      </c>
      <c r="D2045" s="760">
        <v>12.3</v>
      </c>
      <c r="E2045" s="1540">
        <v>3.6</v>
      </c>
      <c r="F2045" s="1541"/>
      <c r="G2045" s="771" t="s">
        <v>377</v>
      </c>
      <c r="H2045" s="771" t="s">
        <v>377</v>
      </c>
      <c r="I2045" s="760">
        <v>15.2</v>
      </c>
      <c r="J2045" s="1043" t="s">
        <v>1460</v>
      </c>
    </row>
    <row r="2046" spans="2:13" ht="10.5" customHeight="1" x14ac:dyDescent="0.2">
      <c r="B2046" s="537" t="s">
        <v>1461</v>
      </c>
      <c r="C2046" s="761">
        <v>4.7</v>
      </c>
      <c r="D2046" s="761">
        <v>10.4</v>
      </c>
      <c r="E2046" s="1538">
        <v>2.5</v>
      </c>
      <c r="F2046" s="1539"/>
      <c r="G2046" s="761" t="s">
        <v>377</v>
      </c>
      <c r="H2046" s="761" t="s">
        <v>377</v>
      </c>
      <c r="I2046" s="761">
        <v>12.9</v>
      </c>
      <c r="J2046" s="1049" t="s">
        <v>1462</v>
      </c>
    </row>
    <row r="2047" spans="2:13" ht="10.5" customHeight="1" x14ac:dyDescent="0.2">
      <c r="B2047" s="271" t="s">
        <v>1021</v>
      </c>
      <c r="H2047" s="79"/>
      <c r="I2047" s="79"/>
      <c r="J2047" s="79"/>
      <c r="K2047" s="79"/>
      <c r="L2047" s="79"/>
      <c r="M2047" s="79"/>
    </row>
    <row r="2048" spans="2:13" ht="10.5" customHeight="1" x14ac:dyDescent="0.2">
      <c r="B2048" s="271" t="s">
        <v>1315</v>
      </c>
      <c r="H2048" s="79"/>
      <c r="I2048" s="79"/>
      <c r="J2048" s="79"/>
      <c r="K2048" s="79"/>
      <c r="L2048" s="79"/>
      <c r="M2048" s="79"/>
    </row>
    <row r="2049" spans="2:3" ht="10.5" customHeight="1" x14ac:dyDescent="0.2">
      <c r="B2049" s="271" t="s">
        <v>965</v>
      </c>
    </row>
    <row r="2050" spans="2:3" ht="10.5" customHeight="1" x14ac:dyDescent="0.2">
      <c r="B2050" s="271" t="s">
        <v>1316</v>
      </c>
    </row>
    <row r="2051" spans="2:3" ht="10.5" customHeight="1" x14ac:dyDescent="0.2">
      <c r="B2051" s="236" t="s">
        <v>959</v>
      </c>
    </row>
    <row r="2052" spans="2:3" ht="10.5" customHeight="1" x14ac:dyDescent="0.2">
      <c r="B2052" s="236" t="s">
        <v>960</v>
      </c>
    </row>
    <row r="2053" spans="2:3" ht="10.5" customHeight="1" x14ac:dyDescent="0.2">
      <c r="B2053" s="49"/>
      <c r="C2053" s="175"/>
    </row>
    <row r="2054" spans="2:3" ht="10.5" customHeight="1" x14ac:dyDescent="0.2">
      <c r="B2054" s="49"/>
    </row>
    <row r="2055" spans="2:3" ht="10.5" customHeight="1" x14ac:dyDescent="0.2">
      <c r="B2055" s="49"/>
    </row>
    <row r="2056" spans="2:3" ht="10.5" customHeight="1" x14ac:dyDescent="0.2">
      <c r="B2056" s="49"/>
    </row>
    <row r="2057" spans="2:3" ht="10.5" customHeight="1" x14ac:dyDescent="0.2">
      <c r="B2057" s="49"/>
    </row>
    <row r="2058" spans="2:3" ht="10.5" customHeight="1" x14ac:dyDescent="0.2">
      <c r="B2058" s="49"/>
    </row>
    <row r="2059" spans="2:3" ht="10.5" customHeight="1" x14ac:dyDescent="0.2">
      <c r="B2059" s="49"/>
    </row>
    <row r="2060" spans="2:3" ht="10.5" customHeight="1" x14ac:dyDescent="0.2">
      <c r="B2060" s="49"/>
    </row>
    <row r="2061" spans="2:3" ht="10.5" customHeight="1" x14ac:dyDescent="0.2">
      <c r="B2061" s="49"/>
    </row>
    <row r="2062" spans="2:3" ht="10.5" customHeight="1" x14ac:dyDescent="0.2">
      <c r="B2062" s="49"/>
    </row>
    <row r="2063" spans="2:3" ht="10.5" customHeight="1" x14ac:dyDescent="0.2">
      <c r="B2063" s="49"/>
    </row>
    <row r="2064" spans="2:3" ht="10.5" customHeight="1" x14ac:dyDescent="0.2">
      <c r="B2064" s="49"/>
    </row>
    <row r="2065" spans="2:12" ht="10.5" customHeight="1" x14ac:dyDescent="0.2">
      <c r="B2065" s="49"/>
    </row>
    <row r="2066" spans="2:12" ht="10.5" customHeight="1" x14ac:dyDescent="0.2">
      <c r="B2066" s="49"/>
    </row>
    <row r="2067" spans="2:12" ht="10.5" customHeight="1" x14ac:dyDescent="0.2">
      <c r="B2067" s="49"/>
    </row>
    <row r="2068" spans="2:12" ht="10.5" customHeight="1" x14ac:dyDescent="0.2">
      <c r="B2068" s="49"/>
    </row>
    <row r="2069" spans="2:12" ht="10.5" customHeight="1" x14ac:dyDescent="0.2">
      <c r="B2069" s="49"/>
    </row>
    <row r="2070" spans="2:12" ht="10.5" customHeight="1" x14ac:dyDescent="0.2">
      <c r="B2070" s="49"/>
    </row>
    <row r="2071" spans="2:12" ht="10.5" customHeight="1" x14ac:dyDescent="0.2">
      <c r="B2071" s="49"/>
    </row>
    <row r="2072" spans="2:12" ht="10.5" customHeight="1" x14ac:dyDescent="0.2">
      <c r="B2072" s="49"/>
      <c r="G2072" s="153">
        <v>32</v>
      </c>
      <c r="L2072" s="95"/>
    </row>
    <row r="2073" spans="2:12" ht="10.5" customHeight="1" x14ac:dyDescent="0.2">
      <c r="G2073" s="76"/>
    </row>
    <row r="2074" spans="2:12" ht="11.45" customHeight="1" x14ac:dyDescent="0.2">
      <c r="B2074" s="49" t="s">
        <v>856</v>
      </c>
    </row>
    <row r="2075" spans="2:12" ht="11.45" customHeight="1" x14ac:dyDescent="0.2">
      <c r="B2075" s="1420" t="s">
        <v>279</v>
      </c>
      <c r="C2075" s="1408" t="s">
        <v>492</v>
      </c>
      <c r="D2075" s="1408" t="s">
        <v>956</v>
      </c>
      <c r="E2075" s="1408" t="s">
        <v>280</v>
      </c>
      <c r="F2075" s="1408" t="s">
        <v>957</v>
      </c>
      <c r="G2075" s="1481" t="s">
        <v>958</v>
      </c>
      <c r="H2075" s="1489"/>
      <c r="I2075" s="1489"/>
      <c r="J2075" s="1489"/>
      <c r="K2075" s="1482"/>
      <c r="L2075" s="1420" t="s">
        <v>79</v>
      </c>
    </row>
    <row r="2076" spans="2:12" ht="11.45" customHeight="1" x14ac:dyDescent="0.2">
      <c r="B2076" s="1490"/>
      <c r="C2076" s="1496"/>
      <c r="D2076" s="1496"/>
      <c r="E2076" s="1496"/>
      <c r="F2076" s="1496"/>
      <c r="G2076" s="1408" t="s">
        <v>397</v>
      </c>
      <c r="H2076" s="1481" t="s">
        <v>398</v>
      </c>
      <c r="I2076" s="1482"/>
      <c r="J2076" s="1408" t="s">
        <v>399</v>
      </c>
      <c r="K2076" s="1408" t="s">
        <v>400</v>
      </c>
      <c r="L2076" s="1490"/>
    </row>
    <row r="2077" spans="2:12" ht="11.45" customHeight="1" x14ac:dyDescent="0.2">
      <c r="B2077" s="1490"/>
      <c r="C2077" s="1409"/>
      <c r="D2077" s="1409"/>
      <c r="E2077" s="1409"/>
      <c r="F2077" s="1409"/>
      <c r="G2077" s="1409"/>
      <c r="H2077" s="251" t="s">
        <v>953</v>
      </c>
      <c r="I2077" s="251" t="s">
        <v>954</v>
      </c>
      <c r="J2077" s="1409"/>
      <c r="K2077" s="1409"/>
      <c r="L2077" s="1490"/>
    </row>
    <row r="2078" spans="2:12" ht="11.45" customHeight="1" x14ac:dyDescent="0.2">
      <c r="B2078" s="1421"/>
      <c r="C2078" s="65" t="s">
        <v>284</v>
      </c>
      <c r="D2078" s="65" t="s">
        <v>174</v>
      </c>
      <c r="E2078" s="65" t="s">
        <v>504</v>
      </c>
      <c r="F2078" s="65" t="s">
        <v>1543</v>
      </c>
      <c r="G2078" s="1396" t="s">
        <v>174</v>
      </c>
      <c r="H2078" s="1404"/>
      <c r="I2078" s="1404"/>
      <c r="J2078" s="1404"/>
      <c r="K2078" s="1397"/>
      <c r="L2078" s="1421"/>
    </row>
    <row r="2079" spans="2:12" ht="10.5" customHeight="1" x14ac:dyDescent="0.2">
      <c r="B2079" s="325" t="s">
        <v>765</v>
      </c>
      <c r="C2079" s="1000">
        <v>27.8</v>
      </c>
      <c r="D2079" s="570">
        <v>248.39</v>
      </c>
      <c r="E2079" s="538">
        <v>68954</v>
      </c>
      <c r="F2079" s="762">
        <v>8.6999999999999993</v>
      </c>
      <c r="G2079" s="760">
        <v>403.7</v>
      </c>
      <c r="H2079" s="760">
        <v>225.8</v>
      </c>
      <c r="I2079" s="760">
        <v>214.2</v>
      </c>
      <c r="J2079" s="762">
        <v>317</v>
      </c>
      <c r="K2079" s="762">
        <v>345</v>
      </c>
      <c r="L2079" s="1045" t="s">
        <v>766</v>
      </c>
    </row>
    <row r="2080" spans="2:12" ht="10.5" customHeight="1" x14ac:dyDescent="0.2">
      <c r="B2080" s="325" t="s">
        <v>766</v>
      </c>
      <c r="C2080" s="1000">
        <v>34.200000000000003</v>
      </c>
      <c r="D2080" s="570">
        <v>409.46</v>
      </c>
      <c r="E2080" s="538">
        <v>140157</v>
      </c>
      <c r="F2080" s="762">
        <v>12</v>
      </c>
      <c r="G2080" s="760">
        <v>496.4</v>
      </c>
      <c r="H2080" s="760">
        <v>292.3</v>
      </c>
      <c r="I2080" s="760">
        <v>253.6</v>
      </c>
      <c r="J2080" s="762">
        <v>433.3</v>
      </c>
      <c r="K2080" s="762">
        <v>474.1</v>
      </c>
      <c r="L2080" s="1045" t="s">
        <v>767</v>
      </c>
    </row>
    <row r="2081" spans="2:12" ht="10.5" customHeight="1" x14ac:dyDescent="0.2">
      <c r="B2081" s="325" t="s">
        <v>767</v>
      </c>
      <c r="C2081" s="1000">
        <v>38.6</v>
      </c>
      <c r="D2081" s="570">
        <v>394.02</v>
      </c>
      <c r="E2081" s="538">
        <v>152448</v>
      </c>
      <c r="F2081" s="762">
        <v>15.4</v>
      </c>
      <c r="G2081" s="760">
        <v>522.1</v>
      </c>
      <c r="H2081" s="760">
        <v>337</v>
      </c>
      <c r="I2081" s="760">
        <v>258.5</v>
      </c>
      <c r="J2081" s="762">
        <v>495.9</v>
      </c>
      <c r="K2081" s="762">
        <v>514</v>
      </c>
      <c r="L2081" s="1045" t="s">
        <v>768</v>
      </c>
    </row>
    <row r="2082" spans="2:12" ht="10.5" customHeight="1" x14ac:dyDescent="0.2">
      <c r="B2082" s="325" t="s">
        <v>768</v>
      </c>
      <c r="C2082" s="1000">
        <v>35.799999999999997</v>
      </c>
      <c r="D2082" s="570">
        <v>406.1</v>
      </c>
      <c r="E2082" s="538">
        <v>141606</v>
      </c>
      <c r="F2082" s="762">
        <v>16.399999999999999</v>
      </c>
      <c r="G2082" s="760">
        <v>556.70000000000005</v>
      </c>
      <c r="H2082" s="760">
        <v>309</v>
      </c>
      <c r="I2082" s="760">
        <v>295.10000000000002</v>
      </c>
      <c r="J2082" s="762">
        <v>499.2</v>
      </c>
      <c r="K2082" s="762">
        <v>544</v>
      </c>
      <c r="L2082" s="1045" t="s">
        <v>769</v>
      </c>
    </row>
    <row r="2083" spans="2:12" ht="10.5" customHeight="1" x14ac:dyDescent="0.2">
      <c r="B2083" s="325" t="s">
        <v>769</v>
      </c>
      <c r="C2083" s="1000">
        <v>37.299999999999997</v>
      </c>
      <c r="D2083" s="570">
        <v>460.16</v>
      </c>
      <c r="E2083" s="538">
        <v>171594</v>
      </c>
      <c r="F2083" s="762">
        <v>18.100000000000001</v>
      </c>
      <c r="G2083" s="760">
        <v>601.20000000000005</v>
      </c>
      <c r="H2083" s="760">
        <v>333.7</v>
      </c>
      <c r="I2083" s="760">
        <v>318.7</v>
      </c>
      <c r="J2083" s="762">
        <v>539.1</v>
      </c>
      <c r="K2083" s="762">
        <v>587.5</v>
      </c>
      <c r="L2083" s="1045" t="s">
        <v>770</v>
      </c>
    </row>
    <row r="2084" spans="2:12" ht="10.5" customHeight="1" x14ac:dyDescent="0.2">
      <c r="B2084" s="325"/>
      <c r="C2084" s="1000"/>
      <c r="D2084" s="570"/>
      <c r="E2084" s="538"/>
      <c r="F2084" s="762"/>
      <c r="G2084" s="760"/>
      <c r="H2084" s="760"/>
      <c r="I2084" s="760"/>
      <c r="J2084" s="762"/>
      <c r="K2084" s="762"/>
      <c r="L2084" s="1045"/>
    </row>
    <row r="2085" spans="2:12" ht="10.5" customHeight="1" x14ac:dyDescent="0.2">
      <c r="B2085" s="325" t="s">
        <v>770</v>
      </c>
      <c r="C2085" s="1000">
        <v>32.21</v>
      </c>
      <c r="D2085" s="570">
        <v>463.34</v>
      </c>
      <c r="E2085" s="538">
        <v>149242</v>
      </c>
      <c r="F2085" s="762">
        <v>20.7</v>
      </c>
      <c r="G2085" s="760">
        <v>598.79999999999995</v>
      </c>
      <c r="H2085" s="760">
        <v>295.60000000000002</v>
      </c>
      <c r="I2085" s="760">
        <v>311.89999999999998</v>
      </c>
      <c r="J2085" s="762">
        <v>553</v>
      </c>
      <c r="K2085" s="762">
        <v>669.7</v>
      </c>
      <c r="L2085" s="1045" t="s">
        <v>771</v>
      </c>
    </row>
    <row r="2086" spans="2:12" ht="10.5" customHeight="1" x14ac:dyDescent="0.2">
      <c r="B2086" s="325" t="s">
        <v>771</v>
      </c>
      <c r="C2086" s="1000">
        <v>27.2</v>
      </c>
      <c r="D2086" s="570">
        <v>581.70000000000005</v>
      </c>
      <c r="E2086" s="538">
        <v>158222</v>
      </c>
      <c r="F2086" s="762">
        <v>24.8</v>
      </c>
      <c r="G2086" s="760">
        <v>653.4</v>
      </c>
      <c r="H2086" s="760">
        <v>317.8</v>
      </c>
      <c r="I2086" s="760">
        <v>380.5</v>
      </c>
      <c r="J2086" s="762">
        <v>717.6</v>
      </c>
      <c r="K2086" s="762">
        <v>769.6</v>
      </c>
      <c r="L2086" s="1045" t="s">
        <v>772</v>
      </c>
    </row>
    <row r="2087" spans="2:12" ht="10.5" customHeight="1" x14ac:dyDescent="0.2">
      <c r="B2087" s="325" t="s">
        <v>772</v>
      </c>
      <c r="C2087" s="1000">
        <v>29.3</v>
      </c>
      <c r="D2087" s="570">
        <v>695.13</v>
      </c>
      <c r="E2087" s="538">
        <v>207217</v>
      </c>
      <c r="F2087" s="762">
        <v>27.8</v>
      </c>
      <c r="G2087" s="760">
        <v>879.6</v>
      </c>
      <c r="H2087" s="760">
        <v>519.5</v>
      </c>
      <c r="I2087" s="760">
        <v>549.70000000000005</v>
      </c>
      <c r="J2087" s="762">
        <v>774.8</v>
      </c>
      <c r="K2087" s="762">
        <v>1001.5</v>
      </c>
      <c r="L2087" s="1045" t="s">
        <v>773</v>
      </c>
    </row>
    <row r="2088" spans="2:12" ht="10.5" customHeight="1" x14ac:dyDescent="0.2">
      <c r="B2088" s="325" t="s">
        <v>773</v>
      </c>
      <c r="C2088" s="1000">
        <v>35.799999999999997</v>
      </c>
      <c r="D2088" s="570">
        <v>782.8</v>
      </c>
      <c r="E2088" s="538">
        <v>287599</v>
      </c>
      <c r="F2088" s="762">
        <v>31</v>
      </c>
      <c r="G2088" s="760">
        <v>983.5</v>
      </c>
      <c r="H2088" s="760">
        <v>548.4</v>
      </c>
      <c r="I2088" s="760">
        <v>602.1</v>
      </c>
      <c r="J2088" s="762">
        <v>764.1</v>
      </c>
      <c r="K2088" s="762">
        <v>1153.4000000000001</v>
      </c>
      <c r="L2088" s="1045" t="s">
        <v>774</v>
      </c>
    </row>
    <row r="2089" spans="2:12" ht="10.5" customHeight="1" x14ac:dyDescent="0.2">
      <c r="B2089" s="325" t="s">
        <v>774</v>
      </c>
      <c r="C2089" s="1000">
        <v>29</v>
      </c>
      <c r="D2089" s="570">
        <v>824.64</v>
      </c>
      <c r="E2089" s="538">
        <v>226447</v>
      </c>
      <c r="F2089" s="762">
        <v>34.700000000000003</v>
      </c>
      <c r="G2089" s="760">
        <v>1118</v>
      </c>
      <c r="H2089" s="760">
        <v>439.1</v>
      </c>
      <c r="I2089" s="760">
        <v>760</v>
      </c>
      <c r="J2089" s="762">
        <v>963</v>
      </c>
      <c r="K2089" s="762">
        <v>1356</v>
      </c>
      <c r="L2089" s="1045" t="s">
        <v>775</v>
      </c>
    </row>
    <row r="2090" spans="2:12" ht="10.5" customHeight="1" x14ac:dyDescent="0.2">
      <c r="B2090" s="325"/>
      <c r="C2090" s="1000"/>
      <c r="D2090" s="570"/>
      <c r="E2090" s="538"/>
      <c r="F2090" s="762"/>
      <c r="G2090" s="760"/>
      <c r="H2090" s="760"/>
      <c r="I2090" s="760"/>
      <c r="J2090" s="762"/>
      <c r="K2090" s="762"/>
      <c r="L2090" s="1045"/>
    </row>
    <row r="2091" spans="2:12" ht="10.5" customHeight="1" x14ac:dyDescent="0.2">
      <c r="B2091" s="325" t="s">
        <v>775</v>
      </c>
      <c r="C2091" s="1000">
        <v>30.3</v>
      </c>
      <c r="D2091" s="570">
        <v>1059.52</v>
      </c>
      <c r="E2091" s="538">
        <v>320928</v>
      </c>
      <c r="F2091" s="762">
        <v>42.2</v>
      </c>
      <c r="G2091" s="760">
        <v>1400</v>
      </c>
      <c r="H2091" s="760">
        <v>747</v>
      </c>
      <c r="I2091" s="760">
        <v>891</v>
      </c>
      <c r="J2091" s="762">
        <v>612</v>
      </c>
      <c r="K2091" s="762">
        <v>1441</v>
      </c>
      <c r="L2091" s="1045" t="s">
        <v>776</v>
      </c>
    </row>
    <row r="2092" spans="2:12" ht="10.5" customHeight="1" x14ac:dyDescent="0.2">
      <c r="B2092" s="325" t="s">
        <v>776</v>
      </c>
      <c r="C2092" s="1000">
        <v>35</v>
      </c>
      <c r="D2092" s="570">
        <v>1143.27</v>
      </c>
      <c r="E2092" s="538">
        <v>399916</v>
      </c>
      <c r="F2092" s="762">
        <v>41.1</v>
      </c>
      <c r="G2092" s="760">
        <v>1504</v>
      </c>
      <c r="H2092" s="760">
        <v>912</v>
      </c>
      <c r="I2092" s="760">
        <v>946</v>
      </c>
      <c r="J2092" s="762">
        <v>1198</v>
      </c>
      <c r="K2092" s="762">
        <v>1735</v>
      </c>
      <c r="L2092" s="1045" t="s">
        <v>460</v>
      </c>
    </row>
    <row r="2093" spans="2:12" ht="10.5" customHeight="1" x14ac:dyDescent="0.2">
      <c r="B2093" s="325" t="s">
        <v>460</v>
      </c>
      <c r="C2093" s="1000">
        <v>30.4</v>
      </c>
      <c r="D2093" s="570">
        <v>826.4</v>
      </c>
      <c r="E2093" s="538">
        <v>251153</v>
      </c>
      <c r="F2093" s="762">
        <v>33.799999999999997</v>
      </c>
      <c r="G2093" s="760">
        <v>1569</v>
      </c>
      <c r="H2093" s="1512">
        <v>990</v>
      </c>
      <c r="I2093" s="1513"/>
      <c r="J2093" s="762" t="s">
        <v>377</v>
      </c>
      <c r="K2093" s="762">
        <v>1956</v>
      </c>
      <c r="L2093" s="1045" t="s">
        <v>461</v>
      </c>
    </row>
    <row r="2094" spans="2:12" ht="10.5" customHeight="1" x14ac:dyDescent="0.2">
      <c r="B2094" s="325" t="s">
        <v>461</v>
      </c>
      <c r="C2094" s="1000">
        <v>19.5</v>
      </c>
      <c r="D2094" s="570">
        <v>972.38</v>
      </c>
      <c r="E2094" s="538">
        <v>189234</v>
      </c>
      <c r="F2094" s="762">
        <v>37.9</v>
      </c>
      <c r="G2094" s="760">
        <v>1595</v>
      </c>
      <c r="H2094" s="1512">
        <v>1068</v>
      </c>
      <c r="I2094" s="1513"/>
      <c r="J2094" s="762" t="s">
        <v>377</v>
      </c>
      <c r="K2094" s="762">
        <v>2073</v>
      </c>
      <c r="L2094" s="1045" t="s">
        <v>462</v>
      </c>
    </row>
    <row r="2095" spans="2:12" ht="10.5" customHeight="1" x14ac:dyDescent="0.2">
      <c r="B2095" s="325" t="s">
        <v>462</v>
      </c>
      <c r="C2095" s="1000">
        <v>20.6</v>
      </c>
      <c r="D2095" s="570">
        <v>1080.73</v>
      </c>
      <c r="E2095" s="538">
        <v>222307</v>
      </c>
      <c r="F2095" s="762">
        <v>42.2</v>
      </c>
      <c r="G2095" s="760">
        <v>1723</v>
      </c>
      <c r="H2095" s="1512">
        <v>1087</v>
      </c>
      <c r="I2095" s="1513"/>
      <c r="J2095" s="762" t="s">
        <v>377</v>
      </c>
      <c r="K2095" s="762">
        <v>2223</v>
      </c>
      <c r="L2095" s="1045" t="s">
        <v>328</v>
      </c>
    </row>
    <row r="2096" spans="2:12" ht="10.5" customHeight="1" x14ac:dyDescent="0.2">
      <c r="B2096" s="325"/>
      <c r="C2096" s="1000"/>
      <c r="D2096" s="570"/>
      <c r="E2096" s="538"/>
      <c r="F2096" s="762"/>
      <c r="G2096" s="760"/>
      <c r="H2096" s="1512"/>
      <c r="I2096" s="1513"/>
      <c r="J2096" s="762"/>
      <c r="K2096" s="762"/>
      <c r="L2096" s="1045"/>
    </row>
    <row r="2097" spans="2:12" ht="10.5" customHeight="1" x14ac:dyDescent="0.2">
      <c r="B2097" s="325" t="s">
        <v>328</v>
      </c>
      <c r="C2097" s="1000">
        <v>21.5</v>
      </c>
      <c r="D2097" s="570">
        <v>1293.6400000000001</v>
      </c>
      <c r="E2097" s="538">
        <v>278327</v>
      </c>
      <c r="F2097" s="762">
        <v>50.5</v>
      </c>
      <c r="G2097" s="760">
        <v>1860</v>
      </c>
      <c r="H2097" s="1512">
        <v>1135</v>
      </c>
      <c r="I2097" s="1513"/>
      <c r="J2097" s="762" t="s">
        <v>377</v>
      </c>
      <c r="K2097" s="762">
        <v>2371</v>
      </c>
      <c r="L2097" s="1045" t="s">
        <v>329</v>
      </c>
    </row>
    <row r="2098" spans="2:12" ht="10.5" customHeight="1" x14ac:dyDescent="0.2">
      <c r="B2098" s="325" t="s">
        <v>329</v>
      </c>
      <c r="C2098" s="1000">
        <v>26.5</v>
      </c>
      <c r="D2098" s="570">
        <v>1454.94</v>
      </c>
      <c r="E2098" s="538">
        <v>384394</v>
      </c>
      <c r="F2098" s="762">
        <v>56.7</v>
      </c>
      <c r="G2098" s="760">
        <v>2046</v>
      </c>
      <c r="H2098" s="1512">
        <v>1226</v>
      </c>
      <c r="I2098" s="1513"/>
      <c r="J2098" s="762" t="s">
        <v>377</v>
      </c>
      <c r="K2098" s="762">
        <v>2608</v>
      </c>
      <c r="L2098" s="1045" t="s">
        <v>330</v>
      </c>
    </row>
    <row r="2099" spans="2:12" ht="10.5" customHeight="1" x14ac:dyDescent="0.2">
      <c r="B2099" s="325" t="s">
        <v>330</v>
      </c>
      <c r="C2099" s="1000">
        <v>31.6</v>
      </c>
      <c r="D2099" s="570">
        <v>1873.79</v>
      </c>
      <c r="E2099" s="538">
        <v>590113</v>
      </c>
      <c r="F2099" s="762">
        <v>73.099999999999994</v>
      </c>
      <c r="G2099" s="760">
        <v>2097.1</v>
      </c>
      <c r="H2099" s="1512">
        <v>1256.5999999999999</v>
      </c>
      <c r="I2099" s="1513"/>
      <c r="J2099" s="762" t="s">
        <v>377</v>
      </c>
      <c r="K2099" s="762">
        <v>2660.1</v>
      </c>
      <c r="L2099" s="1045" t="s">
        <v>331</v>
      </c>
    </row>
    <row r="2100" spans="2:12" ht="10.5" customHeight="1" x14ac:dyDescent="0.2">
      <c r="B2100" s="325" t="s">
        <v>331</v>
      </c>
      <c r="C2100" s="1000">
        <v>30.1</v>
      </c>
      <c r="D2100" s="570">
        <v>1570.75</v>
      </c>
      <c r="E2100" s="538">
        <v>472749</v>
      </c>
      <c r="F2100" s="762">
        <v>75.3</v>
      </c>
      <c r="G2100" s="760" t="s">
        <v>463</v>
      </c>
      <c r="H2100" s="1512" t="s">
        <v>463</v>
      </c>
      <c r="I2100" s="1513"/>
      <c r="J2100" s="762" t="s">
        <v>377</v>
      </c>
      <c r="K2100" s="762" t="s">
        <v>463</v>
      </c>
      <c r="L2100" s="1045" t="s">
        <v>287</v>
      </c>
    </row>
    <row r="2101" spans="2:12" ht="10.5" customHeight="1" x14ac:dyDescent="0.2">
      <c r="B2101" s="325" t="s">
        <v>287</v>
      </c>
      <c r="C2101" s="1000">
        <v>29.7</v>
      </c>
      <c r="D2101" s="570">
        <v>1473.78</v>
      </c>
      <c r="E2101" s="538">
        <v>437720</v>
      </c>
      <c r="F2101" s="762">
        <v>59.8</v>
      </c>
      <c r="G2101" s="760" t="s">
        <v>463</v>
      </c>
      <c r="H2101" s="1512" t="s">
        <v>463</v>
      </c>
      <c r="I2101" s="1513"/>
      <c r="J2101" s="762" t="s">
        <v>377</v>
      </c>
      <c r="K2101" s="762" t="s">
        <v>463</v>
      </c>
      <c r="L2101" s="1045" t="s">
        <v>332</v>
      </c>
    </row>
    <row r="2102" spans="2:12" ht="10.5" customHeight="1" x14ac:dyDescent="0.2">
      <c r="B2102" s="325"/>
      <c r="C2102" s="1000"/>
      <c r="D2102" s="570"/>
      <c r="E2102" s="538"/>
      <c r="F2102" s="762"/>
      <c r="G2102" s="760"/>
      <c r="H2102" s="1540"/>
      <c r="I2102" s="1541"/>
      <c r="J2102" s="762"/>
      <c r="K2102" s="762"/>
      <c r="L2102" s="1045"/>
    </row>
    <row r="2103" spans="2:12" ht="10.5" customHeight="1" x14ac:dyDescent="0.2">
      <c r="B2103" s="351" t="s">
        <v>332</v>
      </c>
      <c r="C2103" s="1000">
        <v>35.200000000000003</v>
      </c>
      <c r="D2103" s="570">
        <v>1828.72</v>
      </c>
      <c r="E2103" s="538">
        <v>621580</v>
      </c>
      <c r="F2103" s="762">
        <v>71.400000000000006</v>
      </c>
      <c r="G2103" s="760" t="s">
        <v>463</v>
      </c>
      <c r="H2103" s="1540" t="s">
        <v>463</v>
      </c>
      <c r="I2103" s="1541"/>
      <c r="J2103" s="760" t="s">
        <v>377</v>
      </c>
      <c r="K2103" s="760" t="s">
        <v>463</v>
      </c>
      <c r="L2103" s="1067" t="s">
        <v>333</v>
      </c>
    </row>
    <row r="2104" spans="2:12" ht="10.5" customHeight="1" x14ac:dyDescent="0.2">
      <c r="B2104" s="351" t="s">
        <v>333</v>
      </c>
      <c r="C2104" s="1001">
        <v>33.1</v>
      </c>
      <c r="D2104" s="571">
        <v>1844.75</v>
      </c>
      <c r="E2104" s="539">
        <v>609173</v>
      </c>
      <c r="F2104" s="760">
        <v>73</v>
      </c>
      <c r="G2104" s="760" t="s">
        <v>463</v>
      </c>
      <c r="H2104" s="1512" t="s">
        <v>463</v>
      </c>
      <c r="I2104" s="1513"/>
      <c r="J2104" s="760" t="s">
        <v>377</v>
      </c>
      <c r="K2104" s="760" t="s">
        <v>463</v>
      </c>
      <c r="L2104" s="1067" t="s">
        <v>286</v>
      </c>
    </row>
    <row r="2105" spans="2:12" ht="10.5" customHeight="1" x14ac:dyDescent="0.2">
      <c r="B2105" s="351" t="s">
        <v>286</v>
      </c>
      <c r="C2105" s="1000">
        <v>37.4</v>
      </c>
      <c r="D2105" s="570">
        <v>2002.64</v>
      </c>
      <c r="E2105" s="538">
        <v>749026</v>
      </c>
      <c r="F2105" s="762">
        <v>76.8</v>
      </c>
      <c r="G2105" s="760" t="s">
        <v>463</v>
      </c>
      <c r="H2105" s="1512" t="s">
        <v>463</v>
      </c>
      <c r="I2105" s="1513"/>
      <c r="J2105" s="762" t="s">
        <v>377</v>
      </c>
      <c r="K2105" s="762" t="s">
        <v>463</v>
      </c>
      <c r="L2105" s="1043" t="s">
        <v>730</v>
      </c>
    </row>
    <row r="2106" spans="2:12" ht="10.5" customHeight="1" x14ac:dyDescent="0.2">
      <c r="B2106" s="351" t="s">
        <v>730</v>
      </c>
      <c r="C2106" s="1000">
        <v>25.3</v>
      </c>
      <c r="D2106" s="570">
        <v>1811.08</v>
      </c>
      <c r="E2106" s="538">
        <v>456445</v>
      </c>
      <c r="F2106" s="762">
        <v>70.3</v>
      </c>
      <c r="G2106" s="760" t="s">
        <v>463</v>
      </c>
      <c r="H2106" s="1512" t="s">
        <v>463</v>
      </c>
      <c r="I2106" s="1513"/>
      <c r="J2106" s="762" t="s">
        <v>377</v>
      </c>
      <c r="K2106" s="762" t="s">
        <v>463</v>
      </c>
      <c r="L2106" s="1043" t="s">
        <v>758</v>
      </c>
    </row>
    <row r="2107" spans="2:12" ht="10.5" customHeight="1" x14ac:dyDescent="0.2">
      <c r="B2107" s="351" t="s">
        <v>758</v>
      </c>
      <c r="C2107" s="1000">
        <v>23.5</v>
      </c>
      <c r="D2107" s="570">
        <v>1756.7</v>
      </c>
      <c r="E2107" s="538">
        <v>413001</v>
      </c>
      <c r="F2107" s="762">
        <v>66.900000000000006</v>
      </c>
      <c r="G2107" s="760" t="s">
        <v>463</v>
      </c>
      <c r="H2107" s="1512" t="s">
        <v>463</v>
      </c>
      <c r="I2107" s="1513"/>
      <c r="J2107" s="762" t="s">
        <v>377</v>
      </c>
      <c r="K2107" s="762" t="s">
        <v>463</v>
      </c>
      <c r="L2107" s="1043" t="s">
        <v>507</v>
      </c>
    </row>
    <row r="2108" spans="2:12" ht="10.5" customHeight="1" x14ac:dyDescent="0.2">
      <c r="B2108" s="351"/>
      <c r="C2108" s="1000"/>
      <c r="D2108" s="570"/>
      <c r="E2108" s="538"/>
      <c r="F2108" s="762"/>
      <c r="G2108" s="760"/>
      <c r="H2108" s="777"/>
      <c r="I2108" s="780"/>
      <c r="J2108" s="762"/>
      <c r="K2108" s="762"/>
      <c r="L2108" s="1043"/>
    </row>
    <row r="2109" spans="2:12" ht="10.5" customHeight="1" x14ac:dyDescent="0.2">
      <c r="B2109" s="351" t="s">
        <v>507</v>
      </c>
      <c r="C2109" s="1000">
        <v>14.9</v>
      </c>
      <c r="D2109" s="570">
        <v>1489.4</v>
      </c>
      <c r="E2109" s="538">
        <v>221176</v>
      </c>
      <c r="F2109" s="769">
        <v>61</v>
      </c>
      <c r="G2109" s="760" t="s">
        <v>463</v>
      </c>
      <c r="H2109" s="1512" t="s">
        <v>463</v>
      </c>
      <c r="I2109" s="1513"/>
      <c r="J2109" s="760" t="s">
        <v>377</v>
      </c>
      <c r="K2109" s="760" t="s">
        <v>463</v>
      </c>
      <c r="L2109" s="1043" t="s">
        <v>392</v>
      </c>
    </row>
    <row r="2110" spans="2:12" ht="10.5" customHeight="1" x14ac:dyDescent="0.2">
      <c r="B2110" s="351" t="s">
        <v>392</v>
      </c>
      <c r="C2110" s="1001">
        <v>12.8</v>
      </c>
      <c r="D2110" s="571">
        <v>1791.77</v>
      </c>
      <c r="E2110" s="539">
        <v>229526</v>
      </c>
      <c r="F2110" s="769">
        <v>65.2</v>
      </c>
      <c r="G2110" s="760" t="s">
        <v>463</v>
      </c>
      <c r="H2110" s="1512" t="s">
        <v>463</v>
      </c>
      <c r="I2110" s="1513"/>
      <c r="J2110" s="760" t="s">
        <v>377</v>
      </c>
      <c r="K2110" s="760" t="s">
        <v>463</v>
      </c>
      <c r="L2110" s="1043" t="s">
        <v>810</v>
      </c>
    </row>
    <row r="2111" spans="2:12" ht="10.5" customHeight="1" x14ac:dyDescent="0.2">
      <c r="B2111" s="351" t="s">
        <v>810</v>
      </c>
      <c r="C2111" s="1001">
        <v>9.1</v>
      </c>
      <c r="D2111" s="571">
        <v>2323.8000000000002</v>
      </c>
      <c r="E2111" s="539">
        <v>210076</v>
      </c>
      <c r="F2111" s="769">
        <v>82.1</v>
      </c>
      <c r="G2111" s="760" t="s">
        <v>463</v>
      </c>
      <c r="H2111" s="1512" t="s">
        <v>463</v>
      </c>
      <c r="I2111" s="1542"/>
      <c r="J2111" s="760" t="s">
        <v>377</v>
      </c>
      <c r="K2111" s="760" t="s">
        <v>463</v>
      </c>
      <c r="L2111" s="1067" t="s">
        <v>501</v>
      </c>
    </row>
    <row r="2112" spans="2:12" ht="10.5" customHeight="1" x14ac:dyDescent="0.2">
      <c r="B2112" s="351" t="s">
        <v>501</v>
      </c>
      <c r="C2112" s="1001">
        <v>9.5</v>
      </c>
      <c r="D2112" s="571">
        <v>2740.48</v>
      </c>
      <c r="E2112" s="539">
        <v>262127</v>
      </c>
      <c r="F2112" s="769">
        <v>96</v>
      </c>
      <c r="G2112" s="760" t="s">
        <v>463</v>
      </c>
      <c r="H2112" s="1512" t="s">
        <v>463</v>
      </c>
      <c r="I2112" s="1513"/>
      <c r="J2112" s="760" t="s">
        <v>377</v>
      </c>
      <c r="K2112" s="760" t="s">
        <v>463</v>
      </c>
      <c r="L2112" s="1067" t="s">
        <v>724</v>
      </c>
    </row>
    <row r="2113" spans="1:12" ht="10.5" customHeight="1" x14ac:dyDescent="0.2">
      <c r="B2113" s="351" t="s">
        <v>724</v>
      </c>
      <c r="C2113" s="1001">
        <v>12.3</v>
      </c>
      <c r="D2113" s="571">
        <v>2892.62</v>
      </c>
      <c r="E2113" s="539">
        <v>354354</v>
      </c>
      <c r="F2113" s="769">
        <v>99</v>
      </c>
      <c r="G2113" s="760" t="s">
        <v>463</v>
      </c>
      <c r="H2113" s="1512" t="s">
        <v>463</v>
      </c>
      <c r="I2113" s="1513"/>
      <c r="J2113" s="760" t="s">
        <v>377</v>
      </c>
      <c r="K2113" s="760" t="s">
        <v>463</v>
      </c>
      <c r="L2113" s="1067" t="s">
        <v>340</v>
      </c>
    </row>
    <row r="2114" spans="1:12" ht="10.5" customHeight="1" x14ac:dyDescent="0.2">
      <c r="B2114" s="351"/>
      <c r="C2114" s="1001"/>
      <c r="D2114" s="571"/>
      <c r="E2114" s="539"/>
      <c r="F2114" s="769"/>
      <c r="G2114" s="760"/>
      <c r="H2114" s="777"/>
      <c r="I2114" s="780"/>
      <c r="J2114" s="760"/>
      <c r="K2114" s="760"/>
      <c r="L2114" s="1043"/>
    </row>
    <row r="2115" spans="1:12" ht="10.5" customHeight="1" x14ac:dyDescent="0.2">
      <c r="B2115" s="692" t="s">
        <v>340</v>
      </c>
      <c r="C2115" s="1004">
        <v>15</v>
      </c>
      <c r="D2115" s="588">
        <v>3032.4</v>
      </c>
      <c r="E2115" s="724">
        <v>455154</v>
      </c>
      <c r="F2115" s="781">
        <v>100.2</v>
      </c>
      <c r="G2115" s="782" t="s">
        <v>463</v>
      </c>
      <c r="H2115" s="1475" t="s">
        <v>463</v>
      </c>
      <c r="I2115" s="1476"/>
      <c r="J2115" s="782" t="s">
        <v>377</v>
      </c>
      <c r="K2115" s="782" t="s">
        <v>463</v>
      </c>
      <c r="L2115" s="1068" t="s">
        <v>343</v>
      </c>
    </row>
    <row r="2116" spans="1:12" ht="10.5" customHeight="1" x14ac:dyDescent="0.2">
      <c r="B2116" s="692" t="s">
        <v>343</v>
      </c>
      <c r="C2116" s="1004">
        <v>17</v>
      </c>
      <c r="D2116" s="588">
        <v>2905.74</v>
      </c>
      <c r="E2116" s="724">
        <v>494266</v>
      </c>
      <c r="F2116" s="781">
        <v>107.5</v>
      </c>
      <c r="G2116" s="782" t="s">
        <v>463</v>
      </c>
      <c r="H2116" s="1475" t="s">
        <v>463</v>
      </c>
      <c r="I2116" s="1476"/>
      <c r="J2116" s="782" t="s">
        <v>377</v>
      </c>
      <c r="K2116" s="782" t="s">
        <v>463</v>
      </c>
      <c r="L2116" s="1068" t="s">
        <v>1418</v>
      </c>
    </row>
    <row r="2117" spans="1:12" ht="10.5" customHeight="1" x14ac:dyDescent="0.2">
      <c r="B2117" s="692" t="s">
        <v>1418</v>
      </c>
      <c r="C2117" s="1004">
        <v>15.2</v>
      </c>
      <c r="D2117" s="588">
        <v>3416.38</v>
      </c>
      <c r="E2117" s="724">
        <v>518948</v>
      </c>
      <c r="F2117" s="781">
        <v>115.6</v>
      </c>
      <c r="G2117" s="782" t="s">
        <v>463</v>
      </c>
      <c r="H2117" s="1271" t="s">
        <v>463</v>
      </c>
      <c r="I2117" s="1272"/>
      <c r="J2117" s="782" t="s">
        <v>377</v>
      </c>
      <c r="K2117" s="782" t="s">
        <v>463</v>
      </c>
      <c r="L2117" s="1068" t="s">
        <v>1460</v>
      </c>
    </row>
    <row r="2118" spans="1:12" ht="10.5" customHeight="1" x14ac:dyDescent="0.2">
      <c r="B2118" s="693" t="s">
        <v>1461</v>
      </c>
      <c r="C2118" s="1022">
        <v>12.9</v>
      </c>
      <c r="D2118" s="1070">
        <v>3741.96</v>
      </c>
      <c r="E2118" s="726">
        <v>481815</v>
      </c>
      <c r="F2118" s="783">
        <v>122.2</v>
      </c>
      <c r="G2118" s="784" t="s">
        <v>463</v>
      </c>
      <c r="H2118" s="1566" t="s">
        <v>463</v>
      </c>
      <c r="I2118" s="1567"/>
      <c r="J2118" s="784" t="s">
        <v>377</v>
      </c>
      <c r="K2118" s="784" t="s">
        <v>463</v>
      </c>
      <c r="L2118" s="1069" t="s">
        <v>1462</v>
      </c>
    </row>
    <row r="2119" spans="1:12" ht="10.5" customHeight="1" x14ac:dyDescent="0.2">
      <c r="B2119" s="269" t="s">
        <v>1274</v>
      </c>
      <c r="F2119" s="195"/>
      <c r="G2119" s="192"/>
      <c r="H2119" s="194"/>
      <c r="I2119" s="194"/>
      <c r="J2119" s="192"/>
      <c r="K2119" s="192"/>
      <c r="L2119" s="190"/>
    </row>
    <row r="2120" spans="1:12" ht="10.5" customHeight="1" x14ac:dyDescent="0.2">
      <c r="A2120" s="61"/>
      <c r="B2120" s="269" t="s">
        <v>1275</v>
      </c>
      <c r="H2120" s="1565"/>
      <c r="I2120" s="1565"/>
      <c r="J2120" s="193"/>
      <c r="K2120" s="193"/>
      <c r="L2120" s="191"/>
    </row>
    <row r="2121" spans="1:12" ht="10.5" customHeight="1" x14ac:dyDescent="0.2">
      <c r="B2121" s="269" t="s">
        <v>1276</v>
      </c>
      <c r="H2121" s="114"/>
      <c r="I2121" s="114"/>
      <c r="J2121" s="103"/>
      <c r="K2121" s="114"/>
      <c r="L2121" s="70"/>
    </row>
    <row r="2122" spans="1:12" ht="10.5" customHeight="1" x14ac:dyDescent="0.2">
      <c r="B2122" s="269" t="s">
        <v>1124</v>
      </c>
      <c r="I2122" s="197"/>
    </row>
    <row r="2123" spans="1:12" ht="10.5" customHeight="1" x14ac:dyDescent="0.2">
      <c r="B2123" s="49"/>
      <c r="C2123" s="53"/>
      <c r="D2123" s="53"/>
      <c r="E2123" s="53"/>
      <c r="F2123" s="53"/>
      <c r="G2123" s="53"/>
      <c r="H2123" s="53"/>
      <c r="I2123" s="53"/>
      <c r="J2123" s="53"/>
      <c r="K2123" s="53"/>
    </row>
    <row r="2124" spans="1:12" ht="10.5" customHeight="1" x14ac:dyDescent="0.2">
      <c r="B2124" s="49"/>
    </row>
    <row r="2125" spans="1:12" ht="10.5" customHeight="1" x14ac:dyDescent="0.2">
      <c r="B2125" s="49"/>
    </row>
    <row r="2126" spans="1:12" ht="10.5" customHeight="1" x14ac:dyDescent="0.2">
      <c r="B2126" s="49"/>
    </row>
    <row r="2127" spans="1:12" ht="10.5" customHeight="1" x14ac:dyDescent="0.2">
      <c r="B2127" s="49"/>
      <c r="C2127" s="53"/>
      <c r="D2127" s="53"/>
      <c r="E2127" s="53"/>
      <c r="F2127" s="53"/>
      <c r="G2127" s="53"/>
      <c r="H2127" s="53"/>
      <c r="I2127" s="53"/>
      <c r="J2127" s="53"/>
      <c r="K2127" s="53"/>
    </row>
    <row r="2128" spans="1:12" ht="10.5" customHeight="1" x14ac:dyDescent="0.2">
      <c r="B2128" s="49"/>
    </row>
    <row r="2129" spans="2:2" ht="10.5" customHeight="1" x14ac:dyDescent="0.2">
      <c r="B2129" s="49"/>
    </row>
    <row r="2130" spans="2:2" ht="10.5" customHeight="1" x14ac:dyDescent="0.2">
      <c r="B2130" s="49"/>
    </row>
    <row r="2131" spans="2:2" ht="10.5" customHeight="1" x14ac:dyDescent="0.2">
      <c r="B2131" s="49"/>
    </row>
    <row r="2132" spans="2:2" ht="10.5" customHeight="1" x14ac:dyDescent="0.2">
      <c r="B2132" s="49"/>
    </row>
    <row r="2133" spans="2:2" ht="10.5" customHeight="1" x14ac:dyDescent="0.2">
      <c r="B2133" s="49"/>
    </row>
    <row r="2134" spans="2:2" ht="10.5" customHeight="1" x14ac:dyDescent="0.2">
      <c r="B2134" s="49"/>
    </row>
    <row r="2135" spans="2:2" ht="10.5" customHeight="1" x14ac:dyDescent="0.2">
      <c r="B2135" s="49"/>
    </row>
    <row r="2136" spans="2:2" ht="10.5" customHeight="1" x14ac:dyDescent="0.2">
      <c r="B2136" s="49"/>
    </row>
    <row r="2137" spans="2:2" ht="10.5" customHeight="1" x14ac:dyDescent="0.2">
      <c r="B2137" s="49"/>
    </row>
    <row r="2138" spans="2:2" ht="10.5" customHeight="1" x14ac:dyDescent="0.2">
      <c r="B2138" s="49"/>
    </row>
    <row r="2139" spans="2:2" ht="10.5" customHeight="1" x14ac:dyDescent="0.2">
      <c r="B2139" s="49"/>
    </row>
    <row r="2140" spans="2:2" ht="10.5" customHeight="1" x14ac:dyDescent="0.2">
      <c r="B2140" s="49"/>
    </row>
    <row r="2141" spans="2:2" ht="10.5" customHeight="1" x14ac:dyDescent="0.2">
      <c r="B2141" s="49"/>
    </row>
    <row r="2142" spans="2:2" ht="10.5" customHeight="1" x14ac:dyDescent="0.2">
      <c r="B2142" s="49"/>
    </row>
    <row r="2143" spans="2:2" ht="10.5" customHeight="1" x14ac:dyDescent="0.2">
      <c r="B2143" s="49"/>
    </row>
    <row r="2144" spans="2:2" ht="10.5" customHeight="1" x14ac:dyDescent="0.2">
      <c r="B2144" s="49"/>
    </row>
    <row r="2145" spans="2:7" ht="10.5" customHeight="1" x14ac:dyDescent="0.2">
      <c r="B2145" s="49"/>
    </row>
    <row r="2146" spans="2:7" ht="10.5" customHeight="1" x14ac:dyDescent="0.2">
      <c r="B2146" s="49"/>
      <c r="G2146" s="153">
        <v>33</v>
      </c>
    </row>
    <row r="2147" spans="2:7" ht="11.45" customHeight="1" x14ac:dyDescent="0.2">
      <c r="B2147" s="49"/>
    </row>
  </sheetData>
  <customSheetViews>
    <customSheetView guid="{F4AE1968-DA35-43D0-B456-FBD0ABC8A377}" showPageBreaks="1" printArea="1" view="pageBreakPreview" showRuler="0" topLeftCell="A1654">
      <selection activeCell="H1693" sqref="H1693"/>
      <rowBreaks count="26" manualBreakCount="26">
        <brk id="57" max="20" man="1"/>
        <brk id="126" max="20" man="1"/>
        <brk id="183" max="20" man="1"/>
        <brk id="248" max="20" man="1"/>
        <brk id="306" max="20" man="1"/>
        <brk id="365" max="20" man="1"/>
        <brk id="433" max="20" man="1"/>
        <brk id="489" max="20" man="1"/>
        <brk id="566" max="20" man="1"/>
        <brk id="622" max="20" man="1"/>
        <brk id="694" max="20" man="1"/>
        <brk id="765" max="20" man="1"/>
        <brk id="834" max="20" man="1"/>
        <brk id="899" max="20" man="1"/>
        <brk id="960" max="20" man="1"/>
        <brk id="1036" max="20" man="1"/>
        <brk id="1098" max="20" man="1"/>
        <brk id="1169" max="20" man="1"/>
        <brk id="1226" max="20" man="1"/>
        <brk id="1285" max="20" man="1"/>
        <brk id="1345" max="20" man="1"/>
        <brk id="1403" max="20" man="1"/>
        <brk id="1462" max="20" man="1"/>
        <brk id="1521" max="20" man="1"/>
        <brk id="1579" max="20" man="1"/>
        <brk id="1637" max="20" man="1"/>
      </rowBreaks>
      <pageMargins left="0.43" right="0.28000000000000003" top="0.46" bottom="0.24" header="0.5" footer="0.24"/>
      <pageSetup paperSize="9" scale="90" orientation="portrait" r:id="rId1"/>
      <headerFooter alignWithMargins="0"/>
    </customSheetView>
  </customSheetViews>
  <mergeCells count="340">
    <mergeCell ref="B2075:B2078"/>
    <mergeCell ref="B1991:B1994"/>
    <mergeCell ref="B1907:B1909"/>
    <mergeCell ref="B1514:B1516"/>
    <mergeCell ref="B1442:B1443"/>
    <mergeCell ref="B523:B525"/>
    <mergeCell ref="B491:B492"/>
    <mergeCell ref="B436:B439"/>
    <mergeCell ref="B1291:C1291"/>
    <mergeCell ref="B1292:D1292"/>
    <mergeCell ref="B1293:G1293"/>
    <mergeCell ref="B1294:C1294"/>
    <mergeCell ref="B1295:C1295"/>
    <mergeCell ref="E1305:F1305"/>
    <mergeCell ref="E1314:F1314"/>
    <mergeCell ref="E1300:F1300"/>
    <mergeCell ref="E1306:F1306"/>
    <mergeCell ref="E1312:F1312"/>
    <mergeCell ref="E1311:F1311"/>
    <mergeCell ref="E1308:F1308"/>
    <mergeCell ref="E1299:F1299"/>
    <mergeCell ref="B683:B686"/>
    <mergeCell ref="B841:B844"/>
    <mergeCell ref="B998:B1001"/>
    <mergeCell ref="C405:G405"/>
    <mergeCell ref="C407:G407"/>
    <mergeCell ref="C525:L525"/>
    <mergeCell ref="B568:B569"/>
    <mergeCell ref="J320:J321"/>
    <mergeCell ref="D322:G322"/>
    <mergeCell ref="H651:H652"/>
    <mergeCell ref="F651:G651"/>
    <mergeCell ref="C844:L844"/>
    <mergeCell ref="C436:L436"/>
    <mergeCell ref="C686:L686"/>
    <mergeCell ref="C569:H569"/>
    <mergeCell ref="B719:G719"/>
    <mergeCell ref="C730:J730"/>
    <mergeCell ref="F809:G809"/>
    <mergeCell ref="E809:E810"/>
    <mergeCell ref="D809:D810"/>
    <mergeCell ref="B809:B811"/>
    <mergeCell ref="F811:G811"/>
    <mergeCell ref="E651:E652"/>
    <mergeCell ref="F492:G492"/>
    <mergeCell ref="B522:L522"/>
    <mergeCell ref="B651:B653"/>
    <mergeCell ref="C651:C652"/>
    <mergeCell ref="H2101:I2101"/>
    <mergeCell ref="H2100:I2100"/>
    <mergeCell ref="B1198:B1200"/>
    <mergeCell ref="G2078:K2078"/>
    <mergeCell ref="G2075:K2075"/>
    <mergeCell ref="H2094:I2094"/>
    <mergeCell ref="H2093:I2093"/>
    <mergeCell ref="H2098:I2098"/>
    <mergeCell ref="H2097:I2097"/>
    <mergeCell ref="H2096:I2096"/>
    <mergeCell ref="H2095:I2095"/>
    <mergeCell ref="H2099:I2099"/>
    <mergeCell ref="H2076:I2076"/>
    <mergeCell ref="I1992:I1993"/>
    <mergeCell ref="G1666:I1666"/>
    <mergeCell ref="E1666:E1668"/>
    <mergeCell ref="H1273:I1273"/>
    <mergeCell ref="I1200:J1200"/>
    <mergeCell ref="G1271:G1272"/>
    <mergeCell ref="C1271:C1272"/>
    <mergeCell ref="D1271:D1272"/>
    <mergeCell ref="B1256:G1256"/>
    <mergeCell ref="B1231:B1233"/>
    <mergeCell ref="B1271:B1273"/>
    <mergeCell ref="L2075:L2078"/>
    <mergeCell ref="F653:G653"/>
    <mergeCell ref="J1353:J1356"/>
    <mergeCell ref="H2120:I2120"/>
    <mergeCell ref="H2110:I2110"/>
    <mergeCell ref="H2107:I2107"/>
    <mergeCell ref="H2106:I2106"/>
    <mergeCell ref="H2109:I2109"/>
    <mergeCell ref="H2111:I2111"/>
    <mergeCell ref="H2118:I2118"/>
    <mergeCell ref="H2113:I2113"/>
    <mergeCell ref="H1380:I1380"/>
    <mergeCell ref="E1443:H1443"/>
    <mergeCell ref="C1401:L1401"/>
    <mergeCell ref="G1753:H1753"/>
    <mergeCell ref="J1751:J1752"/>
    <mergeCell ref="C1666:C1668"/>
    <mergeCell ref="H1384:I1384"/>
    <mergeCell ref="F1666:F1668"/>
    <mergeCell ref="D1751:F1751"/>
    <mergeCell ref="C1751:C1752"/>
    <mergeCell ref="I1751:I1752"/>
    <mergeCell ref="D1753:F1753"/>
    <mergeCell ref="D1666:D1668"/>
    <mergeCell ref="B49:C49"/>
    <mergeCell ref="H2105:I2105"/>
    <mergeCell ref="H2104:I2104"/>
    <mergeCell ref="H2112:I2112"/>
    <mergeCell ref="H2103:I2103"/>
    <mergeCell ref="H2102:I2102"/>
    <mergeCell ref="G1514:H1514"/>
    <mergeCell ref="H1376:I1376"/>
    <mergeCell ref="H1198:H1199"/>
    <mergeCell ref="H886:H887"/>
    <mergeCell ref="C1001:L1001"/>
    <mergeCell ref="C998:L998"/>
    <mergeCell ref="C888:H888"/>
    <mergeCell ref="H1383:I1383"/>
    <mergeCell ref="E1356:I1356"/>
    <mergeCell ref="E1313:F1313"/>
    <mergeCell ref="D886:G886"/>
    <mergeCell ref="H1127:H1128"/>
    <mergeCell ref="I1129:J1129"/>
    <mergeCell ref="J1198:J1199"/>
    <mergeCell ref="C1127:C1128"/>
    <mergeCell ref="I1198:I1199"/>
    <mergeCell ref="J1271:J1273"/>
    <mergeCell ref="C1233:J1233"/>
    <mergeCell ref="K80:L80"/>
    <mergeCell ref="C247:C249"/>
    <mergeCell ref="D247:D249"/>
    <mergeCell ref="J78:J79"/>
    <mergeCell ref="F250:I250"/>
    <mergeCell ref="K247:K250"/>
    <mergeCell ref="C183:L183"/>
    <mergeCell ref="F247:I247"/>
    <mergeCell ref="D80:G80"/>
    <mergeCell ref="H3:I3"/>
    <mergeCell ref="H77:I77"/>
    <mergeCell ref="H78:H79"/>
    <mergeCell ref="H320:I320"/>
    <mergeCell ref="B48:G48"/>
    <mergeCell ref="C161:G161"/>
    <mergeCell ref="B161:B163"/>
    <mergeCell ref="C163:G163"/>
    <mergeCell ref="F248:G248"/>
    <mergeCell ref="C77:C79"/>
    <mergeCell ref="C320:C321"/>
    <mergeCell ref="B247:B250"/>
    <mergeCell ref="B183:B186"/>
    <mergeCell ref="B320:B322"/>
    <mergeCell ref="D320:G320"/>
    <mergeCell ref="C186:L186"/>
    <mergeCell ref="J247:J249"/>
    <mergeCell ref="E247:E249"/>
    <mergeCell ref="H322:J322"/>
    <mergeCell ref="K2:K5"/>
    <mergeCell ref="J2:J4"/>
    <mergeCell ref="D2:D4"/>
    <mergeCell ref="C2:C4"/>
    <mergeCell ref="J77:L77"/>
    <mergeCell ref="F2:I2"/>
    <mergeCell ref="B1259:E1259"/>
    <mergeCell ref="I1040:I1041"/>
    <mergeCell ref="B1040:B1042"/>
    <mergeCell ref="I78:I79"/>
    <mergeCell ref="D1198:D1199"/>
    <mergeCell ref="H80:J80"/>
    <mergeCell ref="D78:E78"/>
    <mergeCell ref="F78:G78"/>
    <mergeCell ref="B2:B5"/>
    <mergeCell ref="F3:G3"/>
    <mergeCell ref="D77:G77"/>
    <mergeCell ref="F5:I5"/>
    <mergeCell ref="C439:L439"/>
    <mergeCell ref="B77:B80"/>
    <mergeCell ref="K78:L78"/>
    <mergeCell ref="B405:B407"/>
    <mergeCell ref="E2:E4"/>
    <mergeCell ref="H248:I248"/>
    <mergeCell ref="I809:I811"/>
    <mergeCell ref="D651:D652"/>
    <mergeCell ref="I651:I653"/>
    <mergeCell ref="K1127:K1129"/>
    <mergeCell ref="I1127:I1128"/>
    <mergeCell ref="H1395:I1395"/>
    <mergeCell ref="H1382:I1382"/>
    <mergeCell ref="H1391:I1391"/>
    <mergeCell ref="H1388:I1388"/>
    <mergeCell ref="C1991:C1993"/>
    <mergeCell ref="C1593:C1594"/>
    <mergeCell ref="B1270:J1270"/>
    <mergeCell ref="H1379:I1379"/>
    <mergeCell ref="E1354:E1355"/>
    <mergeCell ref="F1354:F1355"/>
    <mergeCell ref="E1310:F1310"/>
    <mergeCell ref="E1303:F1303"/>
    <mergeCell ref="E1302:F1302"/>
    <mergeCell ref="E1309:F1309"/>
    <mergeCell ref="E1307:F1307"/>
    <mergeCell ref="E1301:F1301"/>
    <mergeCell ref="E1304:F1304"/>
    <mergeCell ref="H1378:I1378"/>
    <mergeCell ref="C1907:H1907"/>
    <mergeCell ref="B1398:B1401"/>
    <mergeCell ref="B1353:B1356"/>
    <mergeCell ref="E1315:F1315"/>
    <mergeCell ref="H1390:I1390"/>
    <mergeCell ref="H1271:H1272"/>
    <mergeCell ref="C2075:C2077"/>
    <mergeCell ref="D2075:D2077"/>
    <mergeCell ref="E2075:E2077"/>
    <mergeCell ref="F2075:F2077"/>
    <mergeCell ref="G2076:G2077"/>
    <mergeCell ref="E2046:F2046"/>
    <mergeCell ref="E2038:F2038"/>
    <mergeCell ref="E2027:F2027"/>
    <mergeCell ref="E2034:F2034"/>
    <mergeCell ref="E2029:F2029"/>
    <mergeCell ref="E2037:F2037"/>
    <mergeCell ref="E2039:F2039"/>
    <mergeCell ref="E2031:F2031"/>
    <mergeCell ref="E2043:F2043"/>
    <mergeCell ref="E2044:F2044"/>
    <mergeCell ref="E2032:F2032"/>
    <mergeCell ref="E2041:F2041"/>
    <mergeCell ref="E2040:F2040"/>
    <mergeCell ref="E2035:F2035"/>
    <mergeCell ref="E2045:F2045"/>
    <mergeCell ref="I491:I492"/>
    <mergeCell ref="C728:C729"/>
    <mergeCell ref="H728:J728"/>
    <mergeCell ref="C809:C810"/>
    <mergeCell ref="H809:H810"/>
    <mergeCell ref="F966:G966"/>
    <mergeCell ref="B1177:D1177"/>
    <mergeCell ref="B1172:G1172"/>
    <mergeCell ref="E1200:F1200"/>
    <mergeCell ref="C1042:H1042"/>
    <mergeCell ref="B878:G878"/>
    <mergeCell ref="C683:L683"/>
    <mergeCell ref="D728:G728"/>
    <mergeCell ref="B728:B730"/>
    <mergeCell ref="B786:F786"/>
    <mergeCell ref="C841:L841"/>
    <mergeCell ref="J1127:J1128"/>
    <mergeCell ref="K1271:K1272"/>
    <mergeCell ref="B1097:C1097"/>
    <mergeCell ref="G1127:G1128"/>
    <mergeCell ref="K1198:K1200"/>
    <mergeCell ref="D1127:D1128"/>
    <mergeCell ref="G1198:G1199"/>
    <mergeCell ref="B1178:D1178"/>
    <mergeCell ref="B1197:K1197"/>
    <mergeCell ref="C1040:C1041"/>
    <mergeCell ref="D1040:H1040"/>
    <mergeCell ref="K1907:L1907"/>
    <mergeCell ref="F1824:G1824"/>
    <mergeCell ref="E2033:F2033"/>
    <mergeCell ref="E2028:F2028"/>
    <mergeCell ref="H1393:I1393"/>
    <mergeCell ref="H1392:I1392"/>
    <mergeCell ref="I1907:J1907"/>
    <mergeCell ref="E2026:F2026"/>
    <mergeCell ref="D1991:I1991"/>
    <mergeCell ref="H1992:H1993"/>
    <mergeCell ref="E2022:F2022"/>
    <mergeCell ref="E2025:F2025"/>
    <mergeCell ref="E2021:F2021"/>
    <mergeCell ref="E1992:F1992"/>
    <mergeCell ref="G1992:G1993"/>
    <mergeCell ref="E2023:F2023"/>
    <mergeCell ref="K1514:K1516"/>
    <mergeCell ref="G1593:G1594"/>
    <mergeCell ref="F1593:F1594"/>
    <mergeCell ref="I1667:I1668"/>
    <mergeCell ref="G1751:H1752"/>
    <mergeCell ref="D1593:D1594"/>
    <mergeCell ref="D1994:I1994"/>
    <mergeCell ref="H1394:I1394"/>
    <mergeCell ref="H1373:I1373"/>
    <mergeCell ref="B966:B968"/>
    <mergeCell ref="D966:D967"/>
    <mergeCell ref="F968:G968"/>
    <mergeCell ref="H1381:I1381"/>
    <mergeCell ref="F1271:F1272"/>
    <mergeCell ref="B886:B888"/>
    <mergeCell ref="C886:C887"/>
    <mergeCell ref="I966:I968"/>
    <mergeCell ref="H966:H967"/>
    <mergeCell ref="B1034:G1034"/>
    <mergeCell ref="E966:E967"/>
    <mergeCell ref="C966:C967"/>
    <mergeCell ref="H1377:I1377"/>
    <mergeCell ref="E1296:F1296"/>
    <mergeCell ref="H1375:I1375"/>
    <mergeCell ref="H1354:I1354"/>
    <mergeCell ref="G1354:G1355"/>
    <mergeCell ref="B1127:B1129"/>
    <mergeCell ref="C1231:J1231"/>
    <mergeCell ref="H2116:I2116"/>
    <mergeCell ref="K2076:K2077"/>
    <mergeCell ref="I1271:I1272"/>
    <mergeCell ref="E1271:E1272"/>
    <mergeCell ref="D1353:D1355"/>
    <mergeCell ref="C1353:C1355"/>
    <mergeCell ref="E1297:F1297"/>
    <mergeCell ref="E1316:F1316"/>
    <mergeCell ref="D1824:D1825"/>
    <mergeCell ref="H1374:I1374"/>
    <mergeCell ref="E1298:F1298"/>
    <mergeCell ref="E1353:I1353"/>
    <mergeCell ref="E1317:F1317"/>
    <mergeCell ref="C1824:C1825"/>
    <mergeCell ref="J2076:J2077"/>
    <mergeCell ref="J1991:J1994"/>
    <mergeCell ref="C1398:L1398"/>
    <mergeCell ref="D1992:D1993"/>
    <mergeCell ref="J1666:J1669"/>
    <mergeCell ref="K1751:K1753"/>
    <mergeCell ref="F1825:F1826"/>
    <mergeCell ref="E1824:E1825"/>
    <mergeCell ref="H1389:I1389"/>
    <mergeCell ref="G1669:H1669"/>
    <mergeCell ref="H2115:I2115"/>
    <mergeCell ref="B1638:F1638"/>
    <mergeCell ref="B1126:J1126"/>
    <mergeCell ref="E1129:F1129"/>
    <mergeCell ref="E1198:F1198"/>
    <mergeCell ref="E1127:F1127"/>
    <mergeCell ref="I1442:I1443"/>
    <mergeCell ref="G1667:H1667"/>
    <mergeCell ref="H1397:I1397"/>
    <mergeCell ref="H1387:I1387"/>
    <mergeCell ref="I1594:I1595"/>
    <mergeCell ref="E1593:E1594"/>
    <mergeCell ref="H1593:H1594"/>
    <mergeCell ref="B1427:I1427"/>
    <mergeCell ref="C1514:F1514"/>
    <mergeCell ref="I1514:J1514"/>
    <mergeCell ref="B1593:B1595"/>
    <mergeCell ref="I1593:K1593"/>
    <mergeCell ref="H1396:I1396"/>
    <mergeCell ref="B1824:B1826"/>
    <mergeCell ref="B1751:B1753"/>
    <mergeCell ref="B1666:B1669"/>
    <mergeCell ref="H1386:I1386"/>
    <mergeCell ref="H1385:I1385"/>
  </mergeCells>
  <phoneticPr fontId="0" type="noConversion"/>
  <pageMargins left="0.43" right="0.28000000000000003" top="0.46" bottom="0.24" header="0.5" footer="0.24"/>
  <pageSetup paperSize="9" scale="85" orientation="portrait" r:id="rId2"/>
  <headerFooter alignWithMargins="0"/>
  <rowBreaks count="26" manualBreakCount="26">
    <brk id="75" max="16383" man="1"/>
    <brk id="159" max="20" man="1"/>
    <brk id="245" max="20" man="1"/>
    <brk id="318" max="20" man="1"/>
    <brk id="403" max="20" man="1"/>
    <brk id="489" max="20" man="1"/>
    <brk id="566" max="20" man="1"/>
    <brk id="649" max="20" man="1"/>
    <brk id="726" max="20" man="1"/>
    <brk id="807" max="20" man="1"/>
    <brk id="884" max="16383" man="1"/>
    <brk id="964" max="20" man="1"/>
    <brk id="1038" max="20" man="1"/>
    <brk id="1125" max="20" man="1"/>
    <brk id="1196" max="20" man="1"/>
    <brk id="1269" max="20" man="1"/>
    <brk id="1351" max="20" man="1"/>
    <brk id="1440" max="20" man="1"/>
    <brk id="1512" max="20" man="1"/>
    <brk id="1591" max="20" man="1"/>
    <brk id="1664" max="20" man="1"/>
    <brk id="1749" max="20" man="1"/>
    <brk id="1822" max="20" man="1"/>
    <brk id="1905" max="20" man="1"/>
    <brk id="1989" max="20" man="1"/>
    <brk id="2073" max="20" man="1"/>
  </rowBreaks>
  <ignoredErrors>
    <ignoredError sqref="I1995 I1997:I1999 I2001:I2005 I2007:I2019 G1084 G1072 G433:G435 G731:G758 G408:G430 G1054 G1066 E590:E592 E594:E598 E600:E601 G763:G766 H1063:H1070 H1055:H1061 L440:L442 L445 L448 L450:L454 G772 G895:G899 G901:G905 G907:G910 G921:G923 G889:G893 J1238 L213:L214" formulaRange="1"/>
    <ignoredError sqref="L1909 E1909 H1909 J1909 E1826 F1669 G1595 F1516 H1516 J1516 G1273 H1200 H1129 E968 E2078 C1443 E811 E653 E492 E250 E5 J1753"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24"/>
  <sheetViews>
    <sheetView view="pageBreakPreview" zoomScale="142" zoomScaleNormal="100" zoomScaleSheetLayoutView="142" workbookViewId="0">
      <selection activeCell="D746" sqref="D746"/>
    </sheetView>
  </sheetViews>
  <sheetFormatPr defaultRowHeight="11.45" customHeight="1" x14ac:dyDescent="0.2"/>
  <cols>
    <col min="1" max="1" width="3.5703125" style="48" customWidth="1"/>
    <col min="2" max="3" width="9.7109375" style="48" customWidth="1"/>
    <col min="4" max="4" width="10.140625" style="48" customWidth="1"/>
    <col min="5" max="11" width="9.7109375" style="48" customWidth="1"/>
    <col min="12" max="12" width="10.140625" style="48" customWidth="1"/>
    <col min="13" max="13" width="9.7109375" style="48" customWidth="1"/>
    <col min="14" max="14" width="10.140625" style="48" customWidth="1"/>
    <col min="15" max="15" width="10.28515625" style="48" customWidth="1"/>
    <col min="16" max="16" width="9.7109375" style="48" customWidth="1"/>
    <col min="17" max="16384" width="9.140625" style="48"/>
  </cols>
  <sheetData>
    <row r="1" spans="2:13" ht="11.45" customHeight="1" x14ac:dyDescent="0.2">
      <c r="B1" s="62" t="s">
        <v>857</v>
      </c>
      <c r="D1" s="74"/>
      <c r="E1" s="74"/>
    </row>
    <row r="2" spans="2:13" ht="11.25" customHeight="1" x14ac:dyDescent="0.2">
      <c r="B2" s="1420" t="s">
        <v>74</v>
      </c>
      <c r="C2" s="1408" t="s">
        <v>303</v>
      </c>
      <c r="D2" s="1481" t="s">
        <v>1129</v>
      </c>
      <c r="E2" s="1482"/>
      <c r="F2" s="1481" t="s">
        <v>147</v>
      </c>
      <c r="G2" s="1482"/>
      <c r="H2" s="1481" t="s">
        <v>467</v>
      </c>
      <c r="I2" s="1482"/>
      <c r="J2" s="279" t="s">
        <v>468</v>
      </c>
      <c r="K2" s="1481" t="s">
        <v>280</v>
      </c>
      <c r="L2" s="1482"/>
      <c r="M2" s="1408" t="s">
        <v>469</v>
      </c>
    </row>
    <row r="3" spans="2:13" ht="24" customHeight="1" x14ac:dyDescent="0.2">
      <c r="B3" s="1490"/>
      <c r="C3" s="1409"/>
      <c r="D3" s="276" t="s">
        <v>470</v>
      </c>
      <c r="E3" s="296" t="s">
        <v>471</v>
      </c>
      <c r="F3" s="296" t="s">
        <v>470</v>
      </c>
      <c r="G3" s="296" t="s">
        <v>472</v>
      </c>
      <c r="H3" s="296" t="s">
        <v>470</v>
      </c>
      <c r="I3" s="296" t="s">
        <v>471</v>
      </c>
      <c r="J3" s="296" t="s">
        <v>473</v>
      </c>
      <c r="K3" s="278" t="s">
        <v>75</v>
      </c>
      <c r="L3" s="278" t="s">
        <v>76</v>
      </c>
      <c r="M3" s="1409"/>
    </row>
    <row r="4" spans="2:13" ht="11.45" customHeight="1" x14ac:dyDescent="0.2">
      <c r="B4" s="1421"/>
      <c r="C4" s="1396" t="s">
        <v>1346</v>
      </c>
      <c r="D4" s="1397"/>
      <c r="E4" s="470" t="s">
        <v>936</v>
      </c>
      <c r="F4" s="470" t="s">
        <v>1346</v>
      </c>
      <c r="G4" s="470" t="s">
        <v>936</v>
      </c>
      <c r="H4" s="470" t="s">
        <v>1346</v>
      </c>
      <c r="I4" s="470" t="s">
        <v>936</v>
      </c>
      <c r="J4" s="470" t="s">
        <v>1346</v>
      </c>
      <c r="K4" s="1396" t="s">
        <v>504</v>
      </c>
      <c r="L4" s="1404"/>
      <c r="M4" s="1397"/>
    </row>
    <row r="5" spans="2:13" ht="10.5" customHeight="1" x14ac:dyDescent="0.2">
      <c r="B5" s="325" t="s">
        <v>765</v>
      </c>
      <c r="C5" s="619">
        <v>394164</v>
      </c>
      <c r="D5" s="612">
        <v>87901</v>
      </c>
      <c r="E5" s="605">
        <v>286</v>
      </c>
      <c r="F5" s="605">
        <v>169684</v>
      </c>
      <c r="G5" s="546">
        <v>211.76</v>
      </c>
      <c r="H5" s="538">
        <v>118299</v>
      </c>
      <c r="I5" s="570">
        <v>45.95</v>
      </c>
      <c r="J5" s="545">
        <v>3715</v>
      </c>
      <c r="K5" s="545">
        <v>811</v>
      </c>
      <c r="L5" s="574">
        <v>65938</v>
      </c>
      <c r="M5" s="547">
        <f>SUM(K5:L5)</f>
        <v>66749</v>
      </c>
    </row>
    <row r="6" spans="2:13" ht="10.5" customHeight="1" x14ac:dyDescent="0.2">
      <c r="B6" s="325" t="s">
        <v>766</v>
      </c>
      <c r="C6" s="619">
        <v>460987</v>
      </c>
      <c r="D6" s="612">
        <v>99361</v>
      </c>
      <c r="E6" s="605">
        <v>324</v>
      </c>
      <c r="F6" s="605">
        <v>224373</v>
      </c>
      <c r="G6" s="546">
        <v>512.32000000000005</v>
      </c>
      <c r="H6" s="538">
        <v>115764</v>
      </c>
      <c r="I6" s="570">
        <v>61.42</v>
      </c>
      <c r="J6" s="545">
        <v>3704</v>
      </c>
      <c r="K6" s="545">
        <v>809</v>
      </c>
      <c r="L6" s="574">
        <v>153711</v>
      </c>
      <c r="M6" s="547">
        <f>SUM(K6:L6)</f>
        <v>154520</v>
      </c>
    </row>
    <row r="7" spans="2:13" ht="10.5" customHeight="1" x14ac:dyDescent="0.2">
      <c r="B7" s="325" t="s">
        <v>767</v>
      </c>
      <c r="C7" s="619">
        <v>359547</v>
      </c>
      <c r="D7" s="612">
        <v>94285</v>
      </c>
      <c r="E7" s="605">
        <v>368</v>
      </c>
      <c r="F7" s="605">
        <v>145657</v>
      </c>
      <c r="G7" s="546">
        <v>392.98</v>
      </c>
      <c r="H7" s="538">
        <v>97373</v>
      </c>
      <c r="I7" s="570">
        <v>56.73</v>
      </c>
      <c r="J7" s="545">
        <v>2061</v>
      </c>
      <c r="K7" s="545">
        <v>423</v>
      </c>
      <c r="L7" s="574">
        <v>98269</v>
      </c>
      <c r="M7" s="547">
        <f>SUM(K7:L7)</f>
        <v>98692</v>
      </c>
    </row>
    <row r="8" spans="2:13" ht="10.5" customHeight="1" x14ac:dyDescent="0.2">
      <c r="B8" s="325" t="s">
        <v>768</v>
      </c>
      <c r="C8" s="619">
        <v>483696</v>
      </c>
      <c r="D8" s="612">
        <v>104081</v>
      </c>
      <c r="E8" s="605">
        <v>405</v>
      </c>
      <c r="F8" s="605">
        <v>226557</v>
      </c>
      <c r="G8" s="546">
        <v>443.59</v>
      </c>
      <c r="H8" s="538">
        <v>128058</v>
      </c>
      <c r="I8" s="570">
        <v>79.72</v>
      </c>
      <c r="J8" s="545">
        <v>3630</v>
      </c>
      <c r="K8" s="545">
        <v>1012</v>
      </c>
      <c r="L8" s="574">
        <v>153529</v>
      </c>
      <c r="M8" s="547">
        <f>SUM(K8:L8)</f>
        <v>154541</v>
      </c>
    </row>
    <row r="9" spans="2:13" ht="10.5" customHeight="1" x14ac:dyDescent="0.2">
      <c r="B9" s="325" t="s">
        <v>769</v>
      </c>
      <c r="C9" s="619">
        <v>402231</v>
      </c>
      <c r="D9" s="612">
        <v>93708</v>
      </c>
      <c r="E9" s="605">
        <v>488</v>
      </c>
      <c r="F9" s="605">
        <v>200085</v>
      </c>
      <c r="G9" s="546">
        <v>646.14</v>
      </c>
      <c r="H9" s="538">
        <v>87505</v>
      </c>
      <c r="I9" s="570">
        <v>97.1</v>
      </c>
      <c r="J9" s="545">
        <v>2036</v>
      </c>
      <c r="K9" s="545">
        <v>946</v>
      </c>
      <c r="L9" s="574">
        <v>184112</v>
      </c>
      <c r="M9" s="547">
        <f>SUM(K9:L9)</f>
        <v>185058</v>
      </c>
    </row>
    <row r="10" spans="2:13" ht="10.5" customHeight="1" x14ac:dyDescent="0.2">
      <c r="B10" s="325"/>
      <c r="C10" s="620"/>
      <c r="D10" s="612"/>
      <c r="E10" s="605"/>
      <c r="F10" s="605"/>
      <c r="G10" s="546"/>
      <c r="H10" s="538"/>
      <c r="I10" s="570"/>
      <c r="J10" s="545"/>
      <c r="K10" s="545"/>
      <c r="L10" s="574"/>
      <c r="M10" s="547"/>
    </row>
    <row r="11" spans="2:13" ht="10.5" customHeight="1" x14ac:dyDescent="0.2">
      <c r="B11" s="325" t="s">
        <v>770</v>
      </c>
      <c r="C11" s="620">
        <v>439836</v>
      </c>
      <c r="D11" s="612">
        <v>101649</v>
      </c>
      <c r="E11" s="605">
        <v>517</v>
      </c>
      <c r="F11" s="605">
        <v>211815</v>
      </c>
      <c r="G11" s="546">
        <v>955.87</v>
      </c>
      <c r="H11" s="538">
        <v>100999</v>
      </c>
      <c r="I11" s="570">
        <v>107.25</v>
      </c>
      <c r="J11" s="545">
        <v>4776</v>
      </c>
      <c r="K11" s="545">
        <v>2314</v>
      </c>
      <c r="L11" s="574">
        <v>266421</v>
      </c>
      <c r="M11" s="547">
        <f>SUM(K11:L11)</f>
        <v>268735</v>
      </c>
    </row>
    <row r="12" spans="2:13" ht="10.5" customHeight="1" x14ac:dyDescent="0.2">
      <c r="B12" s="325" t="s">
        <v>771</v>
      </c>
      <c r="C12" s="619">
        <v>391556</v>
      </c>
      <c r="D12" s="612">
        <v>85638</v>
      </c>
      <c r="E12" s="605">
        <v>631</v>
      </c>
      <c r="F12" s="605">
        <v>191009</v>
      </c>
      <c r="G12" s="546">
        <v>883.77</v>
      </c>
      <c r="H12" s="538">
        <v>91954</v>
      </c>
      <c r="I12" s="570">
        <v>103.32</v>
      </c>
      <c r="J12" s="545">
        <v>5148</v>
      </c>
      <c r="K12" s="545">
        <v>2162</v>
      </c>
      <c r="L12" s="574">
        <v>233200</v>
      </c>
      <c r="M12" s="547">
        <f>SUM(K12:L12)</f>
        <v>235362</v>
      </c>
    </row>
    <row r="13" spans="2:13" ht="10.5" customHeight="1" x14ac:dyDescent="0.2">
      <c r="B13" s="325" t="s">
        <v>772</v>
      </c>
      <c r="C13" s="620">
        <v>554742</v>
      </c>
      <c r="D13" s="612">
        <v>99695</v>
      </c>
      <c r="E13" s="605">
        <v>666</v>
      </c>
      <c r="F13" s="605">
        <v>221831</v>
      </c>
      <c r="G13" s="546">
        <v>747.23</v>
      </c>
      <c r="H13" s="538">
        <v>124094</v>
      </c>
      <c r="I13" s="570">
        <v>115.98</v>
      </c>
      <c r="J13" s="545" t="s">
        <v>377</v>
      </c>
      <c r="K13" s="545" t="s">
        <v>377</v>
      </c>
      <c r="L13" s="574">
        <v>294973</v>
      </c>
      <c r="M13" s="547">
        <f>SUM(K13:L13)</f>
        <v>294973</v>
      </c>
    </row>
    <row r="14" spans="2:13" ht="10.5" customHeight="1" x14ac:dyDescent="0.2">
      <c r="B14" s="325" t="s">
        <v>773</v>
      </c>
      <c r="C14" s="620">
        <v>508202</v>
      </c>
      <c r="D14" s="612">
        <v>113197</v>
      </c>
      <c r="E14" s="605">
        <v>746</v>
      </c>
      <c r="F14" s="605">
        <v>227606</v>
      </c>
      <c r="G14" s="546">
        <v>924.83</v>
      </c>
      <c r="H14" s="538">
        <v>142058</v>
      </c>
      <c r="I14" s="570">
        <v>102.27</v>
      </c>
      <c r="J14" s="545">
        <v>3466</v>
      </c>
      <c r="K14" s="545">
        <v>1223</v>
      </c>
      <c r="L14" s="574">
        <v>310144</v>
      </c>
      <c r="M14" s="547">
        <f>SUM(K14:L14)</f>
        <v>311367</v>
      </c>
    </row>
    <row r="15" spans="2:13" ht="10.5" customHeight="1" x14ac:dyDescent="0.2">
      <c r="B15" s="325" t="s">
        <v>774</v>
      </c>
      <c r="C15" s="620">
        <v>430344</v>
      </c>
      <c r="D15" s="612">
        <v>93811</v>
      </c>
      <c r="E15" s="605">
        <v>952</v>
      </c>
      <c r="F15" s="605">
        <v>220482</v>
      </c>
      <c r="G15" s="558">
        <v>1790.97</v>
      </c>
      <c r="H15" s="538">
        <v>93117</v>
      </c>
      <c r="I15" s="570">
        <v>193.29</v>
      </c>
      <c r="J15" s="545">
        <v>3828</v>
      </c>
      <c r="K15" s="545">
        <v>1413</v>
      </c>
      <c r="L15" s="574">
        <v>502747</v>
      </c>
      <c r="M15" s="547">
        <f>SUM(K15:L15)</f>
        <v>504160</v>
      </c>
    </row>
    <row r="16" spans="2:13" ht="10.5" customHeight="1" x14ac:dyDescent="0.2">
      <c r="B16" s="325"/>
      <c r="C16" s="620"/>
      <c r="D16" s="612"/>
      <c r="E16" s="605"/>
      <c r="F16" s="605"/>
      <c r="G16" s="558"/>
      <c r="H16" s="538"/>
      <c r="I16" s="570"/>
      <c r="J16" s="545"/>
      <c r="K16" s="545"/>
      <c r="L16" s="574"/>
      <c r="M16" s="547"/>
    </row>
    <row r="17" spans="1:13" ht="10.5" customHeight="1" x14ac:dyDescent="0.2">
      <c r="B17" s="325" t="s">
        <v>775</v>
      </c>
      <c r="C17" s="620">
        <v>515074</v>
      </c>
      <c r="D17" s="612">
        <v>108061</v>
      </c>
      <c r="E17" s="605">
        <v>1033</v>
      </c>
      <c r="F17" s="605">
        <v>221423</v>
      </c>
      <c r="G17" s="558">
        <v>1913.81</v>
      </c>
      <c r="H17" s="538">
        <v>159526</v>
      </c>
      <c r="I17" s="570">
        <v>136.86000000000001</v>
      </c>
      <c r="J17" s="545">
        <v>4777</v>
      </c>
      <c r="K17" s="545">
        <v>3267</v>
      </c>
      <c r="L17" s="574">
        <v>557826</v>
      </c>
      <c r="M17" s="547">
        <f>SUM(K17:L17)</f>
        <v>561093</v>
      </c>
    </row>
    <row r="18" spans="1:13" ht="10.5" customHeight="1" x14ac:dyDescent="0.2">
      <c r="B18" s="325" t="s">
        <v>776</v>
      </c>
      <c r="C18" s="620">
        <v>518492</v>
      </c>
      <c r="D18" s="612">
        <v>85166</v>
      </c>
      <c r="E18" s="605">
        <v>1319</v>
      </c>
      <c r="F18" s="605">
        <v>254329</v>
      </c>
      <c r="G18" s="558">
        <v>1598.44</v>
      </c>
      <c r="H18" s="538">
        <v>159804</v>
      </c>
      <c r="I18" s="570">
        <v>323.16000000000003</v>
      </c>
      <c r="J18" s="545">
        <v>2827</v>
      </c>
      <c r="K18" s="545">
        <v>2666</v>
      </c>
      <c r="L18" s="574">
        <v>571516</v>
      </c>
      <c r="M18" s="547">
        <f>SUM(K18:L18)</f>
        <v>574182</v>
      </c>
    </row>
    <row r="19" spans="1:13" ht="10.5" customHeight="1" x14ac:dyDescent="0.2">
      <c r="B19" s="325" t="s">
        <v>460</v>
      </c>
      <c r="C19" s="620">
        <v>589037</v>
      </c>
      <c r="D19" s="612">
        <v>114199</v>
      </c>
      <c r="E19" s="605">
        <v>1202</v>
      </c>
      <c r="F19" s="605">
        <v>211258</v>
      </c>
      <c r="G19" s="558">
        <v>927.69</v>
      </c>
      <c r="H19" s="538">
        <v>239268</v>
      </c>
      <c r="I19" s="570">
        <v>215.01</v>
      </c>
      <c r="J19" s="545">
        <v>3066</v>
      </c>
      <c r="K19" s="545">
        <v>3832</v>
      </c>
      <c r="L19" s="574">
        <v>385632</v>
      </c>
      <c r="M19" s="547">
        <f>SUM(K19:L19)</f>
        <v>389464</v>
      </c>
    </row>
    <row r="20" spans="1:13" ht="10.5" customHeight="1" x14ac:dyDescent="0.2">
      <c r="A20" s="1618">
        <v>34</v>
      </c>
      <c r="B20" s="325" t="s">
        <v>461</v>
      </c>
      <c r="C20" s="620">
        <v>563473</v>
      </c>
      <c r="D20" s="612">
        <v>129068</v>
      </c>
      <c r="E20" s="605">
        <v>1230</v>
      </c>
      <c r="F20" s="605">
        <v>226761</v>
      </c>
      <c r="G20" s="558">
        <v>2130.2399999999998</v>
      </c>
      <c r="H20" s="538">
        <v>180790</v>
      </c>
      <c r="I20" s="570">
        <v>182.59</v>
      </c>
      <c r="J20" s="545">
        <v>1585</v>
      </c>
      <c r="K20" s="545">
        <v>2330</v>
      </c>
      <c r="L20" s="574">
        <v>676156</v>
      </c>
      <c r="M20" s="547">
        <f>SUM(K20:L20)</f>
        <v>678486</v>
      </c>
    </row>
    <row r="21" spans="1:13" ht="10.5" customHeight="1" x14ac:dyDescent="0.2">
      <c r="A21" s="1618"/>
      <c r="B21" s="325" t="s">
        <v>462</v>
      </c>
      <c r="C21" s="620">
        <v>518268</v>
      </c>
      <c r="D21" s="612">
        <v>105020</v>
      </c>
      <c r="E21" s="605">
        <v>1694</v>
      </c>
      <c r="F21" s="605">
        <v>214796</v>
      </c>
      <c r="G21" s="558">
        <v>1720.63</v>
      </c>
      <c r="H21" s="538">
        <v>175630</v>
      </c>
      <c r="I21" s="570">
        <v>279.82</v>
      </c>
      <c r="J21" s="545">
        <v>1901</v>
      </c>
      <c r="K21" s="545">
        <v>1511</v>
      </c>
      <c r="L21" s="574">
        <v>598387</v>
      </c>
      <c r="M21" s="547">
        <f>SUM(K21:L21)</f>
        <v>599898</v>
      </c>
    </row>
    <row r="22" spans="1:13" ht="10.5" customHeight="1" x14ac:dyDescent="0.2">
      <c r="B22" s="325"/>
      <c r="C22" s="620"/>
      <c r="D22" s="612"/>
      <c r="E22" s="605"/>
      <c r="F22" s="605"/>
      <c r="G22" s="558"/>
      <c r="H22" s="538"/>
      <c r="I22" s="570"/>
      <c r="J22" s="545"/>
      <c r="K22" s="545"/>
      <c r="L22" s="574"/>
      <c r="M22" s="547"/>
    </row>
    <row r="23" spans="1:13" ht="10.5" customHeight="1" x14ac:dyDescent="0.2">
      <c r="B23" s="325" t="s">
        <v>328</v>
      </c>
      <c r="C23" s="619">
        <v>608408</v>
      </c>
      <c r="D23" s="612">
        <v>104295</v>
      </c>
      <c r="E23" s="605">
        <v>1716</v>
      </c>
      <c r="F23" s="605">
        <v>209120</v>
      </c>
      <c r="G23" s="558">
        <v>2597.83</v>
      </c>
      <c r="H23" s="538">
        <v>272055</v>
      </c>
      <c r="I23" s="570">
        <v>411.09</v>
      </c>
      <c r="J23" s="545">
        <v>2322</v>
      </c>
      <c r="K23" s="545">
        <v>2245</v>
      </c>
      <c r="L23" s="574">
        <v>835611</v>
      </c>
      <c r="M23" s="547">
        <f>SUM(K23:L23)</f>
        <v>837856</v>
      </c>
    </row>
    <row r="24" spans="1:13" ht="10.5" customHeight="1" x14ac:dyDescent="0.2">
      <c r="B24" s="325" t="s">
        <v>329</v>
      </c>
      <c r="C24" s="619">
        <v>535126</v>
      </c>
      <c r="D24" s="612">
        <v>124422</v>
      </c>
      <c r="E24" s="605">
        <v>1623</v>
      </c>
      <c r="F24" s="605">
        <v>183957</v>
      </c>
      <c r="G24" s="558">
        <v>2191.94</v>
      </c>
      <c r="H24" s="538">
        <v>200977</v>
      </c>
      <c r="I24" s="570">
        <v>387.9</v>
      </c>
      <c r="J24" s="545">
        <v>2625</v>
      </c>
      <c r="K24" s="545">
        <v>2874</v>
      </c>
      <c r="L24" s="574">
        <v>684450</v>
      </c>
      <c r="M24" s="547">
        <f>SUM(K24:L24)</f>
        <v>687324</v>
      </c>
    </row>
    <row r="25" spans="1:13" ht="10.5" customHeight="1" x14ac:dyDescent="0.2">
      <c r="B25" s="325" t="s">
        <v>330</v>
      </c>
      <c r="C25" s="619">
        <v>586346</v>
      </c>
      <c r="D25" s="612">
        <v>141517</v>
      </c>
      <c r="E25" s="605">
        <v>1646</v>
      </c>
      <c r="F25" s="605">
        <v>234573</v>
      </c>
      <c r="G25" s="558">
        <v>2420.06</v>
      </c>
      <c r="H25" s="538">
        <v>169466</v>
      </c>
      <c r="I25" s="570">
        <v>262.72000000000003</v>
      </c>
      <c r="J25" s="545">
        <v>3138</v>
      </c>
      <c r="K25" s="545">
        <v>3367</v>
      </c>
      <c r="L25" s="574">
        <v>862282</v>
      </c>
      <c r="M25" s="547">
        <f>SUM(K25:L25)</f>
        <v>865649</v>
      </c>
    </row>
    <row r="26" spans="1:13" ht="10.5" customHeight="1" x14ac:dyDescent="0.2">
      <c r="B26" s="325" t="s">
        <v>331</v>
      </c>
      <c r="C26" s="620">
        <v>565718</v>
      </c>
      <c r="D26" s="612">
        <v>141033</v>
      </c>
      <c r="E26" s="605">
        <v>1772</v>
      </c>
      <c r="F26" s="605">
        <v>185678</v>
      </c>
      <c r="G26" s="558">
        <v>1467.75</v>
      </c>
      <c r="H26" s="538">
        <v>199826</v>
      </c>
      <c r="I26" s="570">
        <v>271.64999999999998</v>
      </c>
      <c r="J26" s="545">
        <v>790</v>
      </c>
      <c r="K26" s="545">
        <v>861</v>
      </c>
      <c r="L26" s="574">
        <v>594374</v>
      </c>
      <c r="M26" s="547">
        <f>SUM(K26:L26)</f>
        <v>595235</v>
      </c>
    </row>
    <row r="27" spans="1:13" ht="10.5" customHeight="1" x14ac:dyDescent="0.2">
      <c r="B27" s="325" t="s">
        <v>287</v>
      </c>
      <c r="C27" s="619">
        <v>593173</v>
      </c>
      <c r="D27" s="612">
        <v>155548</v>
      </c>
      <c r="E27" s="605">
        <v>1800</v>
      </c>
      <c r="F27" s="605">
        <v>165880</v>
      </c>
      <c r="G27" s="558">
        <v>2191.4899999999998</v>
      </c>
      <c r="H27" s="538">
        <v>229087</v>
      </c>
      <c r="I27" s="570">
        <v>397.94</v>
      </c>
      <c r="J27" s="545">
        <v>2000</v>
      </c>
      <c r="K27" s="545">
        <v>2220</v>
      </c>
      <c r="L27" s="574">
        <v>753509</v>
      </c>
      <c r="M27" s="547">
        <f>SUM(K27:L27)</f>
        <v>755729</v>
      </c>
    </row>
    <row r="28" spans="1:13" ht="10.5" customHeight="1" x14ac:dyDescent="0.2">
      <c r="B28" s="325"/>
      <c r="C28" s="619"/>
      <c r="D28" s="612"/>
      <c r="E28" s="605"/>
      <c r="F28" s="605"/>
      <c r="G28" s="558"/>
      <c r="H28" s="538"/>
      <c r="I28" s="570"/>
      <c r="J28" s="545"/>
      <c r="K28" s="545"/>
      <c r="L28" s="574"/>
      <c r="M28" s="547"/>
    </row>
    <row r="29" spans="1:13" ht="10.5" customHeight="1" x14ac:dyDescent="0.2">
      <c r="B29" s="543" t="s">
        <v>332</v>
      </c>
      <c r="C29" s="620">
        <v>608079</v>
      </c>
      <c r="D29" s="612">
        <v>144674</v>
      </c>
      <c r="E29" s="605">
        <v>1907</v>
      </c>
      <c r="F29" s="605">
        <v>228199</v>
      </c>
      <c r="G29" s="558">
        <v>2158.96</v>
      </c>
      <c r="H29" s="538">
        <v>195571</v>
      </c>
      <c r="I29" s="570">
        <v>387.58</v>
      </c>
      <c r="J29" s="545">
        <v>1100</v>
      </c>
      <c r="K29" s="545">
        <v>1410</v>
      </c>
      <c r="L29" s="574">
        <v>879244</v>
      </c>
      <c r="M29" s="547">
        <f>SUM(K29:L29)</f>
        <v>880654</v>
      </c>
    </row>
    <row r="30" spans="1:13" ht="10.5" customHeight="1" x14ac:dyDescent="0.2">
      <c r="B30" s="325" t="s">
        <v>333</v>
      </c>
      <c r="C30" s="620">
        <v>626125</v>
      </c>
      <c r="D30" s="612">
        <v>152792</v>
      </c>
      <c r="E30" s="605">
        <v>2282</v>
      </c>
      <c r="F30" s="612">
        <v>245584</v>
      </c>
      <c r="G30" s="560">
        <v>3440.85</v>
      </c>
      <c r="H30" s="539">
        <v>187290</v>
      </c>
      <c r="I30" s="571">
        <v>521.89</v>
      </c>
      <c r="J30" s="547">
        <v>800</v>
      </c>
      <c r="K30" s="547">
        <v>1068</v>
      </c>
      <c r="L30" s="547">
        <v>1316408</v>
      </c>
      <c r="M30" s="547">
        <f>SUM(K30:L30)</f>
        <v>1317476</v>
      </c>
    </row>
    <row r="31" spans="1:13" ht="10.5" customHeight="1" x14ac:dyDescent="0.2">
      <c r="B31" s="543" t="s">
        <v>286</v>
      </c>
      <c r="C31" s="620">
        <v>792678</v>
      </c>
      <c r="D31" s="612">
        <v>158938</v>
      </c>
      <c r="E31" s="605">
        <v>2409</v>
      </c>
      <c r="F31" s="612">
        <v>328151</v>
      </c>
      <c r="G31" s="560">
        <v>3245.69</v>
      </c>
      <c r="H31" s="539">
        <v>253046</v>
      </c>
      <c r="I31" s="571">
        <v>415.19</v>
      </c>
      <c r="J31" s="547">
        <v>890</v>
      </c>
      <c r="K31" s="547">
        <v>1356</v>
      </c>
      <c r="L31" s="547">
        <v>1601189</v>
      </c>
      <c r="M31" s="547">
        <f>SUM(K31:L31)</f>
        <v>1602545</v>
      </c>
    </row>
    <row r="32" spans="1:13" ht="10.5" customHeight="1" x14ac:dyDescent="0.2">
      <c r="B32" s="325" t="s">
        <v>730</v>
      </c>
      <c r="C32" s="620">
        <v>822047</v>
      </c>
      <c r="D32" s="612">
        <v>181001</v>
      </c>
      <c r="E32" s="605">
        <v>2481</v>
      </c>
      <c r="F32" s="612">
        <v>335412</v>
      </c>
      <c r="G32" s="560">
        <v>3793.64</v>
      </c>
      <c r="H32" s="539">
        <v>245948</v>
      </c>
      <c r="I32" s="571">
        <v>336.07</v>
      </c>
      <c r="J32" s="547">
        <v>860</v>
      </c>
      <c r="K32" s="547">
        <v>1367</v>
      </c>
      <c r="L32" s="547">
        <v>1860923</v>
      </c>
      <c r="M32" s="547">
        <f>SUM(K32:L32)</f>
        <v>1862290</v>
      </c>
    </row>
    <row r="33" spans="2:13" ht="10.5" customHeight="1" x14ac:dyDescent="0.2">
      <c r="B33" s="325" t="s">
        <v>758</v>
      </c>
      <c r="C33" s="620">
        <v>698710</v>
      </c>
      <c r="D33" s="612">
        <v>177748</v>
      </c>
      <c r="E33" s="605">
        <v>2717</v>
      </c>
      <c r="F33" s="612">
        <v>270651</v>
      </c>
      <c r="G33" s="560">
        <v>3637.88</v>
      </c>
      <c r="H33" s="539">
        <v>191632</v>
      </c>
      <c r="I33" s="571">
        <v>341.18</v>
      </c>
      <c r="J33" s="547">
        <v>910</v>
      </c>
      <c r="K33" s="547">
        <v>1463</v>
      </c>
      <c r="L33" s="547">
        <v>1593922</v>
      </c>
      <c r="M33" s="547">
        <f>SUM(K33:L33)</f>
        <v>1595385</v>
      </c>
    </row>
    <row r="34" spans="2:13" ht="10.5" customHeight="1" x14ac:dyDescent="0.2">
      <c r="B34" s="325"/>
      <c r="C34" s="620"/>
      <c r="D34" s="612"/>
      <c r="E34" s="605"/>
      <c r="F34" s="612"/>
      <c r="G34" s="560"/>
      <c r="H34" s="539"/>
      <c r="I34" s="571"/>
      <c r="J34" s="547"/>
      <c r="K34" s="547"/>
      <c r="L34" s="547"/>
      <c r="M34" s="547"/>
    </row>
    <row r="35" spans="2:13" ht="10.5" customHeight="1" x14ac:dyDescent="0.2">
      <c r="B35" s="325" t="s">
        <v>507</v>
      </c>
      <c r="C35" s="612">
        <v>627091</v>
      </c>
      <c r="D35" s="612">
        <v>154055</v>
      </c>
      <c r="E35" s="612">
        <v>3035</v>
      </c>
      <c r="F35" s="612">
        <v>266413</v>
      </c>
      <c r="G35" s="560">
        <v>3790.86</v>
      </c>
      <c r="H35" s="539">
        <v>153003</v>
      </c>
      <c r="I35" s="571">
        <v>372.68</v>
      </c>
      <c r="J35" s="547">
        <v>250</v>
      </c>
      <c r="K35" s="547">
        <v>438</v>
      </c>
      <c r="L35" s="547">
        <v>1606060</v>
      </c>
      <c r="M35" s="547">
        <f>SUM(K35:L35)</f>
        <v>1606498</v>
      </c>
    </row>
    <row r="36" spans="2:13" ht="10.5" customHeight="1" x14ac:dyDescent="0.2">
      <c r="B36" s="325" t="s">
        <v>141</v>
      </c>
      <c r="C36" s="620">
        <v>710172</v>
      </c>
      <c r="D36" s="612">
        <v>168718</v>
      </c>
      <c r="E36" s="605">
        <v>3293</v>
      </c>
      <c r="F36" s="612">
        <v>296776</v>
      </c>
      <c r="G36" s="560">
        <v>4362.8100000000004</v>
      </c>
      <c r="H36" s="539">
        <v>188624</v>
      </c>
      <c r="I36" s="571">
        <v>447.23</v>
      </c>
      <c r="J36" s="547">
        <v>1220</v>
      </c>
      <c r="K36" s="547">
        <v>2972</v>
      </c>
      <c r="L36" s="547">
        <v>2004814</v>
      </c>
      <c r="M36" s="547">
        <f>SUM(K36:L36)</f>
        <v>2007786</v>
      </c>
    </row>
    <row r="37" spans="2:13" ht="10.5" customHeight="1" x14ac:dyDescent="0.2">
      <c r="B37" s="351" t="s">
        <v>346</v>
      </c>
      <c r="C37" s="620">
        <v>757680</v>
      </c>
      <c r="D37" s="612">
        <v>136209</v>
      </c>
      <c r="E37" s="605">
        <v>4257</v>
      </c>
      <c r="F37" s="612">
        <v>338647</v>
      </c>
      <c r="G37" s="560">
        <v>5418.73</v>
      </c>
      <c r="H37" s="539">
        <v>236833</v>
      </c>
      <c r="I37" s="571">
        <v>1071.45</v>
      </c>
      <c r="J37" s="547">
        <v>1720</v>
      </c>
      <c r="K37" s="547">
        <v>4266</v>
      </c>
      <c r="L37" s="547">
        <v>2741771</v>
      </c>
      <c r="M37" s="547">
        <f>SUM(K37:L37)</f>
        <v>2746037</v>
      </c>
    </row>
    <row r="38" spans="2:13" ht="10.5" customHeight="1" x14ac:dyDescent="0.2">
      <c r="B38" s="351" t="s">
        <v>347</v>
      </c>
      <c r="C38" s="620">
        <v>800803</v>
      </c>
      <c r="D38" s="612">
        <v>155326</v>
      </c>
      <c r="E38" s="605">
        <v>4197</v>
      </c>
      <c r="F38" s="612">
        <v>332684</v>
      </c>
      <c r="G38" s="560">
        <v>5834.04</v>
      </c>
      <c r="H38" s="539">
        <v>261191</v>
      </c>
      <c r="I38" s="571">
        <v>786.41</v>
      </c>
      <c r="J38" s="547">
        <v>1120</v>
      </c>
      <c r="K38" s="547">
        <v>3136</v>
      </c>
      <c r="L38" s="547">
        <v>2880575</v>
      </c>
      <c r="M38" s="547">
        <f>SUM(K38:L38)</f>
        <v>2883711</v>
      </c>
    </row>
    <row r="39" spans="2:13" ht="10.5" customHeight="1" x14ac:dyDescent="0.2">
      <c r="B39" s="327">
        <v>40087</v>
      </c>
      <c r="C39" s="612">
        <v>753167</v>
      </c>
      <c r="D39" s="612">
        <v>161634</v>
      </c>
      <c r="E39" s="612">
        <v>4301</v>
      </c>
      <c r="F39" s="612">
        <v>298574</v>
      </c>
      <c r="G39" s="560">
        <v>5880.7</v>
      </c>
      <c r="H39" s="539">
        <v>232473</v>
      </c>
      <c r="I39" s="571">
        <v>534.49</v>
      </c>
      <c r="J39" s="547">
        <v>990</v>
      </c>
      <c r="K39" s="547">
        <v>2610</v>
      </c>
      <c r="L39" s="547">
        <v>2688532</v>
      </c>
      <c r="M39" s="547">
        <f>SUM(K39:L39)</f>
        <v>2691142</v>
      </c>
    </row>
    <row r="40" spans="2:13" ht="10.5" customHeight="1" x14ac:dyDescent="0.2">
      <c r="B40" s="351"/>
      <c r="C40" s="620"/>
      <c r="D40" s="612"/>
      <c r="E40" s="605"/>
      <c r="F40" s="612"/>
      <c r="G40" s="560"/>
      <c r="H40" s="539"/>
      <c r="I40" s="571"/>
      <c r="J40" s="547"/>
      <c r="K40" s="547"/>
      <c r="L40" s="547"/>
      <c r="M40" s="547"/>
    </row>
    <row r="41" spans="2:13" ht="10.5" customHeight="1" x14ac:dyDescent="0.2">
      <c r="B41" s="351" t="s">
        <v>340</v>
      </c>
      <c r="C41" s="612">
        <v>768125</v>
      </c>
      <c r="D41" s="612">
        <v>142044</v>
      </c>
      <c r="E41" s="605">
        <v>5091</v>
      </c>
      <c r="F41" s="612">
        <v>318993</v>
      </c>
      <c r="G41" s="560">
        <v>6210.32</v>
      </c>
      <c r="H41" s="539">
        <v>216257</v>
      </c>
      <c r="I41" s="571">
        <v>737.22</v>
      </c>
      <c r="J41" s="547">
        <v>1590</v>
      </c>
      <c r="K41" s="547">
        <v>5800</v>
      </c>
      <c r="L41" s="547">
        <v>3141017</v>
      </c>
      <c r="M41" s="547">
        <f>SUM(K41:L41)</f>
        <v>3146817</v>
      </c>
    </row>
    <row r="42" spans="2:13" ht="10.5" customHeight="1" x14ac:dyDescent="0.2">
      <c r="B42" s="351" t="s">
        <v>343</v>
      </c>
      <c r="C42" s="612">
        <v>790562</v>
      </c>
      <c r="D42" s="612">
        <v>157885</v>
      </c>
      <c r="E42" s="612">
        <v>5258</v>
      </c>
      <c r="F42" s="612">
        <v>335827</v>
      </c>
      <c r="G42" s="560">
        <v>6531.15</v>
      </c>
      <c r="H42" s="539">
        <v>244427</v>
      </c>
      <c r="I42" s="571">
        <v>1146.2</v>
      </c>
      <c r="J42" s="547">
        <v>1110</v>
      </c>
      <c r="K42" s="547">
        <v>2976</v>
      </c>
      <c r="L42" s="547">
        <v>3408525</v>
      </c>
      <c r="M42" s="547">
        <f>SUM(K42:L42)</f>
        <v>3411501</v>
      </c>
    </row>
    <row r="43" spans="2:13" ht="10.5" customHeight="1" x14ac:dyDescent="0.2">
      <c r="B43" s="351" t="s">
        <v>1418</v>
      </c>
      <c r="C43" s="620">
        <v>883826</v>
      </c>
      <c r="D43" s="612">
        <v>153343</v>
      </c>
      <c r="E43" s="612">
        <v>5700</v>
      </c>
      <c r="F43" s="612">
        <v>410249</v>
      </c>
      <c r="G43" s="560">
        <v>8658.44</v>
      </c>
      <c r="H43" s="539">
        <v>267436</v>
      </c>
      <c r="I43" s="571">
        <v>1137.1600000000001</v>
      </c>
      <c r="J43" s="547">
        <v>2960</v>
      </c>
      <c r="K43" s="547">
        <v>7936</v>
      </c>
      <c r="L43" s="547">
        <v>4840801</v>
      </c>
      <c r="M43" s="547">
        <f>SUM(K43:L43)</f>
        <v>4848737</v>
      </c>
    </row>
    <row r="44" spans="2:13" ht="13.5" customHeight="1" x14ac:dyDescent="0.2">
      <c r="B44" s="352" t="s">
        <v>1524</v>
      </c>
      <c r="C44" s="621">
        <v>799524</v>
      </c>
      <c r="D44" s="613">
        <v>158718</v>
      </c>
      <c r="E44" s="613">
        <v>5817</v>
      </c>
      <c r="F44" s="613">
        <v>346296</v>
      </c>
      <c r="G44" s="568">
        <v>10136.25</v>
      </c>
      <c r="H44" s="542">
        <v>239765</v>
      </c>
      <c r="I44" s="572">
        <v>1140.56</v>
      </c>
      <c r="J44" s="565">
        <v>3160</v>
      </c>
      <c r="K44" s="565">
        <v>16119</v>
      </c>
      <c r="L44" s="565">
        <v>4823434</v>
      </c>
      <c r="M44" s="565">
        <f>SUM(K44:L44)</f>
        <v>4839553</v>
      </c>
    </row>
    <row r="45" spans="2:13" ht="10.5" customHeight="1" x14ac:dyDescent="0.2">
      <c r="B45" s="502" t="s">
        <v>1393</v>
      </c>
      <c r="C45" s="233"/>
      <c r="D45" s="233"/>
      <c r="E45" s="233"/>
      <c r="F45" s="233"/>
      <c r="G45" s="233"/>
      <c r="H45" s="233"/>
    </row>
    <row r="46" spans="2:13" ht="10.5" customHeight="1" x14ac:dyDescent="0.2">
      <c r="B46" s="502" t="s">
        <v>1394</v>
      </c>
      <c r="C46" s="233"/>
      <c r="D46" s="233"/>
      <c r="E46" s="233"/>
      <c r="F46" s="233"/>
      <c r="G46" s="233"/>
      <c r="H46" s="233"/>
    </row>
    <row r="47" spans="2:13" ht="10.5" customHeight="1" x14ac:dyDescent="0.2">
      <c r="B47" s="502" t="s">
        <v>1395</v>
      </c>
      <c r="C47" s="233"/>
      <c r="D47" s="233"/>
      <c r="E47" s="233"/>
      <c r="F47" s="233"/>
      <c r="G47" s="233"/>
      <c r="H47" s="233"/>
    </row>
    <row r="48" spans="2:13" ht="10.5" customHeight="1" x14ac:dyDescent="0.2">
      <c r="B48" s="502" t="s">
        <v>1396</v>
      </c>
      <c r="C48" s="233"/>
      <c r="D48" s="233"/>
      <c r="E48" s="233"/>
      <c r="F48" s="233"/>
      <c r="G48" s="233"/>
      <c r="H48" s="233"/>
    </row>
    <row r="49" spans="2:13" ht="10.5" customHeight="1" x14ac:dyDescent="0.2">
      <c r="B49" s="502" t="s">
        <v>1397</v>
      </c>
      <c r="C49" s="233"/>
      <c r="D49" s="233"/>
      <c r="E49" s="233"/>
      <c r="F49" s="233"/>
      <c r="G49" s="233"/>
      <c r="H49" s="233"/>
    </row>
    <row r="50" spans="2:13" ht="10.5" customHeight="1" x14ac:dyDescent="0.2">
      <c r="B50" s="1596" t="s">
        <v>1398</v>
      </c>
      <c r="C50" s="1596"/>
      <c r="D50" s="1596"/>
      <c r="E50" s="1596"/>
      <c r="F50" s="1596"/>
      <c r="G50" s="1596"/>
      <c r="H50" s="1596"/>
    </row>
    <row r="51" spans="2:13" ht="10.5" customHeight="1" x14ac:dyDescent="0.2">
      <c r="B51" s="503" t="s">
        <v>1399</v>
      </c>
      <c r="C51" s="353"/>
      <c r="D51" s="353"/>
      <c r="E51" s="353"/>
      <c r="F51" s="353"/>
      <c r="G51" s="353"/>
      <c r="H51" s="353"/>
      <c r="K51" s="61"/>
    </row>
    <row r="52" spans="2:13" ht="10.5" customHeight="1" x14ac:dyDescent="0.2">
      <c r="B52" s="1097" t="s">
        <v>1400</v>
      </c>
      <c r="C52" s="353"/>
      <c r="D52" s="353"/>
      <c r="E52" s="353"/>
      <c r="F52" s="353"/>
      <c r="G52" s="353"/>
      <c r="H52" s="353"/>
    </row>
    <row r="53" spans="2:13" ht="10.5" customHeight="1" x14ac:dyDescent="0.2">
      <c r="B53" s="502" t="s">
        <v>1423</v>
      </c>
      <c r="C53" s="353"/>
      <c r="D53" s="353"/>
      <c r="E53" s="353"/>
      <c r="F53" s="353"/>
      <c r="G53" s="353"/>
      <c r="H53" s="353"/>
    </row>
    <row r="54" spans="2:13" ht="10.5" customHeight="1" x14ac:dyDescent="0.2">
      <c r="B54" s="252"/>
      <c r="C54" s="255"/>
      <c r="D54" s="255"/>
      <c r="E54" s="255"/>
      <c r="F54" s="255"/>
      <c r="G54" s="255"/>
      <c r="H54" s="255"/>
    </row>
    <row r="55" spans="2:13" ht="10.5" customHeight="1" x14ac:dyDescent="0.2">
      <c r="B55" s="252"/>
      <c r="C55" s="255"/>
      <c r="D55" s="255"/>
      <c r="E55" s="255"/>
      <c r="F55" s="255"/>
      <c r="G55" s="255"/>
      <c r="H55" s="255"/>
    </row>
    <row r="56" spans="2:13" ht="10.5" customHeight="1" x14ac:dyDescent="0.2">
      <c r="B56" s="252"/>
      <c r="C56" s="255"/>
      <c r="D56" s="255"/>
      <c r="E56" s="255"/>
      <c r="F56" s="255"/>
      <c r="G56" s="255"/>
      <c r="H56" s="255"/>
    </row>
    <row r="57" spans="2:13" ht="10.5" customHeight="1" x14ac:dyDescent="0.2">
      <c r="B57" s="252"/>
      <c r="C57" s="255"/>
      <c r="D57" s="255"/>
      <c r="E57" s="255"/>
      <c r="F57" s="255"/>
      <c r="G57" s="255"/>
      <c r="H57" s="255"/>
    </row>
    <row r="58" spans="2:13" ht="10.5" customHeight="1" x14ac:dyDescent="0.2">
      <c r="B58" s="49"/>
      <c r="C58" s="198"/>
      <c r="D58" s="198"/>
      <c r="E58" s="198"/>
      <c r="F58" s="198"/>
      <c r="G58" s="198"/>
      <c r="H58" s="198"/>
      <c r="I58" s="198"/>
      <c r="J58" s="198"/>
      <c r="K58" s="198"/>
      <c r="L58" s="198"/>
      <c r="M58" s="198"/>
    </row>
    <row r="59" spans="2:13" ht="11.45" customHeight="1" x14ac:dyDescent="0.2">
      <c r="B59" s="63" t="s">
        <v>858</v>
      </c>
      <c r="D59" s="74"/>
    </row>
    <row r="60" spans="2:13" ht="11.25" customHeight="1" x14ac:dyDescent="0.2">
      <c r="B60" s="1420" t="s">
        <v>963</v>
      </c>
      <c r="C60" s="1408" t="s">
        <v>303</v>
      </c>
      <c r="D60" s="1481" t="s">
        <v>1129</v>
      </c>
      <c r="E60" s="1482"/>
      <c r="F60" s="1481" t="s">
        <v>147</v>
      </c>
      <c r="G60" s="1482"/>
      <c r="H60" s="1481" t="s">
        <v>467</v>
      </c>
      <c r="I60" s="1482"/>
      <c r="J60" s="279" t="s">
        <v>1130</v>
      </c>
      <c r="K60" s="1481" t="s">
        <v>280</v>
      </c>
      <c r="L60" s="1482"/>
      <c r="M60" s="1408" t="s">
        <v>469</v>
      </c>
    </row>
    <row r="61" spans="2:13" ht="23.25" customHeight="1" x14ac:dyDescent="0.2">
      <c r="B61" s="1490"/>
      <c r="C61" s="1409"/>
      <c r="D61" s="323" t="s">
        <v>470</v>
      </c>
      <c r="E61" s="296" t="s">
        <v>471</v>
      </c>
      <c r="F61" s="296" t="s">
        <v>470</v>
      </c>
      <c r="G61" s="296" t="s">
        <v>472</v>
      </c>
      <c r="H61" s="296" t="s">
        <v>470</v>
      </c>
      <c r="I61" s="296" t="s">
        <v>471</v>
      </c>
      <c r="J61" s="296" t="s">
        <v>473</v>
      </c>
      <c r="K61" s="296" t="s">
        <v>1029</v>
      </c>
      <c r="L61" s="296" t="s">
        <v>1030</v>
      </c>
      <c r="M61" s="1409"/>
    </row>
    <row r="62" spans="2:13" ht="11.45" customHeight="1" x14ac:dyDescent="0.2">
      <c r="B62" s="1421"/>
      <c r="C62" s="1396" t="s">
        <v>1346</v>
      </c>
      <c r="D62" s="1397"/>
      <c r="E62" s="470" t="s">
        <v>936</v>
      </c>
      <c r="F62" s="470" t="s">
        <v>1346</v>
      </c>
      <c r="G62" s="470" t="s">
        <v>936</v>
      </c>
      <c r="H62" s="470" t="s">
        <v>1346</v>
      </c>
      <c r="I62" s="470" t="s">
        <v>936</v>
      </c>
      <c r="J62" s="470" t="s">
        <v>1346</v>
      </c>
      <c r="K62" s="1396" t="s">
        <v>504</v>
      </c>
      <c r="L62" s="1404"/>
      <c r="M62" s="1397"/>
    </row>
    <row r="63" spans="2:13" ht="10.5" customHeight="1" x14ac:dyDescent="0.2">
      <c r="B63" s="325" t="s">
        <v>765</v>
      </c>
      <c r="C63" s="607">
        <v>38863</v>
      </c>
      <c r="D63" s="607">
        <v>2348</v>
      </c>
      <c r="E63" s="614">
        <v>257</v>
      </c>
      <c r="F63" s="614">
        <v>267</v>
      </c>
      <c r="G63" s="558">
        <v>864.66</v>
      </c>
      <c r="H63" s="545">
        <v>25133</v>
      </c>
      <c r="I63" s="546">
        <v>121.52</v>
      </c>
      <c r="J63" s="545">
        <v>10029</v>
      </c>
      <c r="K63" s="545">
        <v>3864</v>
      </c>
      <c r="L63" s="545">
        <v>4026</v>
      </c>
      <c r="M63" s="545">
        <f>SUM(K63:L63)</f>
        <v>7890</v>
      </c>
    </row>
    <row r="64" spans="2:13" ht="10.5" customHeight="1" x14ac:dyDescent="0.2">
      <c r="B64" s="325" t="s">
        <v>766</v>
      </c>
      <c r="C64" s="607">
        <v>45842</v>
      </c>
      <c r="D64" s="607">
        <v>2850</v>
      </c>
      <c r="E64" s="614">
        <v>270</v>
      </c>
      <c r="F64" s="614">
        <v>309</v>
      </c>
      <c r="G64" s="558">
        <v>1148.8900000000001</v>
      </c>
      <c r="H64" s="545">
        <v>30475</v>
      </c>
      <c r="I64" s="546">
        <v>143.21</v>
      </c>
      <c r="J64" s="545">
        <v>10836</v>
      </c>
      <c r="K64" s="545">
        <v>4973</v>
      </c>
      <c r="L64" s="545">
        <v>5682</v>
      </c>
      <c r="M64" s="545">
        <f>SUM(K64:L64)</f>
        <v>10655</v>
      </c>
    </row>
    <row r="65" spans="1:13" ht="10.5" customHeight="1" x14ac:dyDescent="0.2">
      <c r="B65" s="325" t="s">
        <v>767</v>
      </c>
      <c r="C65" s="607">
        <v>34944</v>
      </c>
      <c r="D65" s="607">
        <v>2971</v>
      </c>
      <c r="E65" s="614">
        <v>280</v>
      </c>
      <c r="F65" s="614">
        <v>281</v>
      </c>
      <c r="G65" s="558">
        <v>1148.51</v>
      </c>
      <c r="H65" s="545">
        <v>18482</v>
      </c>
      <c r="I65" s="546">
        <v>131.66999999999999</v>
      </c>
      <c r="J65" s="545">
        <v>11938</v>
      </c>
      <c r="K65" s="545">
        <v>5321</v>
      </c>
      <c r="L65" s="545">
        <v>3767</v>
      </c>
      <c r="M65" s="545">
        <f>SUM(K65:L65)</f>
        <v>9088</v>
      </c>
    </row>
    <row r="66" spans="1:13" ht="10.5" customHeight="1" x14ac:dyDescent="0.2">
      <c r="B66" s="325" t="s">
        <v>768</v>
      </c>
      <c r="C66" s="607">
        <v>46169</v>
      </c>
      <c r="D66" s="607">
        <v>2178</v>
      </c>
      <c r="E66" s="614">
        <v>394</v>
      </c>
      <c r="F66" s="614">
        <v>399</v>
      </c>
      <c r="G66" s="558">
        <v>1191.73</v>
      </c>
      <c r="H66" s="545">
        <v>30570</v>
      </c>
      <c r="I66" s="546">
        <v>152.27000000000001</v>
      </c>
      <c r="J66" s="545">
        <v>12090</v>
      </c>
      <c r="K66" s="545">
        <v>5892</v>
      </c>
      <c r="L66" s="545">
        <v>6173</v>
      </c>
      <c r="M66" s="545">
        <f>SUM(K66:L66)</f>
        <v>12065</v>
      </c>
    </row>
    <row r="67" spans="1:13" ht="10.5" customHeight="1" x14ac:dyDescent="0.2">
      <c r="B67" s="325" t="s">
        <v>769</v>
      </c>
      <c r="C67" s="607">
        <v>28545</v>
      </c>
      <c r="D67" s="607">
        <v>2233</v>
      </c>
      <c r="E67" s="614">
        <v>504</v>
      </c>
      <c r="F67" s="614">
        <v>170</v>
      </c>
      <c r="G67" s="558">
        <v>2110.64</v>
      </c>
      <c r="H67" s="545">
        <v>18956</v>
      </c>
      <c r="I67" s="546">
        <v>212.51</v>
      </c>
      <c r="J67" s="545">
        <v>6230</v>
      </c>
      <c r="K67" s="545">
        <v>5470</v>
      </c>
      <c r="L67" s="545">
        <v>5754</v>
      </c>
      <c r="M67" s="545">
        <f>SUM(K67:L67)</f>
        <v>11224</v>
      </c>
    </row>
    <row r="68" spans="1:13" ht="10.5" customHeight="1" x14ac:dyDescent="0.2">
      <c r="B68" s="325"/>
      <c r="C68" s="607"/>
      <c r="D68" s="607"/>
      <c r="E68" s="614"/>
      <c r="F68" s="614"/>
      <c r="G68" s="558"/>
      <c r="H68" s="545"/>
      <c r="I68" s="546"/>
      <c r="J68" s="545"/>
      <c r="K68" s="545"/>
      <c r="L68" s="545"/>
      <c r="M68" s="545"/>
    </row>
    <row r="69" spans="1:13" ht="10.5" customHeight="1" x14ac:dyDescent="0.2">
      <c r="B69" s="325" t="s">
        <v>770</v>
      </c>
      <c r="C69" s="607">
        <v>41304</v>
      </c>
      <c r="D69" s="607">
        <v>2481</v>
      </c>
      <c r="E69" s="614">
        <v>457</v>
      </c>
      <c r="F69" s="614">
        <v>301</v>
      </c>
      <c r="G69" s="558">
        <v>2642.42</v>
      </c>
      <c r="H69" s="545">
        <v>26205</v>
      </c>
      <c r="I69" s="546">
        <v>163.34</v>
      </c>
      <c r="J69" s="545">
        <v>11255</v>
      </c>
      <c r="K69" s="545">
        <v>9219</v>
      </c>
      <c r="L69" s="545">
        <v>6451</v>
      </c>
      <c r="M69" s="545">
        <f>SUM(K69:L69)</f>
        <v>15670</v>
      </c>
    </row>
    <row r="70" spans="1:13" ht="10.5" customHeight="1" x14ac:dyDescent="0.2">
      <c r="B70" s="325" t="s">
        <v>771</v>
      </c>
      <c r="C70" s="607">
        <v>65988</v>
      </c>
      <c r="D70" s="607">
        <v>1965</v>
      </c>
      <c r="E70" s="614">
        <v>561</v>
      </c>
      <c r="F70" s="614">
        <v>625</v>
      </c>
      <c r="G70" s="558">
        <v>1803.16</v>
      </c>
      <c r="H70" s="545">
        <v>48000</v>
      </c>
      <c r="I70" s="546">
        <v>267.13</v>
      </c>
      <c r="J70" s="545">
        <v>14557</v>
      </c>
      <c r="K70" s="545">
        <v>9594</v>
      </c>
      <c r="L70" s="545">
        <v>15288</v>
      </c>
      <c r="M70" s="545">
        <f>SUM(K70:L70)</f>
        <v>24882</v>
      </c>
    </row>
    <row r="71" spans="1:13" ht="10.5" customHeight="1" x14ac:dyDescent="0.2">
      <c r="B71" s="325" t="s">
        <v>772</v>
      </c>
      <c r="C71" s="607">
        <v>56390</v>
      </c>
      <c r="D71" s="607">
        <v>2298</v>
      </c>
      <c r="E71" s="614">
        <v>680</v>
      </c>
      <c r="F71" s="614">
        <v>482</v>
      </c>
      <c r="G71" s="558">
        <v>2683.92</v>
      </c>
      <c r="H71" s="545">
        <v>42412</v>
      </c>
      <c r="I71" s="546">
        <v>313.10000000000002</v>
      </c>
      <c r="J71" s="545">
        <v>10214</v>
      </c>
      <c r="K71" s="545">
        <v>7490</v>
      </c>
      <c r="L71" s="545">
        <v>16470</v>
      </c>
      <c r="M71" s="545">
        <f>SUM(K71:L71)</f>
        <v>23960</v>
      </c>
    </row>
    <row r="72" spans="1:13" ht="10.5" customHeight="1" x14ac:dyDescent="0.2">
      <c r="B72" s="325" t="s">
        <v>773</v>
      </c>
      <c r="C72" s="607">
        <v>57584</v>
      </c>
      <c r="D72" s="607">
        <v>2828</v>
      </c>
      <c r="E72" s="614">
        <v>678</v>
      </c>
      <c r="F72" s="614">
        <v>686</v>
      </c>
      <c r="G72" s="558">
        <v>3371.15</v>
      </c>
      <c r="H72" s="545">
        <v>42640</v>
      </c>
      <c r="I72" s="546">
        <v>341.1</v>
      </c>
      <c r="J72" s="545">
        <v>10220</v>
      </c>
      <c r="K72" s="545">
        <v>7680</v>
      </c>
      <c r="L72" s="545">
        <v>19184</v>
      </c>
      <c r="M72" s="545">
        <f>SUM(K72:L72)</f>
        <v>26864</v>
      </c>
    </row>
    <row r="73" spans="1:13" ht="10.5" customHeight="1" x14ac:dyDescent="0.2">
      <c r="B73" s="325" t="s">
        <v>774</v>
      </c>
      <c r="C73" s="607">
        <v>55702</v>
      </c>
      <c r="D73" s="607">
        <v>3413</v>
      </c>
      <c r="E73" s="614">
        <v>880</v>
      </c>
      <c r="F73" s="614">
        <v>1090</v>
      </c>
      <c r="G73" s="558">
        <v>3739.69</v>
      </c>
      <c r="H73" s="545">
        <v>35794</v>
      </c>
      <c r="I73" s="546">
        <v>419.01</v>
      </c>
      <c r="J73" s="545">
        <v>13944</v>
      </c>
      <c r="K73" s="545">
        <v>12173</v>
      </c>
      <c r="L73" s="545">
        <v>22721</v>
      </c>
      <c r="M73" s="545">
        <f>SUM(K73:L73)</f>
        <v>34894</v>
      </c>
    </row>
    <row r="74" spans="1:13" ht="10.5" customHeight="1" x14ac:dyDescent="0.2">
      <c r="B74" s="325"/>
      <c r="C74" s="607"/>
      <c r="D74" s="607"/>
      <c r="E74" s="614"/>
      <c r="F74" s="614"/>
      <c r="G74" s="558"/>
      <c r="H74" s="545"/>
      <c r="I74" s="546"/>
      <c r="J74" s="545"/>
      <c r="K74" s="545"/>
      <c r="L74" s="545"/>
      <c r="M74" s="545"/>
    </row>
    <row r="75" spans="1:13" ht="10.5" customHeight="1" x14ac:dyDescent="0.2">
      <c r="B75" s="325" t="s">
        <v>775</v>
      </c>
      <c r="C75" s="607">
        <v>48469</v>
      </c>
      <c r="D75" s="607">
        <v>3471</v>
      </c>
      <c r="E75" s="614">
        <v>884</v>
      </c>
      <c r="F75" s="614">
        <v>1722</v>
      </c>
      <c r="G75" s="558">
        <v>3990.32</v>
      </c>
      <c r="H75" s="545">
        <v>34803</v>
      </c>
      <c r="I75" s="546">
        <v>287.63</v>
      </c>
      <c r="J75" s="545">
        <v>6987</v>
      </c>
      <c r="K75" s="545">
        <v>9115</v>
      </c>
      <c r="L75" s="545">
        <v>20604</v>
      </c>
      <c r="M75" s="545">
        <f>SUM(K75:L75)</f>
        <v>29719</v>
      </c>
    </row>
    <row r="76" spans="1:13" ht="10.5" customHeight="1" x14ac:dyDescent="0.2">
      <c r="B76" s="325" t="s">
        <v>776</v>
      </c>
      <c r="C76" s="607">
        <v>56346</v>
      </c>
      <c r="D76" s="607">
        <v>3291</v>
      </c>
      <c r="E76" s="614">
        <v>981</v>
      </c>
      <c r="F76" s="614">
        <v>2512</v>
      </c>
      <c r="G76" s="558">
        <v>3078.48</v>
      </c>
      <c r="H76" s="545">
        <v>42726</v>
      </c>
      <c r="I76" s="546">
        <v>451</v>
      </c>
      <c r="J76" s="545">
        <v>6409</v>
      </c>
      <c r="K76" s="545">
        <v>9671</v>
      </c>
      <c r="L76" s="545">
        <v>30921</v>
      </c>
      <c r="M76" s="545">
        <f>SUM(K76:L76)</f>
        <v>40592</v>
      </c>
    </row>
    <row r="77" spans="1:13" ht="10.5" customHeight="1" x14ac:dyDescent="0.2">
      <c r="B77" s="325" t="s">
        <v>460</v>
      </c>
      <c r="C77" s="607">
        <v>56676</v>
      </c>
      <c r="D77" s="607">
        <v>3634</v>
      </c>
      <c r="E77" s="614">
        <v>1084</v>
      </c>
      <c r="F77" s="614">
        <v>1809</v>
      </c>
      <c r="G77" s="558">
        <v>4274.5200000000004</v>
      </c>
      <c r="H77" s="545">
        <v>39058</v>
      </c>
      <c r="I77" s="546">
        <v>468.67</v>
      </c>
      <c r="J77" s="545">
        <v>10620</v>
      </c>
      <c r="K77" s="545">
        <v>21227</v>
      </c>
      <c r="L77" s="545">
        <v>30822</v>
      </c>
      <c r="M77" s="545">
        <f>SUM(K77:L77)</f>
        <v>52049</v>
      </c>
    </row>
    <row r="78" spans="1:13" ht="10.5" customHeight="1" x14ac:dyDescent="0.2">
      <c r="B78" s="325" t="s">
        <v>461</v>
      </c>
      <c r="C78" s="607">
        <v>54232</v>
      </c>
      <c r="D78" s="607">
        <v>4591</v>
      </c>
      <c r="E78" s="614">
        <v>946</v>
      </c>
      <c r="F78" s="614">
        <v>2584</v>
      </c>
      <c r="G78" s="558">
        <v>2693.08</v>
      </c>
      <c r="H78" s="545">
        <v>36203</v>
      </c>
      <c r="I78" s="546">
        <v>371.74</v>
      </c>
      <c r="J78" s="545">
        <v>8888</v>
      </c>
      <c r="K78" s="545">
        <v>14423</v>
      </c>
      <c r="L78" s="545">
        <v>25689</v>
      </c>
      <c r="M78" s="545">
        <f>SUM(K78:L78)</f>
        <v>40112</v>
      </c>
    </row>
    <row r="79" spans="1:13" ht="10.5" customHeight="1" x14ac:dyDescent="0.2">
      <c r="A79" s="1594">
        <v>35</v>
      </c>
      <c r="B79" s="325" t="s">
        <v>462</v>
      </c>
      <c r="C79" s="607">
        <v>58187</v>
      </c>
      <c r="D79" s="607">
        <v>4038</v>
      </c>
      <c r="E79" s="614">
        <v>1261</v>
      </c>
      <c r="F79" s="614">
        <v>2340</v>
      </c>
      <c r="G79" s="558">
        <v>4325.72</v>
      </c>
      <c r="H79" s="545">
        <v>40037</v>
      </c>
      <c r="I79" s="546">
        <v>424.65</v>
      </c>
      <c r="J79" s="545">
        <v>10044</v>
      </c>
      <c r="K79" s="545">
        <v>20148</v>
      </c>
      <c r="L79" s="545">
        <v>33303</v>
      </c>
      <c r="M79" s="545">
        <f>SUM(K79:L79)</f>
        <v>53451</v>
      </c>
    </row>
    <row r="80" spans="1:13" ht="10.5" customHeight="1" x14ac:dyDescent="0.2">
      <c r="A80" s="1594"/>
      <c r="B80" s="325"/>
      <c r="C80" s="607"/>
      <c r="D80" s="607"/>
      <c r="E80" s="614"/>
      <c r="F80" s="614"/>
      <c r="G80" s="558"/>
      <c r="H80" s="545"/>
      <c r="I80" s="546"/>
      <c r="J80" s="545"/>
      <c r="K80" s="545"/>
      <c r="L80" s="545"/>
      <c r="M80" s="545"/>
    </row>
    <row r="81" spans="2:13" ht="10.5" customHeight="1" x14ac:dyDescent="0.2">
      <c r="B81" s="325" t="s">
        <v>328</v>
      </c>
      <c r="C81" s="607">
        <v>67570</v>
      </c>
      <c r="D81" s="607">
        <v>4208</v>
      </c>
      <c r="E81" s="614">
        <v>1317</v>
      </c>
      <c r="F81" s="614">
        <v>1939</v>
      </c>
      <c r="G81" s="558">
        <v>6758.19</v>
      </c>
      <c r="H81" s="545">
        <v>53568</v>
      </c>
      <c r="I81" s="546">
        <v>494.26</v>
      </c>
      <c r="J81" s="545">
        <v>6053</v>
      </c>
      <c r="K81" s="545">
        <v>12837</v>
      </c>
      <c r="L81" s="545">
        <v>46306</v>
      </c>
      <c r="M81" s="545">
        <f>SUM(K81:L81)</f>
        <v>59143</v>
      </c>
    </row>
    <row r="82" spans="2:13" ht="10.5" customHeight="1" x14ac:dyDescent="0.2">
      <c r="B82" s="325" t="s">
        <v>329</v>
      </c>
      <c r="C82" s="607">
        <v>95930</v>
      </c>
      <c r="D82" s="607">
        <v>3104</v>
      </c>
      <c r="E82" s="614">
        <v>1548</v>
      </c>
      <c r="F82" s="614">
        <v>2541</v>
      </c>
      <c r="G82" s="558">
        <v>5459.54</v>
      </c>
      <c r="H82" s="545">
        <v>80670</v>
      </c>
      <c r="I82" s="546">
        <v>590.66999999999996</v>
      </c>
      <c r="J82" s="545">
        <v>8287</v>
      </c>
      <c r="K82" s="545">
        <v>14399</v>
      </c>
      <c r="L82" s="545">
        <v>67353</v>
      </c>
      <c r="M82" s="545">
        <f>SUM(K82:L82)</f>
        <v>81752</v>
      </c>
    </row>
    <row r="83" spans="2:13" ht="10.5" customHeight="1" x14ac:dyDescent="0.2">
      <c r="B83" s="325" t="s">
        <v>330</v>
      </c>
      <c r="C83" s="607">
        <v>64217</v>
      </c>
      <c r="D83" s="607">
        <v>2605</v>
      </c>
      <c r="E83" s="614">
        <v>1658</v>
      </c>
      <c r="F83" s="614">
        <v>3108</v>
      </c>
      <c r="G83" s="558">
        <v>5908.23</v>
      </c>
      <c r="H83" s="545">
        <v>49887</v>
      </c>
      <c r="I83" s="546">
        <v>448.34</v>
      </c>
      <c r="J83" s="545">
        <v>7502</v>
      </c>
      <c r="K83" s="545">
        <v>13002</v>
      </c>
      <c r="L83" s="545">
        <v>45969</v>
      </c>
      <c r="M83" s="545">
        <f>SUM(K83:L83)</f>
        <v>58971</v>
      </c>
    </row>
    <row r="84" spans="2:13" ht="10.5" customHeight="1" x14ac:dyDescent="0.2">
      <c r="B84" s="325" t="s">
        <v>331</v>
      </c>
      <c r="C84" s="607">
        <v>68396</v>
      </c>
      <c r="D84" s="607">
        <v>2986</v>
      </c>
      <c r="E84" s="614">
        <v>1854</v>
      </c>
      <c r="F84" s="614">
        <v>4771</v>
      </c>
      <c r="G84" s="558">
        <v>6903.48</v>
      </c>
      <c r="H84" s="545">
        <v>50121</v>
      </c>
      <c r="I84" s="546">
        <v>566.32000000000005</v>
      </c>
      <c r="J84" s="545">
        <v>9240</v>
      </c>
      <c r="K84" s="545">
        <v>16922</v>
      </c>
      <c r="L84" s="545">
        <v>68041</v>
      </c>
      <c r="M84" s="545">
        <f>SUM(K84:L84)</f>
        <v>84963</v>
      </c>
    </row>
    <row r="85" spans="2:13" ht="10.5" customHeight="1" x14ac:dyDescent="0.2">
      <c r="B85" s="325" t="s">
        <v>287</v>
      </c>
      <c r="C85" s="607">
        <v>57258</v>
      </c>
      <c r="D85" s="607">
        <v>2148</v>
      </c>
      <c r="E85" s="614">
        <v>1985</v>
      </c>
      <c r="F85" s="614">
        <v>3209</v>
      </c>
      <c r="G85" s="558">
        <v>10898.9</v>
      </c>
      <c r="H85" s="545">
        <v>45872</v>
      </c>
      <c r="I85" s="546">
        <v>525.03</v>
      </c>
      <c r="J85" s="545">
        <v>5110</v>
      </c>
      <c r="K85" s="545">
        <v>9369</v>
      </c>
      <c r="L85" s="545">
        <v>64235</v>
      </c>
      <c r="M85" s="545">
        <f>SUM(K85:L85)</f>
        <v>73604</v>
      </c>
    </row>
    <row r="86" spans="2:13" ht="10.5" customHeight="1" x14ac:dyDescent="0.2">
      <c r="B86" s="325"/>
      <c r="C86" s="607"/>
      <c r="D86" s="607"/>
      <c r="E86" s="614"/>
      <c r="F86" s="614"/>
      <c r="G86" s="558"/>
      <c r="H86" s="545"/>
      <c r="I86" s="546"/>
      <c r="J86" s="545"/>
      <c r="K86" s="545"/>
      <c r="L86" s="545"/>
      <c r="M86" s="545"/>
    </row>
    <row r="87" spans="2:13" ht="10.5" customHeight="1" x14ac:dyDescent="0.2">
      <c r="B87" s="543" t="s">
        <v>332</v>
      </c>
      <c r="C87" s="607">
        <v>62554</v>
      </c>
      <c r="D87" s="607">
        <v>2415</v>
      </c>
      <c r="E87" s="614">
        <v>2110</v>
      </c>
      <c r="F87" s="614">
        <v>5062</v>
      </c>
      <c r="G87" s="558">
        <v>10183.92</v>
      </c>
      <c r="H87" s="545">
        <v>45982</v>
      </c>
      <c r="I87" s="546">
        <v>703.24</v>
      </c>
      <c r="J87" s="545">
        <v>8060</v>
      </c>
      <c r="K87" s="545">
        <v>20190</v>
      </c>
      <c r="L87" s="545">
        <v>90075</v>
      </c>
      <c r="M87" s="545">
        <f>SUM(K87:L87)</f>
        <v>110265</v>
      </c>
    </row>
    <row r="88" spans="2:13" ht="10.5" customHeight="1" x14ac:dyDescent="0.2">
      <c r="B88" s="543" t="s">
        <v>333</v>
      </c>
      <c r="C88" s="607">
        <v>56672</v>
      </c>
      <c r="D88" s="607">
        <v>1817</v>
      </c>
      <c r="E88" s="614">
        <v>2177</v>
      </c>
      <c r="F88" s="607">
        <v>4362</v>
      </c>
      <c r="G88" s="560">
        <v>5418.25</v>
      </c>
      <c r="H88" s="547">
        <v>42602</v>
      </c>
      <c r="I88" s="331">
        <v>793.04</v>
      </c>
      <c r="J88" s="547">
        <v>7115</v>
      </c>
      <c r="K88" s="547">
        <v>14653</v>
      </c>
      <c r="L88" s="547">
        <v>62220</v>
      </c>
      <c r="M88" s="545">
        <f>SUM(K88:L88)</f>
        <v>76873</v>
      </c>
    </row>
    <row r="89" spans="2:13" ht="10.5" customHeight="1" x14ac:dyDescent="0.2">
      <c r="B89" s="622" t="s">
        <v>286</v>
      </c>
      <c r="C89" s="607">
        <v>50006</v>
      </c>
      <c r="D89" s="607">
        <v>1652</v>
      </c>
      <c r="E89" s="614">
        <v>2723</v>
      </c>
      <c r="F89" s="607">
        <v>4638</v>
      </c>
      <c r="G89" s="560">
        <v>7032.99</v>
      </c>
      <c r="H89" s="547">
        <v>35129</v>
      </c>
      <c r="I89" s="560">
        <v>1062.69</v>
      </c>
      <c r="J89" s="547">
        <v>7880</v>
      </c>
      <c r="K89" s="547">
        <v>27305</v>
      </c>
      <c r="L89" s="547">
        <v>75409</v>
      </c>
      <c r="M89" s="545">
        <f>SUM(K89:L89)</f>
        <v>102714</v>
      </c>
    </row>
    <row r="90" spans="2:13" ht="10.5" customHeight="1" x14ac:dyDescent="0.2">
      <c r="B90" s="622" t="s">
        <v>730</v>
      </c>
      <c r="C90" s="607">
        <v>96968</v>
      </c>
      <c r="D90" s="607">
        <v>2066</v>
      </c>
      <c r="E90" s="614">
        <v>3230</v>
      </c>
      <c r="F90" s="607">
        <v>5376</v>
      </c>
      <c r="G90" s="560">
        <v>5699.49</v>
      </c>
      <c r="H90" s="547">
        <v>80002</v>
      </c>
      <c r="I90" s="560">
        <v>1142.07</v>
      </c>
      <c r="J90" s="547">
        <v>8640</v>
      </c>
      <c r="K90" s="547">
        <v>26369</v>
      </c>
      <c r="L90" s="547">
        <v>130108</v>
      </c>
      <c r="M90" s="545">
        <f>SUM(K90:L90)</f>
        <v>156477</v>
      </c>
    </row>
    <row r="91" spans="2:13" ht="10.5" customHeight="1" x14ac:dyDescent="0.2">
      <c r="B91" s="622" t="s">
        <v>758</v>
      </c>
      <c r="C91" s="607">
        <v>43687</v>
      </c>
      <c r="D91" s="607">
        <v>1248</v>
      </c>
      <c r="E91" s="614">
        <v>3654</v>
      </c>
      <c r="F91" s="607">
        <v>3501</v>
      </c>
      <c r="G91" s="560">
        <v>7185.67</v>
      </c>
      <c r="H91" s="547">
        <v>31923</v>
      </c>
      <c r="I91" s="560">
        <v>1017.44</v>
      </c>
      <c r="J91" s="547">
        <v>6480</v>
      </c>
      <c r="K91" s="547">
        <v>19233</v>
      </c>
      <c r="L91" s="624">
        <v>63170</v>
      </c>
      <c r="M91" s="545">
        <f>SUM(K91:L91)</f>
        <v>82403</v>
      </c>
    </row>
    <row r="92" spans="2:13" ht="10.5" customHeight="1" x14ac:dyDescent="0.2">
      <c r="B92" s="622"/>
      <c r="C92" s="607"/>
      <c r="D92" s="607"/>
      <c r="E92" s="614"/>
      <c r="F92" s="607"/>
      <c r="G92" s="560"/>
      <c r="H92" s="547"/>
      <c r="I92" s="560"/>
      <c r="J92" s="547"/>
      <c r="K92" s="547"/>
      <c r="L92" s="547"/>
      <c r="M92" s="545"/>
    </row>
    <row r="93" spans="2:13" ht="10.5" customHeight="1" x14ac:dyDescent="0.2">
      <c r="B93" s="622" t="s">
        <v>507</v>
      </c>
      <c r="C93" s="607">
        <v>84311</v>
      </c>
      <c r="D93" s="614">
        <v>1922</v>
      </c>
      <c r="E93" s="614">
        <v>3609</v>
      </c>
      <c r="F93" s="607">
        <v>5326</v>
      </c>
      <c r="G93" s="560">
        <v>7276.75</v>
      </c>
      <c r="H93" s="547">
        <v>68641</v>
      </c>
      <c r="I93" s="560">
        <v>874.67</v>
      </c>
      <c r="J93" s="547">
        <v>7600</v>
      </c>
      <c r="K93" s="547">
        <v>22785</v>
      </c>
      <c r="L93" s="547">
        <v>107213</v>
      </c>
      <c r="M93" s="545">
        <f>SUM(K93:L93)</f>
        <v>129998</v>
      </c>
    </row>
    <row r="94" spans="2:13" ht="10.5" customHeight="1" x14ac:dyDescent="0.2">
      <c r="B94" s="622" t="s">
        <v>392</v>
      </c>
      <c r="C94" s="607">
        <v>43212</v>
      </c>
      <c r="D94" s="614">
        <v>1116</v>
      </c>
      <c r="E94" s="623">
        <v>4499</v>
      </c>
      <c r="F94" s="607">
        <v>3114</v>
      </c>
      <c r="G94" s="560">
        <v>4033.51</v>
      </c>
      <c r="H94" s="547">
        <v>31749</v>
      </c>
      <c r="I94" s="560">
        <v>1057.4100000000001</v>
      </c>
      <c r="J94" s="547">
        <v>6755</v>
      </c>
      <c r="K94" s="547">
        <v>19941</v>
      </c>
      <c r="L94" s="547">
        <v>52227</v>
      </c>
      <c r="M94" s="545">
        <f>SUM(K94:L94)</f>
        <v>72168</v>
      </c>
    </row>
    <row r="95" spans="2:13" ht="10.5" customHeight="1" x14ac:dyDescent="0.2">
      <c r="B95" s="327">
        <v>39295</v>
      </c>
      <c r="C95" s="607">
        <v>61221</v>
      </c>
      <c r="D95" s="614">
        <v>1797</v>
      </c>
      <c r="E95" s="614">
        <v>4653</v>
      </c>
      <c r="F95" s="607">
        <v>3865</v>
      </c>
      <c r="G95" s="560">
        <v>6520.85</v>
      </c>
      <c r="H95" s="547">
        <v>49076</v>
      </c>
      <c r="I95" s="560">
        <v>1189.67</v>
      </c>
      <c r="J95" s="547">
        <v>5715</v>
      </c>
      <c r="K95" s="547">
        <v>25169</v>
      </c>
      <c r="L95" s="547">
        <v>93736</v>
      </c>
      <c r="M95" s="545">
        <f>SUM(K95:L95)</f>
        <v>118905</v>
      </c>
    </row>
    <row r="96" spans="2:13" ht="10.5" customHeight="1" x14ac:dyDescent="0.2">
      <c r="B96" s="351" t="s">
        <v>347</v>
      </c>
      <c r="C96" s="607">
        <v>50100</v>
      </c>
      <c r="D96" s="614">
        <v>1121</v>
      </c>
      <c r="E96" s="614">
        <v>6138</v>
      </c>
      <c r="F96" s="607">
        <v>4922</v>
      </c>
      <c r="G96" s="560">
        <v>10050.09</v>
      </c>
      <c r="H96" s="624">
        <v>36932</v>
      </c>
      <c r="I96" s="560">
        <v>1564.5</v>
      </c>
      <c r="J96" s="547">
        <v>6645</v>
      </c>
      <c r="K96" s="547">
        <v>27989</v>
      </c>
      <c r="L96" s="547">
        <v>115605</v>
      </c>
      <c r="M96" s="545">
        <f>SUM(K96:L96)</f>
        <v>143594</v>
      </c>
    </row>
    <row r="97" spans="2:15" ht="10.5" customHeight="1" x14ac:dyDescent="0.2">
      <c r="B97" s="327">
        <v>40087</v>
      </c>
      <c r="C97" s="607">
        <v>56302</v>
      </c>
      <c r="D97" s="607">
        <v>1487</v>
      </c>
      <c r="E97" s="607">
        <v>6052</v>
      </c>
      <c r="F97" s="607">
        <v>4637</v>
      </c>
      <c r="G97" s="560">
        <v>10392.780000000001</v>
      </c>
      <c r="H97" s="547">
        <v>39981</v>
      </c>
      <c r="I97" s="560">
        <v>1457.21</v>
      </c>
      <c r="J97" s="547">
        <v>9560</v>
      </c>
      <c r="K97" s="547">
        <v>27399</v>
      </c>
      <c r="L97" s="547">
        <v>117368</v>
      </c>
      <c r="M97" s="545">
        <f>SUM(K97:L97)</f>
        <v>144767</v>
      </c>
    </row>
    <row r="98" spans="2:15" ht="10.5" customHeight="1" x14ac:dyDescent="0.2">
      <c r="B98" s="351"/>
      <c r="C98" s="607"/>
      <c r="D98" s="614"/>
      <c r="E98" s="614"/>
      <c r="F98" s="607"/>
      <c r="G98" s="560"/>
      <c r="H98" s="624"/>
      <c r="I98" s="560"/>
      <c r="J98" s="547"/>
      <c r="K98" s="547"/>
      <c r="L98" s="547"/>
      <c r="M98" s="547"/>
    </row>
    <row r="99" spans="2:15" ht="10.5" customHeight="1" x14ac:dyDescent="0.2">
      <c r="B99" s="351" t="s">
        <v>340</v>
      </c>
      <c r="C99" s="607">
        <v>50451</v>
      </c>
      <c r="D99" s="607">
        <v>1535</v>
      </c>
      <c r="E99" s="607">
        <v>6605</v>
      </c>
      <c r="F99" s="607">
        <v>4190</v>
      </c>
      <c r="G99" s="560">
        <v>12209.92</v>
      </c>
      <c r="H99" s="547">
        <v>37747</v>
      </c>
      <c r="I99" s="560">
        <v>1048.28</v>
      </c>
      <c r="J99" s="547">
        <v>6325</v>
      </c>
      <c r="K99" s="547">
        <v>14193</v>
      </c>
      <c r="L99" s="547">
        <v>103028</v>
      </c>
      <c r="M99" s="545">
        <f>SUM(K99:L99)</f>
        <v>117221</v>
      </c>
      <c r="O99" s="61"/>
    </row>
    <row r="100" spans="2:15" ht="10.5" customHeight="1" x14ac:dyDescent="0.2">
      <c r="B100" s="351" t="s">
        <v>343</v>
      </c>
      <c r="C100" s="607">
        <v>66805</v>
      </c>
      <c r="D100" s="607">
        <v>2352</v>
      </c>
      <c r="E100" s="607">
        <v>6364</v>
      </c>
      <c r="F100" s="607">
        <v>5929</v>
      </c>
      <c r="G100" s="560">
        <v>12952.15</v>
      </c>
      <c r="H100" s="547">
        <v>48792</v>
      </c>
      <c r="I100" s="560">
        <v>2120.6</v>
      </c>
      <c r="J100" s="547">
        <v>8725</v>
      </c>
      <c r="K100" s="547">
        <v>38774</v>
      </c>
      <c r="L100" s="547">
        <v>198431</v>
      </c>
      <c r="M100" s="545">
        <f>SUM(K100:L100)</f>
        <v>237205</v>
      </c>
    </row>
    <row r="101" spans="2:15" ht="10.5" customHeight="1" x14ac:dyDescent="0.2">
      <c r="B101" s="351" t="s">
        <v>1418</v>
      </c>
      <c r="C101" s="607">
        <v>60824</v>
      </c>
      <c r="D101" s="607">
        <v>2075</v>
      </c>
      <c r="E101" s="607">
        <v>6552</v>
      </c>
      <c r="F101" s="607">
        <v>5197</v>
      </c>
      <c r="G101" s="560">
        <v>12648.77</v>
      </c>
      <c r="H101" s="547">
        <v>44370</v>
      </c>
      <c r="I101" s="560">
        <v>1417.79</v>
      </c>
      <c r="J101" s="547">
        <v>8295</v>
      </c>
      <c r="K101" s="547">
        <v>35187</v>
      </c>
      <c r="L101" s="547">
        <v>145143</v>
      </c>
      <c r="M101" s="545">
        <f>SUM(K101:L101)</f>
        <v>180330</v>
      </c>
    </row>
    <row r="102" spans="2:15" ht="10.5" customHeight="1" x14ac:dyDescent="0.2">
      <c r="B102" s="352" t="s">
        <v>1459</v>
      </c>
      <c r="C102" s="608">
        <v>48567</v>
      </c>
      <c r="D102" s="608">
        <v>1420</v>
      </c>
      <c r="E102" s="608">
        <v>8126</v>
      </c>
      <c r="F102" s="608">
        <v>4251</v>
      </c>
      <c r="G102" s="568">
        <v>16279.63</v>
      </c>
      <c r="H102" s="565">
        <v>35058</v>
      </c>
      <c r="I102" s="568">
        <v>1707.21</v>
      </c>
      <c r="J102" s="565">
        <v>7230</v>
      </c>
      <c r="K102" s="565">
        <v>40604</v>
      </c>
      <c r="L102" s="565">
        <v>143057</v>
      </c>
      <c r="M102" s="565">
        <f>SUM(K102:L102)</f>
        <v>183661</v>
      </c>
    </row>
    <row r="103" spans="2:15" ht="10.5" customHeight="1" x14ac:dyDescent="0.2">
      <c r="B103" s="502" t="s">
        <v>1393</v>
      </c>
      <c r="C103" s="233"/>
      <c r="D103" s="233"/>
      <c r="E103" s="233"/>
      <c r="F103" s="233"/>
      <c r="G103" s="233"/>
      <c r="H103" s="233"/>
    </row>
    <row r="104" spans="2:15" ht="10.5" customHeight="1" x14ac:dyDescent="0.2">
      <c r="B104" s="502" t="s">
        <v>1394</v>
      </c>
      <c r="C104" s="233"/>
      <c r="D104" s="233"/>
      <c r="E104" s="233"/>
      <c r="F104" s="233"/>
      <c r="G104" s="233"/>
      <c r="H104" s="233"/>
    </row>
    <row r="105" spans="2:15" ht="10.5" customHeight="1" x14ac:dyDescent="0.2">
      <c r="B105" s="502" t="s">
        <v>1395</v>
      </c>
      <c r="C105" s="233"/>
      <c r="D105" s="233"/>
      <c r="E105" s="233"/>
      <c r="F105" s="233"/>
      <c r="G105" s="233"/>
      <c r="H105" s="233"/>
    </row>
    <row r="106" spans="2:15" ht="10.5" customHeight="1" x14ac:dyDescent="0.2">
      <c r="B106" s="502" t="s">
        <v>1396</v>
      </c>
      <c r="C106" s="233"/>
      <c r="D106" s="233"/>
      <c r="E106" s="233"/>
      <c r="F106" s="233"/>
      <c r="G106" s="233"/>
      <c r="H106" s="233"/>
    </row>
    <row r="107" spans="2:15" ht="10.5" customHeight="1" x14ac:dyDescent="0.2">
      <c r="B107" s="502" t="s">
        <v>1397</v>
      </c>
      <c r="C107" s="233"/>
      <c r="D107" s="233"/>
      <c r="E107" s="233"/>
      <c r="F107" s="233"/>
      <c r="G107" s="233"/>
      <c r="H107" s="233"/>
    </row>
    <row r="108" spans="2:15" ht="10.5" customHeight="1" x14ac:dyDescent="0.2">
      <c r="B108" s="1596" t="s">
        <v>1398</v>
      </c>
      <c r="C108" s="1596"/>
      <c r="D108" s="1596"/>
      <c r="E108" s="1596"/>
      <c r="F108" s="1596"/>
      <c r="G108" s="1596"/>
      <c r="H108" s="1596"/>
    </row>
    <row r="109" spans="2:15" ht="10.5" customHeight="1" x14ac:dyDescent="0.2">
      <c r="B109" s="503" t="s">
        <v>1399</v>
      </c>
      <c r="C109" s="353"/>
      <c r="D109" s="353"/>
      <c r="E109" s="353"/>
      <c r="F109" s="353"/>
      <c r="G109" s="353"/>
      <c r="H109" s="353"/>
    </row>
    <row r="110" spans="2:15" ht="10.5" customHeight="1" x14ac:dyDescent="0.2">
      <c r="B110" s="503" t="s">
        <v>1400</v>
      </c>
      <c r="C110" s="353"/>
      <c r="D110" s="353"/>
      <c r="E110" s="353"/>
      <c r="F110" s="353"/>
      <c r="G110" s="353"/>
      <c r="H110" s="353"/>
    </row>
    <row r="111" spans="2:15" ht="10.5" customHeight="1" x14ac:dyDescent="0.2">
      <c r="B111" s="502" t="s">
        <v>1424</v>
      </c>
      <c r="C111" s="233"/>
      <c r="D111" s="233"/>
      <c r="E111" s="233"/>
      <c r="F111" s="233"/>
      <c r="G111" s="233"/>
      <c r="H111" s="233"/>
    </row>
    <row r="112" spans="2:15" ht="10.5" customHeight="1" x14ac:dyDescent="0.2">
      <c r="B112" s="502" t="s">
        <v>1392</v>
      </c>
      <c r="C112" s="233"/>
      <c r="D112" s="233"/>
      <c r="E112" s="233"/>
      <c r="F112" s="233"/>
      <c r="G112" s="233"/>
      <c r="H112" s="233"/>
    </row>
    <row r="113" spans="2:16" ht="10.5" customHeight="1" x14ac:dyDescent="0.2">
      <c r="B113" s="49"/>
    </row>
    <row r="114" spans="2:16" ht="10.5" customHeight="1" x14ac:dyDescent="0.2">
      <c r="B114" s="49"/>
      <c r="C114" s="60"/>
      <c r="D114" s="60"/>
      <c r="E114" s="60"/>
      <c r="F114" s="60"/>
      <c r="G114" s="60"/>
      <c r="H114" s="60"/>
      <c r="I114" s="60"/>
      <c r="J114" s="60"/>
      <c r="K114" s="60"/>
      <c r="L114" s="60"/>
      <c r="M114" s="60"/>
    </row>
    <row r="115" spans="2:16" ht="11.45" customHeight="1" x14ac:dyDescent="0.2">
      <c r="B115" s="63" t="s">
        <v>859</v>
      </c>
      <c r="D115" s="74"/>
      <c r="E115" s="74"/>
    </row>
    <row r="116" spans="2:16" ht="11.25" customHeight="1" x14ac:dyDescent="0.2">
      <c r="B116" s="1420" t="s">
        <v>74</v>
      </c>
      <c r="C116" s="1408" t="s">
        <v>303</v>
      </c>
      <c r="D116" s="1481" t="s">
        <v>1129</v>
      </c>
      <c r="E116" s="1482"/>
      <c r="F116" s="1481" t="s">
        <v>147</v>
      </c>
      <c r="G116" s="1482"/>
      <c r="H116" s="1481" t="s">
        <v>467</v>
      </c>
      <c r="I116" s="1482"/>
      <c r="J116" s="279" t="s">
        <v>468</v>
      </c>
      <c r="K116" s="279" t="s">
        <v>484</v>
      </c>
      <c r="L116" s="1481" t="s">
        <v>280</v>
      </c>
      <c r="M116" s="1598"/>
      <c r="N116" s="1599"/>
      <c r="O116" s="1408" t="s">
        <v>469</v>
      </c>
    </row>
    <row r="117" spans="2:16" ht="23.25" customHeight="1" x14ac:dyDescent="0.2">
      <c r="B117" s="1490"/>
      <c r="C117" s="1409"/>
      <c r="D117" s="323" t="s">
        <v>470</v>
      </c>
      <c r="E117" s="296" t="s">
        <v>471</v>
      </c>
      <c r="F117" s="296" t="s">
        <v>470</v>
      </c>
      <c r="G117" s="296" t="s">
        <v>472</v>
      </c>
      <c r="H117" s="296" t="s">
        <v>470</v>
      </c>
      <c r="I117" s="296" t="s">
        <v>471</v>
      </c>
      <c r="J117" s="296" t="s">
        <v>473</v>
      </c>
      <c r="K117" s="296" t="s">
        <v>473</v>
      </c>
      <c r="L117" s="296" t="s">
        <v>961</v>
      </c>
      <c r="M117" s="296" t="s">
        <v>962</v>
      </c>
      <c r="N117" s="296" t="s">
        <v>485</v>
      </c>
      <c r="O117" s="1409"/>
    </row>
    <row r="118" spans="2:16" ht="11.25" customHeight="1" x14ac:dyDescent="0.2">
      <c r="B118" s="1421"/>
      <c r="C118" s="1396" t="s">
        <v>1346</v>
      </c>
      <c r="D118" s="1397"/>
      <c r="E118" s="470" t="s">
        <v>936</v>
      </c>
      <c r="F118" s="470" t="s">
        <v>1346</v>
      </c>
      <c r="G118" s="470" t="s">
        <v>936</v>
      </c>
      <c r="H118" s="470" t="s">
        <v>1346</v>
      </c>
      <c r="I118" s="470" t="s">
        <v>936</v>
      </c>
      <c r="J118" s="1396" t="s">
        <v>1346</v>
      </c>
      <c r="K118" s="1397"/>
      <c r="L118" s="1396" t="s">
        <v>504</v>
      </c>
      <c r="M118" s="1404"/>
      <c r="N118" s="1404"/>
      <c r="O118" s="1397"/>
    </row>
    <row r="119" spans="2:16" ht="10.5" customHeight="1" x14ac:dyDescent="0.2">
      <c r="B119" s="325" t="s">
        <v>765</v>
      </c>
      <c r="C119" s="547">
        <v>1031342</v>
      </c>
      <c r="D119" s="614">
        <v>14167</v>
      </c>
      <c r="E119" s="556">
        <v>426</v>
      </c>
      <c r="F119" s="538">
        <v>30922</v>
      </c>
      <c r="G119" s="558">
        <v>832.9</v>
      </c>
      <c r="H119" s="538">
        <v>5319</v>
      </c>
      <c r="I119" s="546">
        <v>124.23</v>
      </c>
      <c r="J119" s="538">
        <v>103540</v>
      </c>
      <c r="K119" s="538">
        <v>864195</v>
      </c>
      <c r="L119" s="538">
        <v>160629</v>
      </c>
      <c r="M119" s="538">
        <v>21496</v>
      </c>
      <c r="N119" s="538">
        <v>36240</v>
      </c>
      <c r="O119" s="538">
        <f>SUM(L119:N119)</f>
        <v>218365</v>
      </c>
      <c r="P119" s="127"/>
    </row>
    <row r="120" spans="2:16" ht="10.5" customHeight="1" x14ac:dyDescent="0.2">
      <c r="B120" s="325" t="s">
        <v>766</v>
      </c>
      <c r="C120" s="547">
        <v>1176087</v>
      </c>
      <c r="D120" s="614">
        <v>18130</v>
      </c>
      <c r="E120" s="556">
        <v>476</v>
      </c>
      <c r="F120" s="538">
        <v>37483</v>
      </c>
      <c r="G120" s="558">
        <v>1037.48</v>
      </c>
      <c r="H120" s="538">
        <v>3763</v>
      </c>
      <c r="I120" s="546">
        <v>129.61000000000001</v>
      </c>
      <c r="J120" s="538">
        <v>108407</v>
      </c>
      <c r="K120" s="538">
        <v>991483</v>
      </c>
      <c r="L120" s="538">
        <v>212920</v>
      </c>
      <c r="M120" s="538">
        <v>22483</v>
      </c>
      <c r="N120" s="538">
        <v>53315</v>
      </c>
      <c r="O120" s="538">
        <f>SUM(L120:N120)</f>
        <v>288718</v>
      </c>
    </row>
    <row r="121" spans="2:16" ht="10.5" customHeight="1" x14ac:dyDescent="0.2">
      <c r="B121" s="325" t="s">
        <v>767</v>
      </c>
      <c r="C121" s="547">
        <v>1244793</v>
      </c>
      <c r="D121" s="614">
        <v>19936</v>
      </c>
      <c r="E121" s="556">
        <v>569</v>
      </c>
      <c r="F121" s="538">
        <v>41403</v>
      </c>
      <c r="G121" s="558">
        <v>962.73</v>
      </c>
      <c r="H121" s="538">
        <v>4430</v>
      </c>
      <c r="I121" s="546">
        <v>148.32</v>
      </c>
      <c r="J121" s="538">
        <v>142396</v>
      </c>
      <c r="K121" s="538">
        <v>1022712</v>
      </c>
      <c r="L121" s="538">
        <v>217275</v>
      </c>
      <c r="M121" s="538">
        <v>24429</v>
      </c>
      <c r="N121" s="538">
        <v>56640</v>
      </c>
      <c r="O121" s="538">
        <f>SUM(L121:N121)</f>
        <v>298344</v>
      </c>
    </row>
    <row r="122" spans="2:16" ht="10.5" customHeight="1" x14ac:dyDescent="0.2">
      <c r="B122" s="325" t="s">
        <v>768</v>
      </c>
      <c r="C122" s="547">
        <v>1225334</v>
      </c>
      <c r="D122" s="614">
        <v>25877</v>
      </c>
      <c r="E122" s="538">
        <v>510</v>
      </c>
      <c r="F122" s="538">
        <v>42178</v>
      </c>
      <c r="G122" s="558">
        <v>7060.75</v>
      </c>
      <c r="H122" s="538">
        <v>4482</v>
      </c>
      <c r="I122" s="546">
        <v>174.79</v>
      </c>
      <c r="J122" s="538">
        <v>128832</v>
      </c>
      <c r="K122" s="538">
        <v>1005053</v>
      </c>
      <c r="L122" s="538">
        <v>242600</v>
      </c>
      <c r="M122" s="538">
        <v>26159</v>
      </c>
      <c r="N122" s="538">
        <v>64573</v>
      </c>
      <c r="O122" s="538">
        <f>SUM(L122:N122)</f>
        <v>333332</v>
      </c>
    </row>
    <row r="123" spans="2:16" ht="10.5" customHeight="1" x14ac:dyDescent="0.2">
      <c r="B123" s="325" t="s">
        <v>769</v>
      </c>
      <c r="C123" s="547">
        <v>1148694</v>
      </c>
      <c r="D123" s="614">
        <v>23520</v>
      </c>
      <c r="E123" s="538">
        <v>596</v>
      </c>
      <c r="F123" s="538">
        <v>50026</v>
      </c>
      <c r="G123" s="558">
        <v>1336.88</v>
      </c>
      <c r="H123" s="538">
        <v>3957</v>
      </c>
      <c r="I123" s="546">
        <v>173.26</v>
      </c>
      <c r="J123" s="538">
        <v>123072</v>
      </c>
      <c r="K123" s="538">
        <v>931034</v>
      </c>
      <c r="L123" s="538">
        <v>254400</v>
      </c>
      <c r="M123" s="538">
        <v>34210</v>
      </c>
      <c r="N123" s="538">
        <v>87671</v>
      </c>
      <c r="O123" s="538">
        <f>SUM(L123:N123)</f>
        <v>376281</v>
      </c>
    </row>
    <row r="124" spans="2:16" ht="10.5" customHeight="1" x14ac:dyDescent="0.2">
      <c r="B124" s="325"/>
      <c r="C124" s="547"/>
      <c r="D124" s="614"/>
      <c r="E124" s="538"/>
      <c r="F124" s="538"/>
      <c r="G124" s="558"/>
      <c r="H124" s="538"/>
      <c r="I124" s="546"/>
      <c r="J124" s="538"/>
      <c r="K124" s="538"/>
      <c r="L124" s="538"/>
      <c r="M124" s="538"/>
      <c r="N124" s="538"/>
      <c r="O124" s="538"/>
    </row>
    <row r="125" spans="2:16" ht="10.5" customHeight="1" x14ac:dyDescent="0.2">
      <c r="B125" s="325" t="s">
        <v>770</v>
      </c>
      <c r="C125" s="547">
        <v>1055492</v>
      </c>
      <c r="D125" s="614">
        <v>20400</v>
      </c>
      <c r="E125" s="538">
        <v>715</v>
      </c>
      <c r="F125" s="538">
        <v>31570</v>
      </c>
      <c r="G125" s="558">
        <v>2323.5300000000002</v>
      </c>
      <c r="H125" s="538">
        <v>3140</v>
      </c>
      <c r="I125" s="546">
        <v>192.14</v>
      </c>
      <c r="J125" s="538">
        <v>160341</v>
      </c>
      <c r="K125" s="538">
        <v>825687</v>
      </c>
      <c r="L125" s="538">
        <v>246463</v>
      </c>
      <c r="M125" s="538">
        <v>52425</v>
      </c>
      <c r="N125" s="538">
        <v>94559</v>
      </c>
      <c r="O125" s="538">
        <f>SUM(L125:N125)</f>
        <v>393447</v>
      </c>
    </row>
    <row r="126" spans="2:16" ht="10.5" customHeight="1" x14ac:dyDescent="0.2">
      <c r="B126" s="325" t="s">
        <v>771</v>
      </c>
      <c r="C126" s="547">
        <v>1200799</v>
      </c>
      <c r="D126" s="614">
        <v>27102</v>
      </c>
      <c r="E126" s="538">
        <v>800</v>
      </c>
      <c r="F126" s="538">
        <v>44776</v>
      </c>
      <c r="G126" s="558">
        <v>2381.65</v>
      </c>
      <c r="H126" s="538">
        <v>7131</v>
      </c>
      <c r="I126" s="546">
        <v>266.27</v>
      </c>
      <c r="J126" s="538">
        <v>133051</v>
      </c>
      <c r="K126" s="538">
        <v>969241</v>
      </c>
      <c r="L126" s="538">
        <v>301600</v>
      </c>
      <c r="M126" s="538">
        <v>46623</v>
      </c>
      <c r="N126" s="538">
        <v>139335</v>
      </c>
      <c r="O126" s="538">
        <f>SUM(L126:N126)</f>
        <v>487558</v>
      </c>
    </row>
    <row r="127" spans="2:16" ht="10.5" customHeight="1" x14ac:dyDescent="0.2">
      <c r="B127" s="325" t="s">
        <v>772</v>
      </c>
      <c r="C127" s="547">
        <v>1237346</v>
      </c>
      <c r="D127" s="614">
        <v>27156</v>
      </c>
      <c r="E127" s="538">
        <v>873</v>
      </c>
      <c r="F127" s="538">
        <v>50137</v>
      </c>
      <c r="G127" s="558">
        <v>2707.76</v>
      </c>
      <c r="H127" s="538">
        <v>4788</v>
      </c>
      <c r="I127" s="546">
        <v>304.08999999999997</v>
      </c>
      <c r="J127" s="538">
        <v>120547</v>
      </c>
      <c r="K127" s="538">
        <v>1015181</v>
      </c>
      <c r="L127" s="538">
        <v>423600</v>
      </c>
      <c r="M127" s="538">
        <v>44653</v>
      </c>
      <c r="N127" s="538">
        <v>170959</v>
      </c>
      <c r="O127" s="538">
        <f>SUM(L127:N127)</f>
        <v>639212</v>
      </c>
    </row>
    <row r="128" spans="2:16" ht="10.5" customHeight="1" x14ac:dyDescent="0.2">
      <c r="B128" s="325" t="s">
        <v>773</v>
      </c>
      <c r="C128" s="547">
        <v>1264097</v>
      </c>
      <c r="D128" s="614">
        <v>22781</v>
      </c>
      <c r="E128" s="538">
        <v>1127</v>
      </c>
      <c r="F128" s="538">
        <v>54543</v>
      </c>
      <c r="G128" s="558">
        <v>2723.04</v>
      </c>
      <c r="H128" s="538">
        <v>5286</v>
      </c>
      <c r="I128" s="546">
        <v>327.97</v>
      </c>
      <c r="J128" s="538">
        <v>92460</v>
      </c>
      <c r="K128" s="538">
        <v>1072775</v>
      </c>
      <c r="L128" s="538">
        <v>445100</v>
      </c>
      <c r="M128" s="538">
        <v>40440</v>
      </c>
      <c r="N128" s="538">
        <v>186562</v>
      </c>
      <c r="O128" s="538">
        <f>SUM(L128:N128)</f>
        <v>672102</v>
      </c>
    </row>
    <row r="129" spans="1:15" ht="10.5" customHeight="1" x14ac:dyDescent="0.2">
      <c r="B129" s="325" t="s">
        <v>774</v>
      </c>
      <c r="C129" s="547">
        <v>1317920</v>
      </c>
      <c r="D129" s="614">
        <v>22845</v>
      </c>
      <c r="E129" s="538">
        <v>1311</v>
      </c>
      <c r="F129" s="538">
        <v>64551</v>
      </c>
      <c r="G129" s="558">
        <v>3031.52</v>
      </c>
      <c r="H129" s="538">
        <v>4591</v>
      </c>
      <c r="I129" s="546">
        <v>361.43</v>
      </c>
      <c r="J129" s="538">
        <v>148301</v>
      </c>
      <c r="K129" s="538">
        <v>1061257</v>
      </c>
      <c r="L129" s="538">
        <v>594152</v>
      </c>
      <c r="M129" s="538">
        <v>77885</v>
      </c>
      <c r="N129" s="538">
        <v>239639</v>
      </c>
      <c r="O129" s="538">
        <f>SUM(L129:N129)</f>
        <v>911676</v>
      </c>
    </row>
    <row r="130" spans="1:15" ht="10.5" customHeight="1" x14ac:dyDescent="0.2">
      <c r="B130" s="325"/>
      <c r="C130" s="547"/>
      <c r="D130" s="614"/>
      <c r="E130" s="538"/>
      <c r="F130" s="538"/>
      <c r="G130" s="558"/>
      <c r="H130" s="538"/>
      <c r="I130" s="546"/>
      <c r="J130" s="538"/>
      <c r="K130" s="538"/>
      <c r="L130" s="538"/>
      <c r="M130" s="538"/>
      <c r="N130" s="538"/>
      <c r="O130" s="538"/>
    </row>
    <row r="131" spans="1:15" ht="10.5" customHeight="1" x14ac:dyDescent="0.2">
      <c r="B131" s="325" t="s">
        <v>775</v>
      </c>
      <c r="C131" s="547">
        <v>1317766</v>
      </c>
      <c r="D131" s="614">
        <v>22172</v>
      </c>
      <c r="E131" s="538">
        <v>1539</v>
      </c>
      <c r="F131" s="538">
        <v>65627</v>
      </c>
      <c r="G131" s="558">
        <v>3365.81</v>
      </c>
      <c r="H131" s="538">
        <v>4399</v>
      </c>
      <c r="I131" s="546">
        <v>389.96</v>
      </c>
      <c r="J131" s="538">
        <v>136392</v>
      </c>
      <c r="K131" s="538">
        <v>1073750</v>
      </c>
      <c r="L131" s="538">
        <v>653095</v>
      </c>
      <c r="M131" s="538">
        <v>67869</v>
      </c>
      <c r="N131" s="538">
        <v>270350</v>
      </c>
      <c r="O131" s="538">
        <f>SUM(L131:N131)</f>
        <v>991314</v>
      </c>
    </row>
    <row r="132" spans="1:15" ht="10.5" customHeight="1" x14ac:dyDescent="0.2">
      <c r="B132" s="325" t="s">
        <v>776</v>
      </c>
      <c r="C132" s="547">
        <v>1407157</v>
      </c>
      <c r="D132" s="614">
        <v>22632</v>
      </c>
      <c r="E132" s="538">
        <v>1800</v>
      </c>
      <c r="F132" s="538">
        <v>77741</v>
      </c>
      <c r="G132" s="558">
        <v>3868.85</v>
      </c>
      <c r="H132" s="538">
        <v>5155</v>
      </c>
      <c r="I132" s="546">
        <v>449.47</v>
      </c>
      <c r="J132" s="538">
        <v>174660</v>
      </c>
      <c r="K132" s="538">
        <v>1111046</v>
      </c>
      <c r="L132" s="538">
        <v>707791</v>
      </c>
      <c r="M132" s="538">
        <v>98293</v>
      </c>
      <c r="N132" s="538">
        <v>360465</v>
      </c>
      <c r="O132" s="538">
        <f>SUM(L132:N132)</f>
        <v>1166549</v>
      </c>
    </row>
    <row r="133" spans="1:15" ht="10.5" customHeight="1" x14ac:dyDescent="0.2">
      <c r="B133" s="325" t="s">
        <v>460</v>
      </c>
      <c r="C133" s="547">
        <v>1248862</v>
      </c>
      <c r="D133" s="614">
        <v>21472</v>
      </c>
      <c r="E133" s="538">
        <v>1964</v>
      </c>
      <c r="F133" s="538">
        <v>67175</v>
      </c>
      <c r="G133" s="558">
        <v>4495.95</v>
      </c>
      <c r="H133" s="538">
        <v>2954</v>
      </c>
      <c r="I133" s="546">
        <v>601.49</v>
      </c>
      <c r="J133" s="538">
        <v>119093</v>
      </c>
      <c r="K133" s="538">
        <v>1023506</v>
      </c>
      <c r="L133" s="538">
        <v>692455</v>
      </c>
      <c r="M133" s="538">
        <v>95889</v>
      </c>
      <c r="N133" s="538">
        <v>362490</v>
      </c>
      <c r="O133" s="538">
        <f>SUM(L133:N133)</f>
        <v>1150834</v>
      </c>
    </row>
    <row r="134" spans="1:15" ht="10.5" customHeight="1" x14ac:dyDescent="0.2">
      <c r="B134" s="325" t="s">
        <v>461</v>
      </c>
      <c r="C134" s="547">
        <v>1292201</v>
      </c>
      <c r="D134" s="614">
        <v>21964</v>
      </c>
      <c r="E134" s="538">
        <v>2024</v>
      </c>
      <c r="F134" s="538">
        <v>93972</v>
      </c>
      <c r="G134" s="558">
        <v>4556.4399999999996</v>
      </c>
      <c r="H134" s="538">
        <v>2699</v>
      </c>
      <c r="I134" s="546">
        <v>556.97</v>
      </c>
      <c r="J134" s="538">
        <v>139422</v>
      </c>
      <c r="K134" s="538">
        <v>1020337</v>
      </c>
      <c r="L134" s="538">
        <v>866400</v>
      </c>
      <c r="M134" s="538">
        <v>101014</v>
      </c>
      <c r="N134" s="538">
        <v>489530</v>
      </c>
      <c r="O134" s="538">
        <f>SUM(L134:N134)</f>
        <v>1456944</v>
      </c>
    </row>
    <row r="135" spans="1:15" ht="10.5" customHeight="1" x14ac:dyDescent="0.2">
      <c r="A135" s="1594">
        <v>36</v>
      </c>
      <c r="B135" s="325" t="s">
        <v>462</v>
      </c>
      <c r="C135" s="547">
        <v>1362820</v>
      </c>
      <c r="D135" s="614">
        <v>23088</v>
      </c>
      <c r="E135" s="538">
        <v>2343</v>
      </c>
      <c r="F135" s="538">
        <v>98859</v>
      </c>
      <c r="G135" s="558">
        <v>4881.09</v>
      </c>
      <c r="H135" s="538">
        <v>2980</v>
      </c>
      <c r="I135" s="546">
        <v>589.59</v>
      </c>
      <c r="J135" s="538">
        <v>158629</v>
      </c>
      <c r="K135" s="538">
        <v>1063915</v>
      </c>
      <c r="L135" s="538">
        <v>963243</v>
      </c>
      <c r="M135" s="538">
        <v>115215</v>
      </c>
      <c r="N135" s="538">
        <v>558288</v>
      </c>
      <c r="O135" s="538">
        <f>SUM(L135:N135)</f>
        <v>1636746</v>
      </c>
    </row>
    <row r="136" spans="1:15" ht="10.5" customHeight="1" x14ac:dyDescent="0.2">
      <c r="A136" s="1594"/>
      <c r="B136" s="325"/>
      <c r="C136" s="547"/>
      <c r="D136" s="614"/>
      <c r="E136" s="538"/>
      <c r="F136" s="538"/>
      <c r="G136" s="558"/>
      <c r="H136" s="538"/>
      <c r="I136" s="546"/>
      <c r="J136" s="538"/>
      <c r="K136" s="538"/>
      <c r="L136" s="538"/>
      <c r="M136" s="538"/>
      <c r="N136" s="538"/>
      <c r="O136" s="538"/>
    </row>
    <row r="137" spans="1:15" ht="10.5" customHeight="1" x14ac:dyDescent="0.2">
      <c r="B137" s="325" t="s">
        <v>328</v>
      </c>
      <c r="C137" s="547">
        <v>1411310</v>
      </c>
      <c r="D137" s="614">
        <v>22229</v>
      </c>
      <c r="E137" s="538">
        <v>2527</v>
      </c>
      <c r="F137" s="538">
        <v>103016</v>
      </c>
      <c r="G137" s="558">
        <v>5021.04</v>
      </c>
      <c r="H137" s="538">
        <v>3337</v>
      </c>
      <c r="I137" s="546">
        <v>782.02</v>
      </c>
      <c r="J137" s="538">
        <v>120309</v>
      </c>
      <c r="K137" s="538">
        <v>1148114</v>
      </c>
      <c r="L137" s="538">
        <v>1233107</v>
      </c>
      <c r="M137" s="538">
        <v>103213</v>
      </c>
      <c r="N137" s="538">
        <v>595598</v>
      </c>
      <c r="O137" s="538">
        <f>SUM(L137:N137)</f>
        <v>1931918</v>
      </c>
    </row>
    <row r="138" spans="1:15" ht="10.5" customHeight="1" x14ac:dyDescent="0.2">
      <c r="B138" s="325" t="s">
        <v>329</v>
      </c>
      <c r="C138" s="547">
        <v>1438550</v>
      </c>
      <c r="D138" s="614">
        <v>20972</v>
      </c>
      <c r="E138" s="538">
        <v>2321</v>
      </c>
      <c r="F138" s="538">
        <v>109907</v>
      </c>
      <c r="G138" s="558">
        <v>5698.82</v>
      </c>
      <c r="H138" s="538">
        <v>5370</v>
      </c>
      <c r="I138" s="546">
        <v>906.08</v>
      </c>
      <c r="J138" s="538">
        <v>167942</v>
      </c>
      <c r="K138" s="538">
        <v>1120603</v>
      </c>
      <c r="L138" s="538">
        <v>1462523</v>
      </c>
      <c r="M138" s="538">
        <v>136553</v>
      </c>
      <c r="N138" s="538">
        <v>703191</v>
      </c>
      <c r="O138" s="538">
        <f>SUM(L138:N138)</f>
        <v>2302267</v>
      </c>
    </row>
    <row r="139" spans="1:15" ht="10.5" customHeight="1" x14ac:dyDescent="0.2">
      <c r="B139" s="325" t="s">
        <v>330</v>
      </c>
      <c r="C139" s="547">
        <v>1333481</v>
      </c>
      <c r="D139" s="614">
        <v>21659</v>
      </c>
      <c r="E139" s="538">
        <v>2992</v>
      </c>
      <c r="F139" s="538">
        <v>141591</v>
      </c>
      <c r="G139" s="558">
        <v>6935.47</v>
      </c>
      <c r="H139" s="538">
        <v>3308</v>
      </c>
      <c r="I139" s="546">
        <v>885.75</v>
      </c>
      <c r="J139" s="538">
        <v>113339</v>
      </c>
      <c r="K139" s="538">
        <v>1041004</v>
      </c>
      <c r="L139" s="538">
        <v>1412591</v>
      </c>
      <c r="M139" s="538">
        <v>123044</v>
      </c>
      <c r="N139" s="538">
        <v>1071522</v>
      </c>
      <c r="O139" s="538">
        <f>SUM(L139:N139)</f>
        <v>2607157</v>
      </c>
    </row>
    <row r="140" spans="1:15" ht="10.5" customHeight="1" x14ac:dyDescent="0.2">
      <c r="B140" s="325" t="s">
        <v>331</v>
      </c>
      <c r="C140" s="547">
        <v>1555659</v>
      </c>
      <c r="D140" s="614">
        <v>23826</v>
      </c>
      <c r="E140" s="538">
        <v>2936</v>
      </c>
      <c r="F140" s="538">
        <v>167747</v>
      </c>
      <c r="G140" s="558">
        <v>7493.87</v>
      </c>
      <c r="H140" s="538">
        <v>4693</v>
      </c>
      <c r="I140" s="558">
        <v>1019.56</v>
      </c>
      <c r="J140" s="538">
        <v>170376</v>
      </c>
      <c r="K140" s="538">
        <v>1173596</v>
      </c>
      <c r="L140" s="538">
        <v>1435912</v>
      </c>
      <c r="M140" s="538">
        <v>231366</v>
      </c>
      <c r="N140" s="538">
        <v>1355754</v>
      </c>
      <c r="O140" s="538">
        <f>SUM(L140:N140)</f>
        <v>3023032</v>
      </c>
    </row>
    <row r="141" spans="1:15" ht="10.5" customHeight="1" x14ac:dyDescent="0.2">
      <c r="B141" s="325" t="s">
        <v>287</v>
      </c>
      <c r="C141" s="547">
        <v>1460677</v>
      </c>
      <c r="D141" s="614">
        <v>22910</v>
      </c>
      <c r="E141" s="538">
        <v>2785</v>
      </c>
      <c r="F141" s="538">
        <v>168327</v>
      </c>
      <c r="G141" s="558">
        <v>6340.93</v>
      </c>
      <c r="H141" s="538">
        <v>4082</v>
      </c>
      <c r="I141" s="558">
        <v>1027.07</v>
      </c>
      <c r="J141" s="538">
        <v>152568</v>
      </c>
      <c r="K141" s="538">
        <v>1098170</v>
      </c>
      <c r="L141" s="538">
        <v>1458135</v>
      </c>
      <c r="M141" s="538">
        <v>190943</v>
      </c>
      <c r="N141" s="538">
        <v>1157131</v>
      </c>
      <c r="O141" s="538">
        <f>SUM(L141:N141)</f>
        <v>2806209</v>
      </c>
    </row>
    <row r="142" spans="1:15" ht="10.5" customHeight="1" x14ac:dyDescent="0.2">
      <c r="B142" s="325"/>
      <c r="C142" s="547"/>
      <c r="D142" s="614"/>
      <c r="E142" s="538"/>
      <c r="F142" s="538"/>
      <c r="G142" s="558"/>
      <c r="H142" s="538"/>
      <c r="I142" s="558"/>
      <c r="J142" s="538"/>
      <c r="K142" s="538"/>
      <c r="L142" s="538"/>
      <c r="M142" s="538"/>
      <c r="N142" s="538"/>
      <c r="O142" s="538"/>
    </row>
    <row r="143" spans="1:15" ht="10.5" customHeight="1" x14ac:dyDescent="0.2">
      <c r="B143" s="325" t="s">
        <v>332</v>
      </c>
      <c r="C143" s="547">
        <v>1328635</v>
      </c>
      <c r="D143" s="614">
        <v>23566</v>
      </c>
      <c r="E143" s="538">
        <v>3210</v>
      </c>
      <c r="F143" s="538">
        <v>170379</v>
      </c>
      <c r="G143" s="558">
        <v>8386.42</v>
      </c>
      <c r="H143" s="538">
        <v>3044</v>
      </c>
      <c r="I143" s="558">
        <v>1069.6500000000001</v>
      </c>
      <c r="J143" s="538">
        <v>139372</v>
      </c>
      <c r="K143" s="538">
        <v>977461</v>
      </c>
      <c r="L143" s="538">
        <v>1595747</v>
      </c>
      <c r="M143" s="538">
        <v>147661</v>
      </c>
      <c r="N143" s="538">
        <v>1534281</v>
      </c>
      <c r="O143" s="538">
        <f>SUM(L143:N143)</f>
        <v>3277689</v>
      </c>
    </row>
    <row r="144" spans="1:15" ht="10.5" customHeight="1" x14ac:dyDescent="0.2">
      <c r="B144" s="325" t="s">
        <v>333</v>
      </c>
      <c r="C144" s="547">
        <v>1494345</v>
      </c>
      <c r="D144" s="614">
        <v>26980</v>
      </c>
      <c r="E144" s="538">
        <v>3418</v>
      </c>
      <c r="F144" s="539">
        <v>196906</v>
      </c>
      <c r="G144" s="560">
        <v>5789.03</v>
      </c>
      <c r="H144" s="539">
        <v>2915</v>
      </c>
      <c r="I144" s="560">
        <v>1115.73</v>
      </c>
      <c r="J144" s="539">
        <v>169420</v>
      </c>
      <c r="K144" s="539">
        <v>1079875</v>
      </c>
      <c r="L144" s="538">
        <v>2075450</v>
      </c>
      <c r="M144" s="538">
        <v>134681</v>
      </c>
      <c r="N144" s="538">
        <v>1270091</v>
      </c>
      <c r="O144" s="538">
        <f>SUM(L144:N144)</f>
        <v>3480222</v>
      </c>
    </row>
    <row r="145" spans="2:16" ht="10.5" customHeight="1" x14ac:dyDescent="0.2">
      <c r="B145" s="325" t="s">
        <v>286</v>
      </c>
      <c r="C145" s="547">
        <v>1642547</v>
      </c>
      <c r="D145" s="614">
        <v>29978</v>
      </c>
      <c r="E145" s="538">
        <v>3623</v>
      </c>
      <c r="F145" s="539">
        <v>210209</v>
      </c>
      <c r="G145" s="560">
        <v>6760.75</v>
      </c>
      <c r="H145" s="539">
        <v>2273</v>
      </c>
      <c r="I145" s="560">
        <v>1744.93</v>
      </c>
      <c r="J145" s="539">
        <v>146908</v>
      </c>
      <c r="K145" s="539">
        <v>1233689</v>
      </c>
      <c r="L145" s="538">
        <v>2576101</v>
      </c>
      <c r="M145" s="538">
        <v>170212</v>
      </c>
      <c r="N145" s="538">
        <v>1571401</v>
      </c>
      <c r="O145" s="538">
        <f>SUM(L145:N145)</f>
        <v>4317714</v>
      </c>
    </row>
    <row r="146" spans="2:16" ht="10.5" customHeight="1" x14ac:dyDescent="0.2">
      <c r="B146" s="325" t="s">
        <v>730</v>
      </c>
      <c r="C146" s="547">
        <v>1761798</v>
      </c>
      <c r="D146" s="614">
        <v>29920</v>
      </c>
      <c r="E146" s="538">
        <v>3982</v>
      </c>
      <c r="F146" s="539">
        <v>239376</v>
      </c>
      <c r="G146" s="560">
        <v>7440.62</v>
      </c>
      <c r="H146" s="539">
        <v>3018</v>
      </c>
      <c r="I146" s="560">
        <v>1216.72</v>
      </c>
      <c r="J146" s="539">
        <v>158064</v>
      </c>
      <c r="K146" s="456">
        <v>1312184</v>
      </c>
      <c r="L146" s="539">
        <v>2810649</v>
      </c>
      <c r="M146" s="539">
        <v>168043</v>
      </c>
      <c r="N146" s="539">
        <v>1944463</v>
      </c>
      <c r="O146" s="538">
        <f>SUM(L146:N146)</f>
        <v>4923155</v>
      </c>
    </row>
    <row r="147" spans="2:16" ht="10.5" customHeight="1" x14ac:dyDescent="0.2">
      <c r="B147" s="325" t="s">
        <v>758</v>
      </c>
      <c r="C147" s="547">
        <v>1548143</v>
      </c>
      <c r="D147" s="614">
        <v>25743</v>
      </c>
      <c r="E147" s="538">
        <v>4152</v>
      </c>
      <c r="F147" s="539">
        <v>210401</v>
      </c>
      <c r="G147" s="560">
        <v>7698.03</v>
      </c>
      <c r="H147" s="539">
        <v>2632</v>
      </c>
      <c r="I147" s="560">
        <v>1491.37</v>
      </c>
      <c r="J147" s="539">
        <v>121664</v>
      </c>
      <c r="K147" s="456">
        <v>1171632</v>
      </c>
      <c r="L147" s="539">
        <v>2643812</v>
      </c>
      <c r="M147" s="539">
        <v>169065</v>
      </c>
      <c r="N147" s="539">
        <v>1764282</v>
      </c>
      <c r="O147" s="538">
        <f>SUM(L147:N147)</f>
        <v>4577159</v>
      </c>
    </row>
    <row r="148" spans="2:16" ht="10.5" customHeight="1" x14ac:dyDescent="0.2">
      <c r="B148" s="325"/>
      <c r="C148" s="547"/>
      <c r="D148" s="614"/>
      <c r="E148" s="538"/>
      <c r="F148" s="539"/>
      <c r="G148" s="560"/>
      <c r="H148" s="539"/>
      <c r="I148" s="560"/>
      <c r="J148" s="539"/>
      <c r="K148" s="456"/>
      <c r="L148" s="539"/>
      <c r="M148" s="539"/>
      <c r="N148" s="539"/>
      <c r="O148" s="538"/>
    </row>
    <row r="149" spans="2:16" ht="10.5" customHeight="1" x14ac:dyDescent="0.2">
      <c r="B149" s="325" t="s">
        <v>507</v>
      </c>
      <c r="C149" s="547">
        <v>1757447</v>
      </c>
      <c r="D149" s="607">
        <v>29110</v>
      </c>
      <c r="E149" s="538">
        <v>4587</v>
      </c>
      <c r="F149" s="539">
        <v>240656</v>
      </c>
      <c r="G149" s="560">
        <v>6071.72</v>
      </c>
      <c r="H149" s="539">
        <v>3151</v>
      </c>
      <c r="I149" s="560">
        <v>1470.12</v>
      </c>
      <c r="J149" s="539">
        <v>164916</v>
      </c>
      <c r="K149" s="539">
        <v>1301578</v>
      </c>
      <c r="L149" s="539">
        <v>2636879</v>
      </c>
      <c r="M149" s="539">
        <v>216280</v>
      </c>
      <c r="N149" s="539">
        <v>1639635</v>
      </c>
      <c r="O149" s="538">
        <f>SUM(L149:N149)</f>
        <v>4492794</v>
      </c>
    </row>
    <row r="150" spans="2:16" ht="10.5" customHeight="1" x14ac:dyDescent="0.2">
      <c r="B150" s="325" t="s">
        <v>392</v>
      </c>
      <c r="C150" s="547">
        <v>1812410</v>
      </c>
      <c r="D150" s="607">
        <v>26974</v>
      </c>
      <c r="E150" s="538">
        <v>5117</v>
      </c>
      <c r="F150" s="539">
        <v>237394</v>
      </c>
      <c r="G150" s="560">
        <v>7786.81</v>
      </c>
      <c r="H150" s="539">
        <v>3468</v>
      </c>
      <c r="I150" s="560">
        <v>1589.73</v>
      </c>
      <c r="J150" s="539">
        <v>176128</v>
      </c>
      <c r="K150" s="539">
        <v>1351447</v>
      </c>
      <c r="L150" s="539">
        <v>2852543</v>
      </c>
      <c r="M150" s="539">
        <v>267993</v>
      </c>
      <c r="N150" s="539">
        <v>2039444</v>
      </c>
      <c r="O150" s="538">
        <f>SUM(L150:N150)</f>
        <v>5159980</v>
      </c>
    </row>
    <row r="151" spans="2:16" ht="10.5" customHeight="1" x14ac:dyDescent="0.2">
      <c r="B151" s="327">
        <v>39295</v>
      </c>
      <c r="C151" s="547">
        <v>1865282</v>
      </c>
      <c r="D151" s="607">
        <v>25663</v>
      </c>
      <c r="E151" s="538">
        <v>5719</v>
      </c>
      <c r="F151" s="539">
        <v>224872</v>
      </c>
      <c r="G151" s="560">
        <v>9629.16</v>
      </c>
      <c r="H151" s="539">
        <v>2762</v>
      </c>
      <c r="I151" s="560">
        <v>1632.11</v>
      </c>
      <c r="J151" s="539">
        <v>169760</v>
      </c>
      <c r="K151" s="539">
        <v>1425612</v>
      </c>
      <c r="L151" s="539">
        <v>3319899</v>
      </c>
      <c r="M151" s="539">
        <v>317762</v>
      </c>
      <c r="N151" s="539">
        <v>2364875</v>
      </c>
      <c r="O151" s="538">
        <f>SUM(L151:N151)</f>
        <v>6002536</v>
      </c>
    </row>
    <row r="152" spans="2:16" ht="10.5" customHeight="1" x14ac:dyDescent="0.2">
      <c r="B152" s="327">
        <v>39692</v>
      </c>
      <c r="C152" s="547">
        <v>1748590</v>
      </c>
      <c r="D152" s="607">
        <v>23835</v>
      </c>
      <c r="E152" s="539">
        <v>6680</v>
      </c>
      <c r="F152" s="539">
        <v>228050</v>
      </c>
      <c r="G152" s="560">
        <v>11122.51</v>
      </c>
      <c r="H152" s="539">
        <v>3010</v>
      </c>
      <c r="I152" s="560">
        <v>1707.42</v>
      </c>
      <c r="J152" s="539">
        <v>130876</v>
      </c>
      <c r="K152" s="539">
        <v>1347620</v>
      </c>
      <c r="L152" s="539">
        <v>3648903</v>
      </c>
      <c r="M152" s="539">
        <v>443913</v>
      </c>
      <c r="N152" s="539">
        <v>2753557</v>
      </c>
      <c r="O152" s="538">
        <f>SUM(L152:N152)</f>
        <v>6846373</v>
      </c>
    </row>
    <row r="153" spans="2:16" ht="10.5" customHeight="1" x14ac:dyDescent="0.2">
      <c r="B153" s="327">
        <v>40087</v>
      </c>
      <c r="C153" s="547">
        <v>1743496</v>
      </c>
      <c r="D153" s="607">
        <v>23499</v>
      </c>
      <c r="E153" s="539">
        <v>6962</v>
      </c>
      <c r="F153" s="539">
        <v>239343</v>
      </c>
      <c r="G153" s="560">
        <v>11783.68</v>
      </c>
      <c r="H153" s="539">
        <v>1752</v>
      </c>
      <c r="I153" s="560">
        <v>1749.82</v>
      </c>
      <c r="J153" s="539">
        <v>202512</v>
      </c>
      <c r="K153" s="539">
        <v>1261309</v>
      </c>
      <c r="L153" s="539">
        <v>3619398</v>
      </c>
      <c r="M153" s="539">
        <v>509348</v>
      </c>
      <c r="N153" s="539">
        <v>3042947</v>
      </c>
      <c r="O153" s="538">
        <f>SUM(L153:N153)</f>
        <v>7171693</v>
      </c>
    </row>
    <row r="154" spans="2:16" ht="10.5" customHeight="1" x14ac:dyDescent="0.2">
      <c r="B154" s="327"/>
      <c r="C154" s="547"/>
      <c r="D154" s="607"/>
      <c r="E154" s="539"/>
      <c r="F154" s="539"/>
      <c r="G154" s="560"/>
      <c r="H154" s="539"/>
      <c r="I154" s="560"/>
      <c r="J154" s="539"/>
      <c r="K154" s="539"/>
      <c r="L154" s="539"/>
      <c r="M154" s="539"/>
      <c r="N154" s="539"/>
      <c r="O154" s="539"/>
    </row>
    <row r="155" spans="2:16" ht="10.5" customHeight="1" x14ac:dyDescent="0.2">
      <c r="B155" s="351" t="s">
        <v>340</v>
      </c>
      <c r="C155" s="547">
        <v>1680436</v>
      </c>
      <c r="D155" s="607">
        <v>23215</v>
      </c>
      <c r="E155" s="539">
        <v>7600</v>
      </c>
      <c r="F155" s="539">
        <v>222715</v>
      </c>
      <c r="G155" s="560">
        <v>12281.94</v>
      </c>
      <c r="H155" s="539">
        <v>2375</v>
      </c>
      <c r="I155" s="560">
        <v>2010</v>
      </c>
      <c r="J155" s="539">
        <v>114800</v>
      </c>
      <c r="K155" s="539">
        <v>1302530</v>
      </c>
      <c r="L155" s="539">
        <v>3553496</v>
      </c>
      <c r="M155" s="539">
        <v>371106</v>
      </c>
      <c r="N155" s="539">
        <v>2975656</v>
      </c>
      <c r="O155" s="538">
        <f>SUM(L155:N155)</f>
        <v>6900258</v>
      </c>
    </row>
    <row r="156" spans="2:16" ht="10.5" customHeight="1" x14ac:dyDescent="0.2">
      <c r="B156" s="351" t="s">
        <v>343</v>
      </c>
      <c r="C156" s="547">
        <v>1841385</v>
      </c>
      <c r="D156" s="607">
        <v>24118</v>
      </c>
      <c r="E156" s="539">
        <v>7937</v>
      </c>
      <c r="F156" s="539">
        <v>232902</v>
      </c>
      <c r="G156" s="560">
        <v>13261.61</v>
      </c>
      <c r="H156" s="539">
        <v>1649</v>
      </c>
      <c r="I156" s="560">
        <v>2529.69</v>
      </c>
      <c r="J156" s="539">
        <v>151628</v>
      </c>
      <c r="K156" s="539">
        <v>1414483</v>
      </c>
      <c r="L156" s="539">
        <v>4131387</v>
      </c>
      <c r="M156" s="539">
        <v>546813</v>
      </c>
      <c r="N156" s="539">
        <v>3354300</v>
      </c>
      <c r="O156" s="538">
        <f>SUM(L156:N156)</f>
        <v>8032500</v>
      </c>
    </row>
    <row r="157" spans="2:16" ht="10.5" customHeight="1" x14ac:dyDescent="0.2">
      <c r="B157" s="351" t="s">
        <v>1418</v>
      </c>
      <c r="C157" s="547">
        <v>1980330</v>
      </c>
      <c r="D157" s="607">
        <v>21473</v>
      </c>
      <c r="E157" s="539">
        <v>9135</v>
      </c>
      <c r="F157" s="539">
        <v>219926</v>
      </c>
      <c r="G157" s="560">
        <v>15025.43</v>
      </c>
      <c r="H157" s="539">
        <v>2458</v>
      </c>
      <c r="I157" s="560">
        <v>2613.5</v>
      </c>
      <c r="J157" s="539">
        <v>223156</v>
      </c>
      <c r="K157" s="539">
        <v>1498701</v>
      </c>
      <c r="L157" s="539">
        <v>4820691</v>
      </c>
      <c r="M157" s="539">
        <v>754914</v>
      </c>
      <c r="N157" s="539">
        <v>3577107</v>
      </c>
      <c r="O157" s="538">
        <f>SUM(L157:N157)</f>
        <v>9152712</v>
      </c>
    </row>
    <row r="158" spans="2:16" ht="12.75" customHeight="1" x14ac:dyDescent="0.2">
      <c r="B158" s="352" t="s">
        <v>1524</v>
      </c>
      <c r="C158" s="565">
        <v>1927721</v>
      </c>
      <c r="D158" s="608">
        <v>19094</v>
      </c>
      <c r="E158" s="542">
        <v>10771</v>
      </c>
      <c r="F158" s="542">
        <v>210597</v>
      </c>
      <c r="G158" s="568">
        <v>18069.16</v>
      </c>
      <c r="H158" s="542">
        <v>2876</v>
      </c>
      <c r="I158" s="568">
        <v>2888.02</v>
      </c>
      <c r="J158" s="542">
        <v>184204</v>
      </c>
      <c r="K158" s="542" t="s">
        <v>463</v>
      </c>
      <c r="L158" s="542" t="s">
        <v>463</v>
      </c>
      <c r="M158" s="542">
        <v>653886</v>
      </c>
      <c r="N158" s="542">
        <v>4094282</v>
      </c>
      <c r="O158" s="542">
        <v>9568859</v>
      </c>
    </row>
    <row r="159" spans="2:16" ht="10.5" customHeight="1" x14ac:dyDescent="0.2">
      <c r="B159" s="486" t="s">
        <v>1372</v>
      </c>
      <c r="C159" s="233"/>
      <c r="D159" s="233"/>
      <c r="E159" s="233"/>
      <c r="F159" s="233"/>
      <c r="G159" s="233"/>
      <c r="H159" s="233"/>
    </row>
    <row r="160" spans="2:16" ht="10.5" customHeight="1" x14ac:dyDescent="0.2">
      <c r="B160" s="486" t="s">
        <v>1373</v>
      </c>
      <c r="C160" s="233"/>
      <c r="D160" s="233"/>
      <c r="E160" s="233"/>
      <c r="F160" s="233"/>
      <c r="G160" s="233"/>
      <c r="H160" s="233"/>
      <c r="P160" s="61"/>
    </row>
    <row r="161" spans="2:15" ht="10.5" customHeight="1" x14ac:dyDescent="0.2">
      <c r="B161" s="486" t="s">
        <v>1374</v>
      </c>
      <c r="C161" s="233"/>
      <c r="D161" s="233"/>
      <c r="E161" s="233"/>
      <c r="F161" s="233"/>
      <c r="G161" s="233"/>
      <c r="H161" s="233"/>
    </row>
    <row r="162" spans="2:15" ht="10.5" customHeight="1" x14ac:dyDescent="0.2">
      <c r="B162" s="486" t="s">
        <v>1375</v>
      </c>
      <c r="C162" s="233"/>
      <c r="D162" s="233"/>
      <c r="E162" s="233"/>
      <c r="F162" s="233"/>
      <c r="G162" s="233"/>
      <c r="H162" s="233"/>
    </row>
    <row r="163" spans="2:15" ht="10.5" customHeight="1" x14ac:dyDescent="0.2">
      <c r="B163" s="486" t="s">
        <v>1376</v>
      </c>
      <c r="C163" s="233"/>
      <c r="D163" s="233"/>
      <c r="E163" s="233"/>
      <c r="F163" s="233"/>
      <c r="G163" s="233"/>
      <c r="H163" s="233"/>
    </row>
    <row r="164" spans="2:15" ht="10.5" customHeight="1" x14ac:dyDescent="0.2">
      <c r="B164" s="1596" t="s">
        <v>1377</v>
      </c>
      <c r="C164" s="1596"/>
      <c r="D164" s="1596"/>
      <c r="E164" s="1596"/>
      <c r="F164" s="1596"/>
      <c r="G164" s="1596"/>
      <c r="H164" s="1596"/>
    </row>
    <row r="165" spans="2:15" ht="10.5" customHeight="1" x14ac:dyDescent="0.2">
      <c r="B165" s="490" t="s">
        <v>1378</v>
      </c>
      <c r="C165" s="353"/>
      <c r="D165" s="353"/>
      <c r="E165" s="353"/>
      <c r="F165" s="353"/>
      <c r="G165" s="353"/>
      <c r="H165" s="353"/>
    </row>
    <row r="166" spans="2:15" ht="10.5" customHeight="1" x14ac:dyDescent="0.2">
      <c r="B166" s="490" t="s">
        <v>1379</v>
      </c>
      <c r="C166" s="353"/>
      <c r="D166" s="353"/>
      <c r="E166" s="353"/>
      <c r="F166" s="353"/>
      <c r="G166" s="353"/>
      <c r="H166" s="353"/>
    </row>
    <row r="167" spans="2:15" ht="10.5" customHeight="1" x14ac:dyDescent="0.2">
      <c r="B167" s="486" t="s">
        <v>1371</v>
      </c>
      <c r="C167" s="233"/>
      <c r="D167" s="233"/>
      <c r="E167" s="233"/>
      <c r="F167" s="233"/>
      <c r="G167" s="233"/>
      <c r="H167" s="233"/>
    </row>
    <row r="168" spans="2:15" ht="10.5" customHeight="1" x14ac:dyDescent="0.2">
      <c r="C168" s="60"/>
      <c r="D168" s="60"/>
      <c r="E168" s="60"/>
      <c r="F168" s="60"/>
      <c r="G168" s="60"/>
      <c r="H168" s="60"/>
      <c r="I168" s="60"/>
      <c r="J168" s="60"/>
      <c r="K168" s="60"/>
      <c r="L168" s="60"/>
      <c r="M168" s="60"/>
      <c r="N168" s="60"/>
      <c r="O168" s="60"/>
    </row>
    <row r="169" spans="2:15" ht="10.5" customHeight="1" x14ac:dyDescent="0.2">
      <c r="B169" s="49"/>
    </row>
    <row r="170" spans="2:15" ht="11.45" customHeight="1" x14ac:dyDescent="0.2">
      <c r="B170" s="62" t="s">
        <v>8</v>
      </c>
      <c r="D170" s="74"/>
      <c r="E170" s="74"/>
    </row>
    <row r="171" spans="2:15" ht="11.25" customHeight="1" x14ac:dyDescent="0.2">
      <c r="B171" s="1420" t="s">
        <v>963</v>
      </c>
      <c r="C171" s="1408" t="s">
        <v>303</v>
      </c>
      <c r="D171" s="1481" t="s">
        <v>1129</v>
      </c>
      <c r="E171" s="1482"/>
      <c r="F171" s="1481" t="s">
        <v>147</v>
      </c>
      <c r="G171" s="1482"/>
      <c r="H171" s="1481" t="s">
        <v>467</v>
      </c>
      <c r="I171" s="1482"/>
      <c r="J171" s="279" t="s">
        <v>468</v>
      </c>
      <c r="K171" s="1481" t="s">
        <v>280</v>
      </c>
      <c r="L171" s="1482"/>
      <c r="M171" s="1408" t="s">
        <v>469</v>
      </c>
    </row>
    <row r="172" spans="2:15" ht="23.25" customHeight="1" x14ac:dyDescent="0.2">
      <c r="B172" s="1490"/>
      <c r="C172" s="1409"/>
      <c r="D172" s="323" t="s">
        <v>470</v>
      </c>
      <c r="E172" s="296" t="s">
        <v>471</v>
      </c>
      <c r="F172" s="296" t="s">
        <v>470</v>
      </c>
      <c r="G172" s="296" t="s">
        <v>472</v>
      </c>
      <c r="H172" s="296" t="s">
        <v>470</v>
      </c>
      <c r="I172" s="296" t="s">
        <v>471</v>
      </c>
      <c r="J172" s="296" t="s">
        <v>473</v>
      </c>
      <c r="K172" s="296" t="s">
        <v>966</v>
      </c>
      <c r="L172" s="296" t="s">
        <v>967</v>
      </c>
      <c r="M172" s="1409"/>
    </row>
    <row r="173" spans="2:15" ht="11.45" customHeight="1" x14ac:dyDescent="0.2">
      <c r="B173" s="1421"/>
      <c r="C173" s="1396" t="s">
        <v>1346</v>
      </c>
      <c r="D173" s="1397"/>
      <c r="E173" s="470" t="s">
        <v>936</v>
      </c>
      <c r="F173" s="470" t="s">
        <v>1346</v>
      </c>
      <c r="G173" s="470" t="s">
        <v>936</v>
      </c>
      <c r="H173" s="470" t="s">
        <v>1346</v>
      </c>
      <c r="I173" s="470" t="s">
        <v>936</v>
      </c>
      <c r="J173" s="470" t="s">
        <v>1346</v>
      </c>
      <c r="K173" s="1396" t="s">
        <v>504</v>
      </c>
      <c r="L173" s="1404"/>
      <c r="M173" s="1397"/>
    </row>
    <row r="174" spans="2:15" ht="10.5" customHeight="1" x14ac:dyDescent="0.2">
      <c r="B174" s="325" t="s">
        <v>765</v>
      </c>
      <c r="C174" s="607">
        <v>136208</v>
      </c>
      <c r="D174" s="614">
        <v>13108</v>
      </c>
      <c r="E174" s="556">
        <v>296</v>
      </c>
      <c r="F174" s="605">
        <v>46803</v>
      </c>
      <c r="G174" s="570">
        <v>411.01</v>
      </c>
      <c r="H174" s="614">
        <v>61664</v>
      </c>
      <c r="I174" s="546">
        <v>104.85</v>
      </c>
      <c r="J174" s="614">
        <v>12976</v>
      </c>
      <c r="K174" s="614">
        <v>1747</v>
      </c>
      <c r="L174" s="614">
        <v>29381</v>
      </c>
      <c r="M174" s="614">
        <f>SUM(K174:L174)</f>
        <v>31128</v>
      </c>
    </row>
    <row r="175" spans="2:15" ht="10.5" customHeight="1" x14ac:dyDescent="0.2">
      <c r="B175" s="325" t="s">
        <v>766</v>
      </c>
      <c r="C175" s="607">
        <v>138647</v>
      </c>
      <c r="D175" s="614">
        <v>17773</v>
      </c>
      <c r="E175" s="556">
        <v>327</v>
      </c>
      <c r="F175" s="605">
        <v>45871</v>
      </c>
      <c r="G175" s="570">
        <v>601.01</v>
      </c>
      <c r="H175" s="614">
        <v>64942</v>
      </c>
      <c r="I175" s="546">
        <v>89.68</v>
      </c>
      <c r="J175" s="614">
        <v>7383</v>
      </c>
      <c r="K175" s="614">
        <v>1271</v>
      </c>
      <c r="L175" s="614">
        <v>38975</v>
      </c>
      <c r="M175" s="614">
        <f>SUM(K175:L175)</f>
        <v>40246</v>
      </c>
    </row>
    <row r="176" spans="2:15" ht="10.5" customHeight="1" x14ac:dyDescent="0.2">
      <c r="B176" s="325" t="s">
        <v>767</v>
      </c>
      <c r="C176" s="607">
        <v>155987</v>
      </c>
      <c r="D176" s="614">
        <v>17819</v>
      </c>
      <c r="E176" s="556">
        <v>347</v>
      </c>
      <c r="F176" s="605">
        <v>54785</v>
      </c>
      <c r="G176" s="570">
        <v>369.48</v>
      </c>
      <c r="H176" s="614">
        <v>69790</v>
      </c>
      <c r="I176" s="546">
        <v>76.650000000000006</v>
      </c>
      <c r="J176" s="614">
        <v>10833</v>
      </c>
      <c r="K176" s="614">
        <v>1666</v>
      </c>
      <c r="L176" s="614">
        <v>31618</v>
      </c>
      <c r="M176" s="614">
        <f>SUM(K176:L176)</f>
        <v>33284</v>
      </c>
    </row>
    <row r="177" spans="1:13" ht="10.5" customHeight="1" x14ac:dyDescent="0.2">
      <c r="B177" s="325" t="s">
        <v>768</v>
      </c>
      <c r="C177" s="607">
        <v>150102</v>
      </c>
      <c r="D177" s="614">
        <v>16267</v>
      </c>
      <c r="E177" s="556">
        <v>436</v>
      </c>
      <c r="F177" s="605">
        <v>42163</v>
      </c>
      <c r="G177" s="570">
        <v>551.5</v>
      </c>
      <c r="H177" s="614">
        <v>77975</v>
      </c>
      <c r="I177" s="546">
        <v>100.83</v>
      </c>
      <c r="J177" s="614">
        <v>11112</v>
      </c>
      <c r="K177" s="614">
        <v>2364</v>
      </c>
      <c r="L177" s="614">
        <v>38029</v>
      </c>
      <c r="M177" s="614">
        <f>SUM(K177:L177)</f>
        <v>40393</v>
      </c>
    </row>
    <row r="178" spans="1:13" ht="10.5" customHeight="1" x14ac:dyDescent="0.2">
      <c r="B178" s="325" t="s">
        <v>769</v>
      </c>
      <c r="C178" s="607">
        <v>161661</v>
      </c>
      <c r="D178" s="614">
        <v>19809</v>
      </c>
      <c r="E178" s="556">
        <v>479</v>
      </c>
      <c r="F178" s="605">
        <v>48531</v>
      </c>
      <c r="G178" s="570">
        <v>805.31</v>
      </c>
      <c r="H178" s="614">
        <v>73513</v>
      </c>
      <c r="I178" s="546">
        <v>131.65</v>
      </c>
      <c r="J178" s="614">
        <v>9792</v>
      </c>
      <c r="K178" s="614">
        <v>3267</v>
      </c>
      <c r="L178" s="614">
        <v>58372</v>
      </c>
      <c r="M178" s="614">
        <f>SUM(K178:L178)</f>
        <v>61639</v>
      </c>
    </row>
    <row r="179" spans="1:13" ht="10.5" customHeight="1" x14ac:dyDescent="0.2">
      <c r="B179" s="325"/>
      <c r="C179" s="607"/>
      <c r="D179" s="614"/>
      <c r="E179" s="556"/>
      <c r="F179" s="605"/>
      <c r="G179" s="570"/>
      <c r="H179" s="614"/>
      <c r="I179" s="546"/>
      <c r="J179" s="614"/>
      <c r="K179" s="614"/>
      <c r="L179" s="614"/>
      <c r="M179" s="614"/>
    </row>
    <row r="180" spans="1:13" ht="10.5" customHeight="1" x14ac:dyDescent="0.2">
      <c r="B180" s="325" t="s">
        <v>770</v>
      </c>
      <c r="C180" s="607">
        <v>135720</v>
      </c>
      <c r="D180" s="614">
        <v>17017</v>
      </c>
      <c r="E180" s="556">
        <v>591</v>
      </c>
      <c r="F180" s="605">
        <v>46944</v>
      </c>
      <c r="G180" s="570">
        <v>1250.4000000000001</v>
      </c>
      <c r="H180" s="614">
        <v>58249</v>
      </c>
      <c r="I180" s="546">
        <v>152.93</v>
      </c>
      <c r="J180" s="614">
        <v>10864</v>
      </c>
      <c r="K180" s="614">
        <v>3849</v>
      </c>
      <c r="L180" s="614">
        <v>77334</v>
      </c>
      <c r="M180" s="614">
        <f>SUM(K180:L180)</f>
        <v>81183</v>
      </c>
    </row>
    <row r="181" spans="1:13" ht="10.5" customHeight="1" x14ac:dyDescent="0.2">
      <c r="B181" s="325" t="s">
        <v>771</v>
      </c>
      <c r="C181" s="607">
        <v>189449</v>
      </c>
      <c r="D181" s="614">
        <v>21556</v>
      </c>
      <c r="E181" s="556">
        <v>596</v>
      </c>
      <c r="F181" s="605">
        <v>68150</v>
      </c>
      <c r="G181" s="570">
        <v>1033.4100000000001</v>
      </c>
      <c r="H181" s="614">
        <v>81072</v>
      </c>
      <c r="I181" s="546">
        <v>180.86</v>
      </c>
      <c r="J181" s="614">
        <v>15664</v>
      </c>
      <c r="K181" s="614">
        <v>4703</v>
      </c>
      <c r="L181" s="614">
        <v>97443</v>
      </c>
      <c r="M181" s="614">
        <f>SUM(K181:L181)</f>
        <v>102146</v>
      </c>
    </row>
    <row r="182" spans="1:13" ht="10.5" customHeight="1" x14ac:dyDescent="0.2">
      <c r="B182" s="325" t="s">
        <v>772</v>
      </c>
      <c r="C182" s="607">
        <v>200479</v>
      </c>
      <c r="D182" s="614">
        <v>24813</v>
      </c>
      <c r="E182" s="556">
        <v>677</v>
      </c>
      <c r="F182" s="605">
        <v>80552</v>
      </c>
      <c r="G182" s="570">
        <v>1024.1500000000001</v>
      </c>
      <c r="H182" s="614">
        <v>79733</v>
      </c>
      <c r="I182" s="546">
        <v>176.66</v>
      </c>
      <c r="J182" s="614">
        <v>8180</v>
      </c>
      <c r="K182" s="614">
        <v>2330</v>
      </c>
      <c r="L182" s="614">
        <v>114892</v>
      </c>
      <c r="M182" s="614">
        <f>SUM(K182:L182)</f>
        <v>117222</v>
      </c>
    </row>
    <row r="183" spans="1:13" ht="10.5" customHeight="1" x14ac:dyDescent="0.2">
      <c r="B183" s="325" t="s">
        <v>773</v>
      </c>
      <c r="C183" s="607">
        <v>196982</v>
      </c>
      <c r="D183" s="614">
        <v>26892</v>
      </c>
      <c r="E183" s="556">
        <v>737</v>
      </c>
      <c r="F183" s="605">
        <v>67567</v>
      </c>
      <c r="G183" s="570">
        <v>1649.69</v>
      </c>
      <c r="H183" s="614">
        <v>89870</v>
      </c>
      <c r="I183" s="546">
        <v>219.05</v>
      </c>
      <c r="J183" s="614">
        <v>8576</v>
      </c>
      <c r="K183" s="614">
        <v>2691</v>
      </c>
      <c r="L183" s="614">
        <v>150313</v>
      </c>
      <c r="M183" s="614">
        <f>SUM(K183:L183)</f>
        <v>153004</v>
      </c>
    </row>
    <row r="184" spans="1:13" ht="10.5" customHeight="1" x14ac:dyDescent="0.2">
      <c r="B184" s="325" t="s">
        <v>774</v>
      </c>
      <c r="C184" s="607">
        <v>195237</v>
      </c>
      <c r="D184" s="614">
        <v>25967</v>
      </c>
      <c r="E184" s="556">
        <v>833</v>
      </c>
      <c r="F184" s="605">
        <v>87531</v>
      </c>
      <c r="G184" s="570">
        <v>1790.8</v>
      </c>
      <c r="H184" s="614">
        <v>73933</v>
      </c>
      <c r="I184" s="546">
        <v>242.63</v>
      </c>
      <c r="J184" s="614">
        <v>3841</v>
      </c>
      <c r="K184" s="614">
        <v>1434</v>
      </c>
      <c r="L184" s="614">
        <v>195566</v>
      </c>
      <c r="M184" s="614">
        <f>SUM(K184:L184)</f>
        <v>197000</v>
      </c>
    </row>
    <row r="185" spans="1:13" ht="10.5" customHeight="1" x14ac:dyDescent="0.2">
      <c r="B185" s="325"/>
      <c r="C185" s="607"/>
      <c r="D185" s="614"/>
      <c r="E185" s="556"/>
      <c r="F185" s="605"/>
      <c r="G185" s="570"/>
      <c r="H185" s="614"/>
      <c r="I185" s="546"/>
      <c r="J185" s="614"/>
      <c r="K185" s="614"/>
      <c r="L185" s="614"/>
      <c r="M185" s="614"/>
    </row>
    <row r="186" spans="1:13" ht="10.5" customHeight="1" x14ac:dyDescent="0.2">
      <c r="B186" s="325" t="s">
        <v>775</v>
      </c>
      <c r="C186" s="607">
        <v>208900</v>
      </c>
      <c r="D186" s="614">
        <v>24886</v>
      </c>
      <c r="E186" s="556">
        <v>1000</v>
      </c>
      <c r="F186" s="605">
        <v>94445</v>
      </c>
      <c r="G186" s="570">
        <v>1688.37</v>
      </c>
      <c r="H186" s="614">
        <v>77484</v>
      </c>
      <c r="I186" s="546">
        <v>266.92</v>
      </c>
      <c r="J186" s="614">
        <v>8369</v>
      </c>
      <c r="K186" s="614">
        <v>4435</v>
      </c>
      <c r="L186" s="614">
        <v>204055</v>
      </c>
      <c r="M186" s="614">
        <f>SUM(K186:L186)</f>
        <v>208490</v>
      </c>
    </row>
    <row r="187" spans="1:13" ht="10.5" customHeight="1" x14ac:dyDescent="0.2">
      <c r="B187" s="325" t="s">
        <v>776</v>
      </c>
      <c r="C187" s="607">
        <v>212901</v>
      </c>
      <c r="D187" s="614">
        <v>23177</v>
      </c>
      <c r="E187" s="556">
        <v>1188</v>
      </c>
      <c r="F187" s="605">
        <v>100588</v>
      </c>
      <c r="G187" s="570">
        <v>2064.54</v>
      </c>
      <c r="H187" s="614">
        <v>80153</v>
      </c>
      <c r="I187" s="546">
        <v>347.25</v>
      </c>
      <c r="J187" s="614">
        <v>5858</v>
      </c>
      <c r="K187" s="614">
        <v>4095</v>
      </c>
      <c r="L187" s="614">
        <v>261809</v>
      </c>
      <c r="M187" s="614">
        <f>SUM(K187:L187)</f>
        <v>265904</v>
      </c>
    </row>
    <row r="188" spans="1:13" ht="10.5" customHeight="1" x14ac:dyDescent="0.2">
      <c r="B188" s="325" t="s">
        <v>460</v>
      </c>
      <c r="C188" s="607">
        <v>247460</v>
      </c>
      <c r="D188" s="614">
        <v>37794</v>
      </c>
      <c r="E188" s="556">
        <v>972</v>
      </c>
      <c r="F188" s="605">
        <v>115338</v>
      </c>
      <c r="G188" s="570">
        <v>1113.2</v>
      </c>
      <c r="H188" s="614">
        <v>81457</v>
      </c>
      <c r="I188" s="546">
        <v>241.88</v>
      </c>
      <c r="J188" s="614">
        <v>8126</v>
      </c>
      <c r="K188" s="614">
        <v>4957</v>
      </c>
      <c r="L188" s="614">
        <v>183116</v>
      </c>
      <c r="M188" s="614">
        <f>SUM(K188:L188)</f>
        <v>188073</v>
      </c>
    </row>
    <row r="189" spans="1:13" ht="10.5" customHeight="1" x14ac:dyDescent="0.2">
      <c r="A189" s="1594">
        <v>37</v>
      </c>
      <c r="B189" s="325" t="s">
        <v>461</v>
      </c>
      <c r="C189" s="607">
        <v>222589</v>
      </c>
      <c r="D189" s="614">
        <v>39867</v>
      </c>
      <c r="E189" s="556">
        <v>1119</v>
      </c>
      <c r="F189" s="605">
        <v>87796</v>
      </c>
      <c r="G189" s="570">
        <v>1881.7</v>
      </c>
      <c r="H189" s="614">
        <v>83621</v>
      </c>
      <c r="I189" s="546">
        <v>298.97000000000003</v>
      </c>
      <c r="J189" s="614">
        <v>5548</v>
      </c>
      <c r="K189" s="614">
        <v>3821</v>
      </c>
      <c r="L189" s="614">
        <v>233119</v>
      </c>
      <c r="M189" s="614">
        <f>SUM(K189:L189)</f>
        <v>236940</v>
      </c>
    </row>
    <row r="190" spans="1:13" ht="10.5" customHeight="1" x14ac:dyDescent="0.2">
      <c r="A190" s="1594"/>
      <c r="B190" s="325" t="s">
        <v>462</v>
      </c>
      <c r="C190" s="607">
        <v>225489</v>
      </c>
      <c r="D190" s="614">
        <v>32420</v>
      </c>
      <c r="E190" s="556">
        <v>1505</v>
      </c>
      <c r="F190" s="605">
        <v>100340</v>
      </c>
      <c r="G190" s="570">
        <v>2218.61</v>
      </c>
      <c r="H190" s="614">
        <v>83978</v>
      </c>
      <c r="I190" s="546">
        <v>329.52</v>
      </c>
      <c r="J190" s="614">
        <v>4052</v>
      </c>
      <c r="K190" s="614">
        <v>3150</v>
      </c>
      <c r="L190" s="614">
        <v>297150</v>
      </c>
      <c r="M190" s="614">
        <f>SUM(K190:L190)</f>
        <v>300300</v>
      </c>
    </row>
    <row r="191" spans="1:13" ht="10.5" customHeight="1" x14ac:dyDescent="0.2">
      <c r="B191" s="325"/>
      <c r="C191" s="607"/>
      <c r="D191" s="614"/>
      <c r="E191" s="556"/>
      <c r="F191" s="605"/>
      <c r="G191" s="570"/>
      <c r="H191" s="614"/>
      <c r="I191" s="546"/>
      <c r="J191" s="614"/>
      <c r="K191" s="614"/>
      <c r="L191" s="614"/>
      <c r="M191" s="614"/>
    </row>
    <row r="192" spans="1:13" ht="10.5" customHeight="1" x14ac:dyDescent="0.2">
      <c r="B192" s="325" t="s">
        <v>328</v>
      </c>
      <c r="C192" s="607">
        <v>228705</v>
      </c>
      <c r="D192" s="614">
        <v>37517</v>
      </c>
      <c r="E192" s="556">
        <v>1454</v>
      </c>
      <c r="F192" s="605">
        <v>85088</v>
      </c>
      <c r="G192" s="570">
        <v>2783.85</v>
      </c>
      <c r="H192" s="614">
        <v>98208</v>
      </c>
      <c r="I192" s="546">
        <v>565.14</v>
      </c>
      <c r="J192" s="614">
        <v>3167</v>
      </c>
      <c r="K192" s="614">
        <v>3250</v>
      </c>
      <c r="L192" s="614">
        <v>344247</v>
      </c>
      <c r="M192" s="614">
        <f>SUM(K192:L192)</f>
        <v>347497</v>
      </c>
    </row>
    <row r="193" spans="2:13" ht="10.5" customHeight="1" x14ac:dyDescent="0.2">
      <c r="B193" s="325" t="s">
        <v>329</v>
      </c>
      <c r="C193" s="607">
        <v>296979</v>
      </c>
      <c r="D193" s="614">
        <v>48149</v>
      </c>
      <c r="E193" s="556">
        <v>1314</v>
      </c>
      <c r="F193" s="605">
        <v>119159</v>
      </c>
      <c r="G193" s="570">
        <v>1663.55</v>
      </c>
      <c r="H193" s="614">
        <v>118372</v>
      </c>
      <c r="I193" s="546">
        <v>443.24</v>
      </c>
      <c r="J193" s="614">
        <v>5693</v>
      </c>
      <c r="K193" s="614">
        <v>4519</v>
      </c>
      <c r="L193" s="614">
        <v>310396</v>
      </c>
      <c r="M193" s="614">
        <f>SUM(K193:L193)</f>
        <v>314915</v>
      </c>
    </row>
    <row r="194" spans="2:13" ht="10.5" customHeight="1" x14ac:dyDescent="0.2">
      <c r="B194" s="325" t="s">
        <v>330</v>
      </c>
      <c r="C194" s="607">
        <v>264842</v>
      </c>
      <c r="D194" s="614">
        <v>47798</v>
      </c>
      <c r="E194" s="556">
        <v>1497</v>
      </c>
      <c r="F194" s="605">
        <v>122364</v>
      </c>
      <c r="G194" s="570">
        <v>2532.91</v>
      </c>
      <c r="H194" s="614">
        <v>81124</v>
      </c>
      <c r="I194" s="546">
        <v>482.77</v>
      </c>
      <c r="J194" s="614">
        <v>6125</v>
      </c>
      <c r="K194" s="614">
        <v>4831</v>
      </c>
      <c r="L194" s="614">
        <v>419225</v>
      </c>
      <c r="M194" s="614">
        <f>SUM(K194:L194)</f>
        <v>424056</v>
      </c>
    </row>
    <row r="195" spans="2:13" ht="10.5" customHeight="1" x14ac:dyDescent="0.2">
      <c r="B195" s="325" t="s">
        <v>331</v>
      </c>
      <c r="C195" s="607">
        <v>283943</v>
      </c>
      <c r="D195" s="614">
        <v>46982</v>
      </c>
      <c r="E195" s="556">
        <v>1428</v>
      </c>
      <c r="F195" s="605">
        <v>115042</v>
      </c>
      <c r="G195" s="570">
        <v>2438.13</v>
      </c>
      <c r="H195" s="614">
        <v>108059</v>
      </c>
      <c r="I195" s="546">
        <v>396.63</v>
      </c>
      <c r="J195" s="614">
        <v>5576</v>
      </c>
      <c r="K195" s="614">
        <v>4398</v>
      </c>
      <c r="L195" s="614">
        <v>389997</v>
      </c>
      <c r="M195" s="614">
        <f>SUM(K195:L195)</f>
        <v>394395</v>
      </c>
    </row>
    <row r="196" spans="2:13" ht="10.5" customHeight="1" x14ac:dyDescent="0.2">
      <c r="B196" s="325" t="s">
        <v>287</v>
      </c>
      <c r="C196" s="607">
        <v>307249</v>
      </c>
      <c r="D196" s="614">
        <v>60153</v>
      </c>
      <c r="E196" s="556">
        <v>1337</v>
      </c>
      <c r="F196" s="605">
        <v>101237</v>
      </c>
      <c r="G196" s="570">
        <v>2863.14</v>
      </c>
      <c r="H196" s="614">
        <v>126237</v>
      </c>
      <c r="I196" s="546">
        <v>246.04</v>
      </c>
      <c r="J196" s="614">
        <v>9440</v>
      </c>
      <c r="K196" s="614">
        <v>8378</v>
      </c>
      <c r="L196" s="614">
        <v>400289</v>
      </c>
      <c r="M196" s="614">
        <f>SUM(K196:L196)</f>
        <v>408667</v>
      </c>
    </row>
    <row r="197" spans="2:13" ht="10.5" customHeight="1" x14ac:dyDescent="0.2">
      <c r="B197" s="325"/>
      <c r="C197" s="607"/>
      <c r="D197" s="614"/>
      <c r="E197" s="556"/>
      <c r="F197" s="605"/>
      <c r="G197" s="570"/>
      <c r="H197" s="614"/>
      <c r="I197" s="546"/>
      <c r="J197" s="614"/>
      <c r="K197" s="614"/>
      <c r="L197" s="614"/>
      <c r="M197" s="614"/>
    </row>
    <row r="198" spans="2:13" ht="10.5" customHeight="1" x14ac:dyDescent="0.2">
      <c r="B198" s="543" t="s">
        <v>332</v>
      </c>
      <c r="C198" s="607">
        <v>271241</v>
      </c>
      <c r="D198" s="614">
        <v>55777</v>
      </c>
      <c r="E198" s="556">
        <v>1507</v>
      </c>
      <c r="F198" s="605">
        <v>101228</v>
      </c>
      <c r="G198" s="570">
        <v>2965.23</v>
      </c>
      <c r="H198" s="614">
        <v>102959</v>
      </c>
      <c r="I198" s="546">
        <v>420.31</v>
      </c>
      <c r="J198" s="614">
        <v>3840</v>
      </c>
      <c r="K198" s="614">
        <v>2429</v>
      </c>
      <c r="L198" s="614">
        <v>426569</v>
      </c>
      <c r="M198" s="614">
        <f>SUM(K198:L198)</f>
        <v>428998</v>
      </c>
    </row>
    <row r="199" spans="2:13" ht="10.5" customHeight="1" x14ac:dyDescent="0.2">
      <c r="B199" s="543" t="s">
        <v>333</v>
      </c>
      <c r="C199" s="607">
        <v>337329</v>
      </c>
      <c r="D199" s="614">
        <v>53782</v>
      </c>
      <c r="E199" s="556">
        <v>1712</v>
      </c>
      <c r="F199" s="612">
        <v>132407</v>
      </c>
      <c r="G199" s="571">
        <v>3226.84</v>
      </c>
      <c r="H199" s="607">
        <v>137219</v>
      </c>
      <c r="I199" s="331">
        <v>606.59</v>
      </c>
      <c r="J199" s="607">
        <v>4768</v>
      </c>
      <c r="K199" s="607">
        <v>2610</v>
      </c>
      <c r="L199" s="607">
        <v>603207</v>
      </c>
      <c r="M199" s="614">
        <f>SUM(K199:L199)</f>
        <v>605817</v>
      </c>
    </row>
    <row r="200" spans="2:13" ht="10.5" customHeight="1" x14ac:dyDescent="0.2">
      <c r="B200" s="325" t="s">
        <v>286</v>
      </c>
      <c r="C200" s="607">
        <v>325274</v>
      </c>
      <c r="D200" s="614">
        <v>51980</v>
      </c>
      <c r="E200" s="556">
        <v>1996</v>
      </c>
      <c r="F200" s="612">
        <v>115022</v>
      </c>
      <c r="G200" s="571">
        <v>3187.2</v>
      </c>
      <c r="H200" s="607">
        <v>143554</v>
      </c>
      <c r="I200" s="331">
        <v>548.66</v>
      </c>
      <c r="J200" s="607">
        <v>5696</v>
      </c>
      <c r="K200" s="607">
        <v>6536</v>
      </c>
      <c r="L200" s="607">
        <v>549811</v>
      </c>
      <c r="M200" s="614">
        <f>SUM(K200:L200)</f>
        <v>556347</v>
      </c>
    </row>
    <row r="201" spans="2:13" ht="10.5" customHeight="1" x14ac:dyDescent="0.2">
      <c r="B201" s="325" t="s">
        <v>730</v>
      </c>
      <c r="C201" s="607">
        <v>328538</v>
      </c>
      <c r="D201" s="614">
        <v>45152</v>
      </c>
      <c r="E201" s="556">
        <v>2302</v>
      </c>
      <c r="F201" s="612">
        <v>152333</v>
      </c>
      <c r="G201" s="571">
        <v>4059.1</v>
      </c>
      <c r="H201" s="607">
        <v>118922</v>
      </c>
      <c r="I201" s="331">
        <v>495.46</v>
      </c>
      <c r="J201" s="607">
        <v>4344</v>
      </c>
      <c r="K201" s="607">
        <v>4968</v>
      </c>
      <c r="L201" s="607">
        <v>781904</v>
      </c>
      <c r="M201" s="614">
        <f>SUM(K201:L201)</f>
        <v>786872</v>
      </c>
    </row>
    <row r="202" spans="2:13" ht="10.5" customHeight="1" x14ac:dyDescent="0.2">
      <c r="B202" s="325" t="s">
        <v>758</v>
      </c>
      <c r="C202" s="607">
        <v>315244</v>
      </c>
      <c r="D202" s="614">
        <v>48545</v>
      </c>
      <c r="E202" s="556">
        <v>2469</v>
      </c>
      <c r="F202" s="612">
        <v>141157</v>
      </c>
      <c r="G202" s="571">
        <v>3861.49</v>
      </c>
      <c r="H202" s="607">
        <v>111935</v>
      </c>
      <c r="I202" s="331">
        <v>490.71</v>
      </c>
      <c r="J202" s="607">
        <v>5440</v>
      </c>
      <c r="K202" s="607">
        <v>5331</v>
      </c>
      <c r="L202" s="607">
        <v>720685</v>
      </c>
      <c r="M202" s="614">
        <f>SUM(K202:L202)</f>
        <v>726016</v>
      </c>
    </row>
    <row r="203" spans="2:13" ht="10.5" customHeight="1" x14ac:dyDescent="0.2">
      <c r="B203" s="325"/>
      <c r="C203" s="607"/>
      <c r="D203" s="614"/>
      <c r="E203" s="556"/>
      <c r="F203" s="612"/>
      <c r="G203" s="571"/>
      <c r="H203" s="607"/>
      <c r="I203" s="331"/>
      <c r="J203" s="607"/>
      <c r="K203" s="607"/>
      <c r="L203" s="607"/>
      <c r="M203" s="607"/>
    </row>
    <row r="204" spans="2:13" ht="10.5" customHeight="1" x14ac:dyDescent="0.2">
      <c r="B204" s="325" t="s">
        <v>507</v>
      </c>
      <c r="C204" s="607">
        <v>323777</v>
      </c>
      <c r="D204" s="607">
        <v>49254</v>
      </c>
      <c r="E204" s="556">
        <v>2657</v>
      </c>
      <c r="F204" s="612">
        <v>124692</v>
      </c>
      <c r="G204" s="571">
        <v>3785.82</v>
      </c>
      <c r="H204" s="607">
        <v>134386</v>
      </c>
      <c r="I204" s="331">
        <v>573.49</v>
      </c>
      <c r="J204" s="607">
        <v>7504</v>
      </c>
      <c r="K204" s="607">
        <v>8723</v>
      </c>
      <c r="L204" s="547">
        <v>680887</v>
      </c>
      <c r="M204" s="545">
        <f>SUM(K204:L204)</f>
        <v>689610</v>
      </c>
    </row>
    <row r="205" spans="2:13" ht="10.5" customHeight="1" x14ac:dyDescent="0.2">
      <c r="B205" s="351" t="s">
        <v>392</v>
      </c>
      <c r="C205" s="607">
        <v>346403</v>
      </c>
      <c r="D205" s="607">
        <v>48334</v>
      </c>
      <c r="E205" s="556">
        <v>3078</v>
      </c>
      <c r="F205" s="612">
        <v>162067</v>
      </c>
      <c r="G205" s="571">
        <v>4680.1400000000003</v>
      </c>
      <c r="H205" s="607">
        <v>119516</v>
      </c>
      <c r="I205" s="331">
        <v>714.75</v>
      </c>
      <c r="J205" s="607">
        <v>8592</v>
      </c>
      <c r="K205" s="607">
        <v>9398</v>
      </c>
      <c r="L205" s="547">
        <v>993706</v>
      </c>
      <c r="M205" s="545">
        <f>SUM(K205:L205)</f>
        <v>1003104</v>
      </c>
    </row>
    <row r="206" spans="2:13" ht="10.5" customHeight="1" x14ac:dyDescent="0.2">
      <c r="B206" s="351" t="s">
        <v>810</v>
      </c>
      <c r="C206" s="607">
        <v>345276</v>
      </c>
      <c r="D206" s="607">
        <v>41165</v>
      </c>
      <c r="E206" s="556">
        <v>3727</v>
      </c>
      <c r="F206" s="612">
        <v>164635</v>
      </c>
      <c r="G206" s="571">
        <v>5704.29</v>
      </c>
      <c r="H206" s="607">
        <v>124018</v>
      </c>
      <c r="I206" s="331">
        <v>973.16</v>
      </c>
      <c r="J206" s="607">
        <v>8688</v>
      </c>
      <c r="K206" s="607">
        <v>9502</v>
      </c>
      <c r="L206" s="547">
        <v>1214271</v>
      </c>
      <c r="M206" s="545">
        <f>SUM(K206:L206)</f>
        <v>1223773</v>
      </c>
    </row>
    <row r="207" spans="2:13" ht="10.5" customHeight="1" x14ac:dyDescent="0.2">
      <c r="B207" s="351" t="s">
        <v>501</v>
      </c>
      <c r="C207" s="607">
        <v>348383</v>
      </c>
      <c r="D207" s="607">
        <v>38976</v>
      </c>
      <c r="E207" s="556">
        <v>3988</v>
      </c>
      <c r="F207" s="612">
        <v>180593</v>
      </c>
      <c r="G207" s="571">
        <v>6336.06</v>
      </c>
      <c r="H207" s="607">
        <v>114361</v>
      </c>
      <c r="I207" s="331">
        <v>1034.6099999999999</v>
      </c>
      <c r="J207" s="607">
        <v>8096</v>
      </c>
      <c r="K207" s="607">
        <v>15170</v>
      </c>
      <c r="L207" s="547">
        <v>1419048</v>
      </c>
      <c r="M207" s="545">
        <f>SUM(K207:L207)</f>
        <v>1434218</v>
      </c>
    </row>
    <row r="208" spans="2:13" ht="10.5" customHeight="1" x14ac:dyDescent="0.2">
      <c r="B208" s="351" t="s">
        <v>724</v>
      </c>
      <c r="C208" s="607">
        <v>373722</v>
      </c>
      <c r="D208" s="607">
        <v>44357</v>
      </c>
      <c r="E208" s="555">
        <v>4008</v>
      </c>
      <c r="F208" s="612">
        <v>183096</v>
      </c>
      <c r="G208" s="571">
        <v>6143.64</v>
      </c>
      <c r="H208" s="607">
        <v>130723</v>
      </c>
      <c r="I208" s="331">
        <v>809.52</v>
      </c>
      <c r="J208" s="607">
        <v>8072</v>
      </c>
      <c r="K208" s="607">
        <v>16568</v>
      </c>
      <c r="L208" s="547">
        <v>1409712</v>
      </c>
      <c r="M208" s="545">
        <f>SUM(K208:L208)</f>
        <v>1426280</v>
      </c>
    </row>
    <row r="209" spans="2:13" ht="10.5" customHeight="1" x14ac:dyDescent="0.2">
      <c r="B209" s="351"/>
      <c r="C209" s="607"/>
      <c r="D209" s="607"/>
      <c r="E209" s="556"/>
      <c r="F209" s="612"/>
      <c r="G209" s="571"/>
      <c r="H209" s="607"/>
      <c r="I209" s="331"/>
      <c r="J209" s="607"/>
      <c r="K209" s="607"/>
      <c r="L209" s="547"/>
      <c r="M209" s="545"/>
    </row>
    <row r="210" spans="2:13" ht="10.5" customHeight="1" x14ac:dyDescent="0.2">
      <c r="B210" s="351" t="s">
        <v>340</v>
      </c>
      <c r="C210" s="607">
        <v>359851</v>
      </c>
      <c r="D210" s="607">
        <v>45442</v>
      </c>
      <c r="E210" s="555">
        <v>4472</v>
      </c>
      <c r="F210" s="612">
        <v>176646</v>
      </c>
      <c r="G210" s="571">
        <v>6612.3</v>
      </c>
      <c r="H210" s="607">
        <v>107722</v>
      </c>
      <c r="I210" s="331">
        <v>895.51</v>
      </c>
      <c r="J210" s="607">
        <v>8104</v>
      </c>
      <c r="K210" s="607">
        <v>17636</v>
      </c>
      <c r="L210" s="547">
        <v>1524345</v>
      </c>
      <c r="M210" s="545">
        <f>SUM(K210:L210)</f>
        <v>1541981</v>
      </c>
    </row>
    <row r="211" spans="2:13" ht="10.5" customHeight="1" x14ac:dyDescent="0.2">
      <c r="B211" s="351" t="s">
        <v>343</v>
      </c>
      <c r="C211" s="607">
        <v>346642</v>
      </c>
      <c r="D211" s="607">
        <v>44987</v>
      </c>
      <c r="E211" s="555">
        <v>4841</v>
      </c>
      <c r="F211" s="612">
        <v>163636</v>
      </c>
      <c r="G211" s="571">
        <v>6802.77</v>
      </c>
      <c r="H211" s="607">
        <v>120811</v>
      </c>
      <c r="I211" s="331">
        <v>1114.83</v>
      </c>
      <c r="J211" s="607">
        <v>9872</v>
      </c>
      <c r="K211" s="607">
        <v>23668</v>
      </c>
      <c r="L211" s="547">
        <v>1467150</v>
      </c>
      <c r="M211" s="545">
        <f>SUM(K211:L211)</f>
        <v>1490818</v>
      </c>
    </row>
    <row r="212" spans="2:13" ht="10.5" customHeight="1" x14ac:dyDescent="0.2">
      <c r="B212" s="351" t="s">
        <v>1418</v>
      </c>
      <c r="C212" s="607">
        <v>379546</v>
      </c>
      <c r="D212" s="607">
        <v>42580</v>
      </c>
      <c r="E212" s="555">
        <v>5351</v>
      </c>
      <c r="F212" s="612">
        <v>185202</v>
      </c>
      <c r="G212" s="571">
        <v>8834.9</v>
      </c>
      <c r="H212" s="607">
        <v>132963</v>
      </c>
      <c r="I212" s="331">
        <v>1315.22</v>
      </c>
      <c r="J212" s="607">
        <v>12048</v>
      </c>
      <c r="K212" s="607">
        <v>28885</v>
      </c>
      <c r="L212" s="547">
        <v>2040526</v>
      </c>
      <c r="M212" s="545">
        <f>SUM(K212:L212)</f>
        <v>2069411</v>
      </c>
    </row>
    <row r="213" spans="2:13" ht="10.5" customHeight="1" x14ac:dyDescent="0.2">
      <c r="B213" s="352" t="s">
        <v>1524</v>
      </c>
      <c r="C213" s="608">
        <v>411991</v>
      </c>
      <c r="D213" s="608">
        <v>41698</v>
      </c>
      <c r="E213" s="557">
        <v>5567</v>
      </c>
      <c r="F213" s="613">
        <v>202038</v>
      </c>
      <c r="G213" s="572">
        <v>9900.3700000000008</v>
      </c>
      <c r="H213" s="608">
        <v>149618</v>
      </c>
      <c r="I213" s="332">
        <v>1375.51</v>
      </c>
      <c r="J213" s="608">
        <v>11800</v>
      </c>
      <c r="K213" s="608">
        <v>35621</v>
      </c>
      <c r="L213" s="565">
        <v>2439766</v>
      </c>
      <c r="M213" s="565">
        <f>SUM(K213:L213)</f>
        <v>2475387</v>
      </c>
    </row>
    <row r="214" spans="2:13" ht="10.5" customHeight="1" x14ac:dyDescent="0.2">
      <c r="B214" s="486" t="s">
        <v>1372</v>
      </c>
      <c r="C214" s="233"/>
      <c r="D214" s="233"/>
      <c r="E214" s="233"/>
      <c r="F214" s="233"/>
      <c r="G214" s="233"/>
      <c r="H214" s="233"/>
    </row>
    <row r="215" spans="2:13" ht="10.5" customHeight="1" x14ac:dyDescent="0.2">
      <c r="B215" s="486" t="s">
        <v>1373</v>
      </c>
      <c r="C215" s="233"/>
      <c r="D215" s="233"/>
      <c r="E215" s="233"/>
      <c r="F215" s="233"/>
      <c r="G215" s="233"/>
      <c r="H215" s="233"/>
    </row>
    <row r="216" spans="2:13" ht="10.5" customHeight="1" x14ac:dyDescent="0.2">
      <c r="B216" s="486" t="s">
        <v>1374</v>
      </c>
      <c r="C216" s="233"/>
      <c r="D216" s="233"/>
      <c r="E216" s="233"/>
      <c r="F216" s="233"/>
      <c r="G216" s="233"/>
      <c r="H216" s="233"/>
    </row>
    <row r="217" spans="2:13" ht="10.5" customHeight="1" x14ac:dyDescent="0.2">
      <c r="B217" s="486" t="s">
        <v>1375</v>
      </c>
      <c r="C217" s="233"/>
      <c r="D217" s="233"/>
      <c r="E217" s="233"/>
      <c r="F217" s="233"/>
      <c r="G217" s="233"/>
      <c r="H217" s="233"/>
    </row>
    <row r="218" spans="2:13" ht="10.5" customHeight="1" x14ac:dyDescent="0.2">
      <c r="B218" s="486" t="s">
        <v>1376</v>
      </c>
      <c r="C218" s="233"/>
      <c r="D218" s="233"/>
      <c r="E218" s="233"/>
      <c r="F218" s="233"/>
      <c r="G218" s="233"/>
      <c r="H218" s="233"/>
    </row>
    <row r="219" spans="2:13" ht="10.5" customHeight="1" x14ac:dyDescent="0.2">
      <c r="B219" s="1596" t="s">
        <v>1531</v>
      </c>
      <c r="C219" s="1596"/>
      <c r="D219" s="1596"/>
      <c r="E219" s="1596"/>
      <c r="F219" s="1596"/>
      <c r="G219" s="1596"/>
      <c r="H219" s="1596"/>
      <c r="K219" s="61"/>
    </row>
    <row r="220" spans="2:13" ht="10.5" customHeight="1" x14ac:dyDescent="0.2">
      <c r="B220" s="490" t="s">
        <v>1378</v>
      </c>
      <c r="C220" s="490"/>
      <c r="D220" s="490"/>
      <c r="E220" s="490"/>
      <c r="F220" s="490"/>
      <c r="G220" s="490"/>
      <c r="H220" s="490"/>
    </row>
    <row r="221" spans="2:13" ht="10.5" customHeight="1" x14ac:dyDescent="0.2">
      <c r="B221" s="490" t="s">
        <v>1379</v>
      </c>
      <c r="C221" s="490"/>
      <c r="D221" s="490"/>
      <c r="E221" s="490"/>
      <c r="F221" s="490"/>
      <c r="G221" s="490"/>
      <c r="H221" s="490"/>
    </row>
    <row r="222" spans="2:13" ht="10.5" customHeight="1" x14ac:dyDescent="0.2">
      <c r="B222" s="486" t="s">
        <v>1371</v>
      </c>
      <c r="C222" s="233"/>
      <c r="D222" s="233"/>
      <c r="E222" s="233"/>
      <c r="F222" s="233"/>
      <c r="G222" s="233"/>
      <c r="H222" s="233"/>
    </row>
    <row r="223" spans="2:13" ht="10.5" customHeight="1" x14ac:dyDescent="0.2">
      <c r="B223" s="49"/>
    </row>
    <row r="224" spans="2:13" ht="10.5" customHeight="1" x14ac:dyDescent="0.2">
      <c r="B224" s="63"/>
      <c r="C224" s="166"/>
      <c r="D224" s="166"/>
      <c r="E224" s="166"/>
      <c r="F224" s="166"/>
      <c r="G224" s="166"/>
      <c r="H224" s="166"/>
      <c r="I224" s="166"/>
      <c r="J224" s="166"/>
      <c r="K224" s="166"/>
      <c r="L224" s="166"/>
      <c r="M224" s="166"/>
    </row>
    <row r="225" spans="2:15" ht="11.45" customHeight="1" x14ac:dyDescent="0.2">
      <c r="B225" s="62" t="s">
        <v>9</v>
      </c>
      <c r="D225" s="74"/>
      <c r="E225" s="74"/>
    </row>
    <row r="226" spans="2:15" ht="11.25" customHeight="1" x14ac:dyDescent="0.2">
      <c r="B226" s="1420" t="s">
        <v>963</v>
      </c>
      <c r="C226" s="1408" t="s">
        <v>303</v>
      </c>
      <c r="D226" s="1481" t="s">
        <v>1129</v>
      </c>
      <c r="E226" s="1482"/>
      <c r="F226" s="1481" t="s">
        <v>147</v>
      </c>
      <c r="G226" s="1482"/>
      <c r="H226" s="1481" t="s">
        <v>467</v>
      </c>
      <c r="I226" s="1482"/>
      <c r="J226" s="279" t="s">
        <v>468</v>
      </c>
      <c r="K226" s="1481" t="s">
        <v>280</v>
      </c>
      <c r="L226" s="1482"/>
      <c r="M226" s="1408" t="s">
        <v>469</v>
      </c>
    </row>
    <row r="227" spans="2:15" ht="22.5" customHeight="1" x14ac:dyDescent="0.2">
      <c r="B227" s="1490"/>
      <c r="C227" s="1409"/>
      <c r="D227" s="276" t="s">
        <v>470</v>
      </c>
      <c r="E227" s="296" t="s">
        <v>471</v>
      </c>
      <c r="F227" s="296" t="s">
        <v>470</v>
      </c>
      <c r="G227" s="296" t="s">
        <v>472</v>
      </c>
      <c r="H227" s="296" t="s">
        <v>470</v>
      </c>
      <c r="I227" s="296" t="s">
        <v>471</v>
      </c>
      <c r="J227" s="296" t="s">
        <v>473</v>
      </c>
      <c r="K227" s="296" t="s">
        <v>970</v>
      </c>
      <c r="L227" s="296" t="s">
        <v>971</v>
      </c>
      <c r="M227" s="1409"/>
    </row>
    <row r="228" spans="2:15" ht="11.45" customHeight="1" x14ac:dyDescent="0.2">
      <c r="B228" s="1421"/>
      <c r="C228" s="1396" t="s">
        <v>1346</v>
      </c>
      <c r="D228" s="1397"/>
      <c r="E228" s="470" t="s">
        <v>936</v>
      </c>
      <c r="F228" s="470" t="s">
        <v>1346</v>
      </c>
      <c r="G228" s="470" t="s">
        <v>936</v>
      </c>
      <c r="H228" s="470" t="s">
        <v>1346</v>
      </c>
      <c r="I228" s="470" t="s">
        <v>936</v>
      </c>
      <c r="J228" s="470" t="s">
        <v>1346</v>
      </c>
      <c r="K228" s="1396" t="s">
        <v>504</v>
      </c>
      <c r="L228" s="1404"/>
      <c r="M228" s="1397"/>
    </row>
    <row r="229" spans="2:15" ht="10.5" customHeight="1" x14ac:dyDescent="0.2">
      <c r="B229" s="325" t="s">
        <v>765</v>
      </c>
      <c r="C229" s="607">
        <v>165871</v>
      </c>
      <c r="D229" s="607">
        <v>28002</v>
      </c>
      <c r="E229" s="605">
        <v>279</v>
      </c>
      <c r="F229" s="614">
        <v>454</v>
      </c>
      <c r="G229" s="558">
        <v>1194.26</v>
      </c>
      <c r="H229" s="614">
        <v>99253</v>
      </c>
      <c r="I229" s="570">
        <v>144.13999999999999</v>
      </c>
      <c r="J229" s="605">
        <v>17106</v>
      </c>
      <c r="K229" s="605">
        <v>2712</v>
      </c>
      <c r="L229" s="605">
        <v>26545</v>
      </c>
      <c r="M229" s="605">
        <f>SUM(K229:L229)</f>
        <v>29257</v>
      </c>
    </row>
    <row r="230" spans="2:15" ht="10.5" customHeight="1" x14ac:dyDescent="0.2">
      <c r="B230" s="325" t="s">
        <v>766</v>
      </c>
      <c r="C230" s="607">
        <v>169566</v>
      </c>
      <c r="D230" s="607">
        <v>33208</v>
      </c>
      <c r="E230" s="605">
        <v>307</v>
      </c>
      <c r="F230" s="614">
        <v>584</v>
      </c>
      <c r="G230" s="558">
        <v>1123.76</v>
      </c>
      <c r="H230" s="614">
        <v>92734</v>
      </c>
      <c r="I230" s="570">
        <v>151.38999999999999</v>
      </c>
      <c r="J230" s="605">
        <v>18133</v>
      </c>
      <c r="K230" s="605">
        <v>3660</v>
      </c>
      <c r="L230" s="605">
        <v>29935</v>
      </c>
      <c r="M230" s="605">
        <f>SUM(K230:L230)</f>
        <v>33595</v>
      </c>
    </row>
    <row r="231" spans="2:15" ht="10.5" customHeight="1" x14ac:dyDescent="0.2">
      <c r="B231" s="325" t="s">
        <v>767</v>
      </c>
      <c r="C231" s="607">
        <v>163854</v>
      </c>
      <c r="D231" s="607">
        <v>28574</v>
      </c>
      <c r="E231" s="605">
        <v>422</v>
      </c>
      <c r="F231" s="614">
        <v>379</v>
      </c>
      <c r="G231" s="558">
        <v>873.29</v>
      </c>
      <c r="H231" s="614">
        <v>101222</v>
      </c>
      <c r="I231" s="570">
        <v>118.11</v>
      </c>
      <c r="J231" s="605">
        <v>16078</v>
      </c>
      <c r="K231" s="605">
        <v>3342</v>
      </c>
      <c r="L231" s="605">
        <v>28852</v>
      </c>
      <c r="M231" s="605">
        <f>SUM(K231:L231)</f>
        <v>32194</v>
      </c>
    </row>
    <row r="232" spans="2:15" ht="10.5" customHeight="1" x14ac:dyDescent="0.2">
      <c r="B232" s="325" t="s">
        <v>768</v>
      </c>
      <c r="C232" s="607">
        <v>168545</v>
      </c>
      <c r="D232" s="607">
        <v>27515</v>
      </c>
      <c r="E232" s="605">
        <v>498</v>
      </c>
      <c r="F232" s="614">
        <v>367</v>
      </c>
      <c r="G232" s="558">
        <v>1583.5</v>
      </c>
      <c r="H232" s="614">
        <v>109335</v>
      </c>
      <c r="I232" s="570">
        <v>172.54</v>
      </c>
      <c r="J232" s="605">
        <v>14380</v>
      </c>
      <c r="K232" s="605">
        <v>4308</v>
      </c>
      <c r="L232" s="605">
        <v>38259</v>
      </c>
      <c r="M232" s="605">
        <f>SUM(K232:L232)</f>
        <v>42567</v>
      </c>
    </row>
    <row r="233" spans="2:15" ht="10.5" customHeight="1" x14ac:dyDescent="0.2">
      <c r="B233" s="325" t="s">
        <v>769</v>
      </c>
      <c r="C233" s="607">
        <v>136324</v>
      </c>
      <c r="D233" s="607">
        <v>24428</v>
      </c>
      <c r="E233" s="605">
        <v>638</v>
      </c>
      <c r="F233" s="614">
        <v>623</v>
      </c>
      <c r="G233" s="558">
        <v>1738.87</v>
      </c>
      <c r="H233" s="614">
        <v>86565</v>
      </c>
      <c r="I233" s="570">
        <v>232.66</v>
      </c>
      <c r="J233" s="605">
        <v>9661</v>
      </c>
      <c r="K233" s="605">
        <v>3155</v>
      </c>
      <c r="L233" s="605">
        <v>42629</v>
      </c>
      <c r="M233" s="605">
        <f>SUM(K233:L233)</f>
        <v>45784</v>
      </c>
    </row>
    <row r="234" spans="2:15" ht="10.5" customHeight="1" x14ac:dyDescent="0.2">
      <c r="B234" s="325"/>
      <c r="C234" s="607"/>
      <c r="D234" s="607"/>
      <c r="E234" s="605"/>
      <c r="F234" s="614"/>
      <c r="G234" s="558"/>
      <c r="H234" s="614"/>
      <c r="I234" s="570"/>
      <c r="J234" s="605"/>
      <c r="K234" s="605"/>
      <c r="L234" s="605"/>
      <c r="M234" s="605"/>
    </row>
    <row r="235" spans="2:15" ht="10.5" customHeight="1" x14ac:dyDescent="0.2">
      <c r="B235" s="325" t="s">
        <v>770</v>
      </c>
      <c r="C235" s="607">
        <v>147132</v>
      </c>
      <c r="D235" s="607">
        <v>25183</v>
      </c>
      <c r="E235" s="605">
        <v>689</v>
      </c>
      <c r="F235" s="614">
        <v>694</v>
      </c>
      <c r="G235" s="558">
        <v>2359.0500000000002</v>
      </c>
      <c r="H235" s="614">
        <v>90222</v>
      </c>
      <c r="I235" s="570">
        <v>314.2</v>
      </c>
      <c r="J235" s="605">
        <v>15522</v>
      </c>
      <c r="K235" s="605">
        <v>7419</v>
      </c>
      <c r="L235" s="605">
        <v>53821</v>
      </c>
      <c r="M235" s="605">
        <f>SUM(K235:L235)</f>
        <v>61240</v>
      </c>
    </row>
    <row r="236" spans="2:15" ht="10.5" customHeight="1" x14ac:dyDescent="0.2">
      <c r="B236" s="325" t="s">
        <v>771</v>
      </c>
      <c r="C236" s="607">
        <v>169356</v>
      </c>
      <c r="D236" s="607">
        <v>29775</v>
      </c>
      <c r="E236" s="605">
        <v>779</v>
      </c>
      <c r="F236" s="614">
        <v>1629</v>
      </c>
      <c r="G236" s="558">
        <v>1948.13</v>
      </c>
      <c r="H236" s="614">
        <v>102983</v>
      </c>
      <c r="I236" s="570">
        <v>314.76</v>
      </c>
      <c r="J236" s="605">
        <v>16628</v>
      </c>
      <c r="K236" s="605">
        <v>8276</v>
      </c>
      <c r="L236" s="605">
        <v>67444</v>
      </c>
      <c r="M236" s="605">
        <f>SUM(K236:L236)</f>
        <v>75720</v>
      </c>
    </row>
    <row r="237" spans="2:15" ht="10.5" customHeight="1" x14ac:dyDescent="0.2">
      <c r="B237" s="325" t="s">
        <v>772</v>
      </c>
      <c r="C237" s="607">
        <v>154962</v>
      </c>
      <c r="D237" s="607">
        <v>30733</v>
      </c>
      <c r="E237" s="605">
        <v>814</v>
      </c>
      <c r="F237" s="614">
        <v>326</v>
      </c>
      <c r="G237" s="558">
        <v>7454.92</v>
      </c>
      <c r="H237" s="614">
        <v>82856</v>
      </c>
      <c r="I237" s="570">
        <v>349.37</v>
      </c>
      <c r="J237" s="605">
        <v>14372</v>
      </c>
      <c r="K237" s="605">
        <v>5715</v>
      </c>
      <c r="L237" s="605">
        <v>69506</v>
      </c>
      <c r="M237" s="605">
        <f>SUM(K237:L237)</f>
        <v>75221</v>
      </c>
    </row>
    <row r="238" spans="2:15" ht="10.5" customHeight="1" x14ac:dyDescent="0.2">
      <c r="B238" s="325" t="s">
        <v>773</v>
      </c>
      <c r="C238" s="607">
        <v>170747</v>
      </c>
      <c r="D238" s="607">
        <v>30368</v>
      </c>
      <c r="E238" s="605">
        <v>949</v>
      </c>
      <c r="F238" s="614">
        <v>1008</v>
      </c>
      <c r="G238" s="558">
        <v>3465.47</v>
      </c>
      <c r="H238" s="614">
        <v>108670</v>
      </c>
      <c r="I238" s="570">
        <v>419.95</v>
      </c>
      <c r="J238" s="605">
        <v>11994</v>
      </c>
      <c r="K238" s="605">
        <v>5330</v>
      </c>
      <c r="L238" s="605">
        <v>88707</v>
      </c>
      <c r="M238" s="605">
        <f>SUM(K238:L238)</f>
        <v>94037</v>
      </c>
    </row>
    <row r="239" spans="2:15" ht="10.5" customHeight="1" x14ac:dyDescent="0.2">
      <c r="B239" s="325" t="s">
        <v>774</v>
      </c>
      <c r="C239" s="607">
        <v>145332</v>
      </c>
      <c r="D239" s="607">
        <v>27163</v>
      </c>
      <c r="E239" s="605">
        <v>1317</v>
      </c>
      <c r="F239" s="614">
        <v>1606</v>
      </c>
      <c r="G239" s="558">
        <v>4198.34</v>
      </c>
      <c r="H239" s="614">
        <v>89589</v>
      </c>
      <c r="I239" s="570">
        <v>443.46</v>
      </c>
      <c r="J239" s="605">
        <v>10242</v>
      </c>
      <c r="K239" s="605">
        <v>5472</v>
      </c>
      <c r="L239" s="605">
        <v>95600</v>
      </c>
      <c r="M239" s="605">
        <f>SUM(K239:L239)</f>
        <v>101072</v>
      </c>
      <c r="O239" s="163"/>
    </row>
    <row r="240" spans="2:15" ht="10.5" customHeight="1" x14ac:dyDescent="0.2">
      <c r="B240" s="325"/>
      <c r="C240" s="607"/>
      <c r="D240" s="607"/>
      <c r="E240" s="605"/>
      <c r="F240" s="614"/>
      <c r="G240" s="558"/>
      <c r="H240" s="614"/>
      <c r="I240" s="570"/>
      <c r="J240" s="605"/>
      <c r="K240" s="605"/>
      <c r="L240" s="605"/>
      <c r="M240" s="605"/>
    </row>
    <row r="241" spans="1:13" ht="10.5" customHeight="1" x14ac:dyDescent="0.2">
      <c r="B241" s="325" t="s">
        <v>775</v>
      </c>
      <c r="C241" s="607">
        <v>157100</v>
      </c>
      <c r="D241" s="607">
        <v>30054</v>
      </c>
      <c r="E241" s="605">
        <v>1302</v>
      </c>
      <c r="F241" s="614">
        <v>1971</v>
      </c>
      <c r="G241" s="558">
        <v>4660.96</v>
      </c>
      <c r="H241" s="614">
        <v>97500</v>
      </c>
      <c r="I241" s="570">
        <v>544.72</v>
      </c>
      <c r="J241" s="605">
        <v>9062</v>
      </c>
      <c r="K241" s="605">
        <v>6849</v>
      </c>
      <c r="L241" s="605">
        <v>116043</v>
      </c>
      <c r="M241" s="605">
        <f>SUM(K241:L241)</f>
        <v>122892</v>
      </c>
    </row>
    <row r="242" spans="1:13" ht="10.5" customHeight="1" x14ac:dyDescent="0.2">
      <c r="B242" s="325" t="s">
        <v>776</v>
      </c>
      <c r="C242" s="607">
        <v>169792</v>
      </c>
      <c r="D242" s="607">
        <v>30265</v>
      </c>
      <c r="E242" s="605">
        <v>1555</v>
      </c>
      <c r="F242" s="614">
        <v>3173</v>
      </c>
      <c r="G242" s="558">
        <v>4675.38</v>
      </c>
      <c r="H242" s="614">
        <v>108116</v>
      </c>
      <c r="I242" s="570">
        <v>610.77</v>
      </c>
      <c r="J242" s="605">
        <v>9595</v>
      </c>
      <c r="K242" s="605">
        <v>8980</v>
      </c>
      <c r="L242" s="605">
        <v>145530</v>
      </c>
      <c r="M242" s="605">
        <f>SUM(K242:L242)</f>
        <v>154510</v>
      </c>
    </row>
    <row r="243" spans="1:13" ht="10.5" customHeight="1" x14ac:dyDescent="0.2">
      <c r="B243" s="325" t="s">
        <v>460</v>
      </c>
      <c r="C243" s="607">
        <v>169314</v>
      </c>
      <c r="D243" s="607">
        <v>31967</v>
      </c>
      <c r="E243" s="605">
        <v>1557</v>
      </c>
      <c r="F243" s="614">
        <v>2507</v>
      </c>
      <c r="G243" s="558">
        <v>4537.53</v>
      </c>
      <c r="H243" s="614">
        <v>104051</v>
      </c>
      <c r="I243" s="570">
        <v>615.35</v>
      </c>
      <c r="J243" s="605">
        <v>11097</v>
      </c>
      <c r="K243" s="605">
        <v>9742</v>
      </c>
      <c r="L243" s="605">
        <v>143759</v>
      </c>
      <c r="M243" s="605">
        <f>SUM(K243:L243)</f>
        <v>153501</v>
      </c>
    </row>
    <row r="244" spans="1:13" ht="10.5" customHeight="1" x14ac:dyDescent="0.2">
      <c r="B244" s="325" t="s">
        <v>461</v>
      </c>
      <c r="C244" s="607">
        <v>151530</v>
      </c>
      <c r="D244" s="607">
        <v>36609</v>
      </c>
      <c r="E244" s="605">
        <v>1446</v>
      </c>
      <c r="F244" s="614">
        <v>3413</v>
      </c>
      <c r="G244" s="558">
        <v>3287.46</v>
      </c>
      <c r="H244" s="614">
        <v>80287</v>
      </c>
      <c r="I244" s="570">
        <v>583.59</v>
      </c>
      <c r="J244" s="605">
        <v>8670</v>
      </c>
      <c r="K244" s="605">
        <v>12164</v>
      </c>
      <c r="L244" s="605">
        <v>130785</v>
      </c>
      <c r="M244" s="605">
        <f>SUM(K244:L244)</f>
        <v>142949</v>
      </c>
    </row>
    <row r="245" spans="1:13" ht="10.5" customHeight="1" x14ac:dyDescent="0.2">
      <c r="A245" s="1594">
        <v>38</v>
      </c>
      <c r="B245" s="325" t="s">
        <v>462</v>
      </c>
      <c r="C245" s="607">
        <v>184737</v>
      </c>
      <c r="D245" s="607">
        <v>38868</v>
      </c>
      <c r="E245" s="605">
        <v>1695</v>
      </c>
      <c r="F245" s="614">
        <v>3498</v>
      </c>
      <c r="G245" s="558">
        <v>5169.91</v>
      </c>
      <c r="H245" s="614">
        <v>110213</v>
      </c>
      <c r="I245" s="570">
        <v>636.04999999999995</v>
      </c>
      <c r="J245" s="605">
        <v>8216</v>
      </c>
      <c r="K245" s="605">
        <v>8179</v>
      </c>
      <c r="L245" s="605">
        <v>178694</v>
      </c>
      <c r="M245" s="605">
        <f>SUM(K245:L245)</f>
        <v>186873</v>
      </c>
    </row>
    <row r="246" spans="1:13" ht="10.5" customHeight="1" x14ac:dyDescent="0.2">
      <c r="A246" s="1594"/>
      <c r="B246" s="325"/>
      <c r="C246" s="607"/>
      <c r="D246" s="607"/>
      <c r="E246" s="605"/>
      <c r="F246" s="614"/>
      <c r="G246" s="558"/>
      <c r="H246" s="614"/>
      <c r="I246" s="570"/>
      <c r="J246" s="605"/>
      <c r="K246" s="605"/>
      <c r="L246" s="605"/>
      <c r="M246" s="605"/>
    </row>
    <row r="247" spans="1:13" ht="10.5" customHeight="1" x14ac:dyDescent="0.2">
      <c r="B247" s="325" t="s">
        <v>328</v>
      </c>
      <c r="C247" s="607">
        <v>182801</v>
      </c>
      <c r="D247" s="607">
        <v>32949</v>
      </c>
      <c r="E247" s="605">
        <v>1978</v>
      </c>
      <c r="F247" s="614">
        <v>3532</v>
      </c>
      <c r="G247" s="558">
        <v>4890.26</v>
      </c>
      <c r="H247" s="614">
        <v>119308</v>
      </c>
      <c r="I247" s="570">
        <v>782.18</v>
      </c>
      <c r="J247" s="605">
        <v>6715</v>
      </c>
      <c r="K247" s="605">
        <v>8662</v>
      </c>
      <c r="L247" s="605">
        <v>200120</v>
      </c>
      <c r="M247" s="605">
        <f>SUM(K247:L247)</f>
        <v>208782</v>
      </c>
    </row>
    <row r="248" spans="1:13" ht="10.5" customHeight="1" x14ac:dyDescent="0.2">
      <c r="B248" s="325" t="s">
        <v>329</v>
      </c>
      <c r="C248" s="607">
        <v>240566</v>
      </c>
      <c r="D248" s="607">
        <v>37129</v>
      </c>
      <c r="E248" s="605">
        <v>2001</v>
      </c>
      <c r="F248" s="614">
        <v>4223</v>
      </c>
      <c r="G248" s="558">
        <v>5739.41</v>
      </c>
      <c r="H248" s="614">
        <v>169591</v>
      </c>
      <c r="I248" s="570">
        <v>714.53</v>
      </c>
      <c r="J248" s="605">
        <v>6753</v>
      </c>
      <c r="K248" s="605">
        <v>6558</v>
      </c>
      <c r="L248" s="605">
        <v>247479</v>
      </c>
      <c r="M248" s="605">
        <f>SUM(K248:L248)</f>
        <v>254037</v>
      </c>
    </row>
    <row r="249" spans="1:13" ht="10.5" customHeight="1" x14ac:dyDescent="0.2">
      <c r="B249" s="325" t="s">
        <v>330</v>
      </c>
      <c r="C249" s="607">
        <v>214040</v>
      </c>
      <c r="D249" s="607">
        <v>29445</v>
      </c>
      <c r="E249" s="605">
        <v>2207</v>
      </c>
      <c r="F249" s="614">
        <v>4343</v>
      </c>
      <c r="G249" s="558">
        <v>7037.92</v>
      </c>
      <c r="H249" s="614">
        <v>153824</v>
      </c>
      <c r="I249" s="570">
        <v>729.96</v>
      </c>
      <c r="J249" s="605">
        <v>8289</v>
      </c>
      <c r="K249" s="605">
        <v>8480</v>
      </c>
      <c r="L249" s="605">
        <v>232112</v>
      </c>
      <c r="M249" s="605">
        <f>SUM(K249:L249)</f>
        <v>240592</v>
      </c>
    </row>
    <row r="250" spans="1:13" ht="10.5" customHeight="1" x14ac:dyDescent="0.2">
      <c r="B250" s="325" t="s">
        <v>331</v>
      </c>
      <c r="C250" s="607">
        <v>231549</v>
      </c>
      <c r="D250" s="607">
        <v>28550</v>
      </c>
      <c r="E250" s="605">
        <v>2619</v>
      </c>
      <c r="F250" s="614">
        <v>6277</v>
      </c>
      <c r="G250" s="558">
        <v>6429.12</v>
      </c>
      <c r="H250" s="614">
        <v>170657</v>
      </c>
      <c r="I250" s="570">
        <v>1006.61</v>
      </c>
      <c r="J250" s="605">
        <v>8478</v>
      </c>
      <c r="K250" s="605">
        <v>8757</v>
      </c>
      <c r="L250" s="605">
        <v>314835</v>
      </c>
      <c r="M250" s="605">
        <f>SUM(K250:L250)</f>
        <v>323592</v>
      </c>
    </row>
    <row r="251" spans="1:13" ht="10.5" customHeight="1" x14ac:dyDescent="0.2">
      <c r="B251" s="325" t="s">
        <v>287</v>
      </c>
      <c r="C251" s="607">
        <v>223064</v>
      </c>
      <c r="D251" s="607">
        <v>27726</v>
      </c>
      <c r="E251" s="605">
        <v>2632</v>
      </c>
      <c r="F251" s="614">
        <v>4464</v>
      </c>
      <c r="G251" s="558">
        <v>8756.98</v>
      </c>
      <c r="H251" s="614">
        <v>167051</v>
      </c>
      <c r="I251" s="570">
        <v>939.48</v>
      </c>
      <c r="J251" s="605">
        <v>6744</v>
      </c>
      <c r="K251" s="605">
        <v>7947</v>
      </c>
      <c r="L251" s="605">
        <v>296276</v>
      </c>
      <c r="M251" s="605">
        <f>SUM(K251:L251)</f>
        <v>304223</v>
      </c>
    </row>
    <row r="252" spans="1:13" ht="10.5" customHeight="1" x14ac:dyDescent="0.2">
      <c r="B252" s="325"/>
      <c r="C252" s="607"/>
      <c r="D252" s="607"/>
      <c r="E252" s="605"/>
      <c r="F252" s="614"/>
      <c r="G252" s="558"/>
      <c r="H252" s="614"/>
      <c r="I252" s="570"/>
      <c r="J252" s="605"/>
      <c r="K252" s="605"/>
      <c r="L252" s="605"/>
      <c r="M252" s="605"/>
    </row>
    <row r="253" spans="1:13" ht="10.5" customHeight="1" x14ac:dyDescent="0.2">
      <c r="B253" s="543" t="s">
        <v>332</v>
      </c>
      <c r="C253" s="607">
        <v>173868</v>
      </c>
      <c r="D253" s="607">
        <v>29999</v>
      </c>
      <c r="E253" s="605">
        <v>2694</v>
      </c>
      <c r="F253" s="614">
        <v>8688</v>
      </c>
      <c r="G253" s="558">
        <v>6730.44</v>
      </c>
      <c r="H253" s="614">
        <v>111146</v>
      </c>
      <c r="I253" s="570">
        <v>1041.3499999999999</v>
      </c>
      <c r="J253" s="605">
        <v>5556</v>
      </c>
      <c r="K253" s="605">
        <v>6232</v>
      </c>
      <c r="L253" s="605">
        <v>285243</v>
      </c>
      <c r="M253" s="605">
        <f>SUM(K253:L253)</f>
        <v>291475</v>
      </c>
    </row>
    <row r="254" spans="1:13" ht="10.5" customHeight="1" x14ac:dyDescent="0.2">
      <c r="B254" s="543" t="s">
        <v>333</v>
      </c>
      <c r="C254" s="607">
        <v>189647</v>
      </c>
      <c r="D254" s="607">
        <v>27938</v>
      </c>
      <c r="E254" s="605">
        <v>2865</v>
      </c>
      <c r="F254" s="607">
        <v>9081</v>
      </c>
      <c r="G254" s="560">
        <v>7504.13</v>
      </c>
      <c r="H254" s="607">
        <v>129591</v>
      </c>
      <c r="I254" s="571">
        <v>1136.77</v>
      </c>
      <c r="J254" s="612">
        <v>5828</v>
      </c>
      <c r="K254" s="612">
        <v>5221</v>
      </c>
      <c r="L254" s="612">
        <v>325391</v>
      </c>
      <c r="M254" s="605">
        <f>SUM(K254:L254)</f>
        <v>330612</v>
      </c>
    </row>
    <row r="255" spans="1:13" ht="10.5" customHeight="1" x14ac:dyDescent="0.2">
      <c r="B255" s="325" t="s">
        <v>286</v>
      </c>
      <c r="C255" s="607">
        <v>249290</v>
      </c>
      <c r="D255" s="607">
        <v>29556</v>
      </c>
      <c r="E255" s="605">
        <v>3455</v>
      </c>
      <c r="F255" s="607">
        <v>9535</v>
      </c>
      <c r="G255" s="560">
        <v>8604.59</v>
      </c>
      <c r="H255" s="607">
        <v>183404</v>
      </c>
      <c r="I255" s="571">
        <v>1314.61</v>
      </c>
      <c r="J255" s="612">
        <v>6222</v>
      </c>
      <c r="K255" s="612">
        <v>11431</v>
      </c>
      <c r="L255" s="612">
        <v>463407</v>
      </c>
      <c r="M255" s="605">
        <f>SUM(K255:L255)</f>
        <v>474838</v>
      </c>
    </row>
    <row r="256" spans="1:13" ht="10.5" customHeight="1" x14ac:dyDescent="0.2">
      <c r="B256" s="325" t="s">
        <v>730</v>
      </c>
      <c r="C256" s="607">
        <v>178203</v>
      </c>
      <c r="D256" s="607">
        <v>20732</v>
      </c>
      <c r="E256" s="605">
        <v>4774</v>
      </c>
      <c r="F256" s="607">
        <v>7740</v>
      </c>
      <c r="G256" s="560">
        <v>10931.38</v>
      </c>
      <c r="H256" s="607">
        <v>129711</v>
      </c>
      <c r="I256" s="571">
        <v>1163.77</v>
      </c>
      <c r="J256" s="612">
        <v>5328</v>
      </c>
      <c r="K256" s="612">
        <v>8528</v>
      </c>
      <c r="L256" s="612">
        <v>371506</v>
      </c>
      <c r="M256" s="605">
        <f>SUM(K256:L256)</f>
        <v>380034</v>
      </c>
    </row>
    <row r="257" spans="2:14" ht="10.5" customHeight="1" x14ac:dyDescent="0.2">
      <c r="B257" s="325" t="s">
        <v>758</v>
      </c>
      <c r="C257" s="607">
        <v>183610</v>
      </c>
      <c r="D257" s="607">
        <v>24122</v>
      </c>
      <c r="E257" s="605">
        <v>4449</v>
      </c>
      <c r="F257" s="607">
        <v>7477</v>
      </c>
      <c r="G257" s="560">
        <v>8256.77</v>
      </c>
      <c r="H257" s="607">
        <v>130441</v>
      </c>
      <c r="I257" s="571">
        <v>1032.82</v>
      </c>
      <c r="J257" s="612">
        <v>6711</v>
      </c>
      <c r="K257" s="612">
        <v>11548</v>
      </c>
      <c r="L257" s="612">
        <v>343890</v>
      </c>
      <c r="M257" s="605">
        <f>SUM(K257:L257)</f>
        <v>355438</v>
      </c>
    </row>
    <row r="258" spans="2:14" ht="10.5" customHeight="1" x14ac:dyDescent="0.2">
      <c r="B258" s="325"/>
      <c r="C258" s="607"/>
      <c r="D258" s="607"/>
      <c r="E258" s="605"/>
      <c r="F258" s="607"/>
      <c r="G258" s="560"/>
      <c r="H258" s="607"/>
      <c r="I258" s="571"/>
      <c r="J258" s="612"/>
      <c r="K258" s="612"/>
      <c r="L258" s="612"/>
      <c r="M258" s="605"/>
    </row>
    <row r="259" spans="2:14" ht="10.5" customHeight="1" x14ac:dyDescent="0.2">
      <c r="B259" s="351" t="s">
        <v>507</v>
      </c>
      <c r="C259" s="607">
        <v>175430</v>
      </c>
      <c r="D259" s="607">
        <v>22499</v>
      </c>
      <c r="E259" s="605">
        <v>5943</v>
      </c>
      <c r="F259" s="607">
        <v>5524</v>
      </c>
      <c r="G259" s="560">
        <v>7955.73</v>
      </c>
      <c r="H259" s="607">
        <v>126041</v>
      </c>
      <c r="I259" s="571">
        <v>975.69</v>
      </c>
      <c r="J259" s="612">
        <v>7261</v>
      </c>
      <c r="K259" s="612">
        <v>15200</v>
      </c>
      <c r="L259" s="612">
        <v>350576</v>
      </c>
      <c r="M259" s="605">
        <f>SUM(K259:L259)</f>
        <v>365776</v>
      </c>
    </row>
    <row r="260" spans="2:14" ht="10.5" customHeight="1" x14ac:dyDescent="0.2">
      <c r="B260" s="351" t="s">
        <v>392</v>
      </c>
      <c r="C260" s="607">
        <v>177571</v>
      </c>
      <c r="D260" s="607">
        <v>23109</v>
      </c>
      <c r="E260" s="605">
        <v>5943</v>
      </c>
      <c r="F260" s="607">
        <v>6745</v>
      </c>
      <c r="G260" s="560">
        <v>9098.74</v>
      </c>
      <c r="H260" s="607">
        <v>124860</v>
      </c>
      <c r="I260" s="571">
        <v>1356.05</v>
      </c>
      <c r="J260" s="612">
        <v>8622</v>
      </c>
      <c r="K260" s="612">
        <v>22768</v>
      </c>
      <c r="L260" s="612">
        <v>404982</v>
      </c>
      <c r="M260" s="605">
        <f>SUM(K260:L260)</f>
        <v>427750</v>
      </c>
    </row>
    <row r="261" spans="2:14" ht="10.5" customHeight="1" x14ac:dyDescent="0.2">
      <c r="B261" s="351" t="s">
        <v>810</v>
      </c>
      <c r="C261" s="607">
        <v>182785</v>
      </c>
      <c r="D261" s="607">
        <v>24104</v>
      </c>
      <c r="E261" s="605">
        <v>6158</v>
      </c>
      <c r="F261" s="607">
        <v>7416</v>
      </c>
      <c r="G261" s="560">
        <v>10187.9</v>
      </c>
      <c r="H261" s="607">
        <v>128045</v>
      </c>
      <c r="I261" s="571">
        <v>1428.73</v>
      </c>
      <c r="J261" s="612">
        <v>8372</v>
      </c>
      <c r="K261" s="612">
        <v>23773</v>
      </c>
      <c r="L261" s="612">
        <v>462380</v>
      </c>
      <c r="M261" s="605">
        <f>SUM(K261:L261)</f>
        <v>486153</v>
      </c>
    </row>
    <row r="262" spans="2:14" ht="10.5" customHeight="1" x14ac:dyDescent="0.2">
      <c r="B262" s="351" t="s">
        <v>501</v>
      </c>
      <c r="C262" s="691">
        <v>164286</v>
      </c>
      <c r="D262" s="691">
        <v>20219</v>
      </c>
      <c r="E262" s="1218">
        <v>7485</v>
      </c>
      <c r="F262" s="691">
        <v>7359</v>
      </c>
      <c r="G262" s="309">
        <v>12696.22</v>
      </c>
      <c r="H262" s="691">
        <v>112487</v>
      </c>
      <c r="I262" s="689">
        <v>1767.39</v>
      </c>
      <c r="J262" s="702">
        <v>11767</v>
      </c>
      <c r="K262" s="702">
        <v>37891</v>
      </c>
      <c r="L262" s="702">
        <v>500124</v>
      </c>
      <c r="M262" s="605">
        <f>SUM(K262:L262)</f>
        <v>538015</v>
      </c>
    </row>
    <row r="263" spans="2:14" ht="10.5" customHeight="1" x14ac:dyDescent="0.2">
      <c r="B263" s="351" t="s">
        <v>724</v>
      </c>
      <c r="C263" s="607">
        <v>167352</v>
      </c>
      <c r="D263" s="607">
        <v>24351</v>
      </c>
      <c r="E263" s="612">
        <v>7065</v>
      </c>
      <c r="F263" s="607">
        <v>9350</v>
      </c>
      <c r="G263" s="560">
        <v>13856.38</v>
      </c>
      <c r="H263" s="607">
        <v>106773</v>
      </c>
      <c r="I263" s="571">
        <v>1479.68</v>
      </c>
      <c r="J263" s="612">
        <v>11878</v>
      </c>
      <c r="K263" s="612">
        <v>37244</v>
      </c>
      <c r="L263" s="612">
        <v>523864</v>
      </c>
      <c r="M263" s="605">
        <f>SUM(K263:L263)</f>
        <v>561108</v>
      </c>
    </row>
    <row r="264" spans="2:14" ht="10.5" customHeight="1" x14ac:dyDescent="0.2">
      <c r="B264" s="351"/>
      <c r="C264" s="607"/>
      <c r="D264" s="607"/>
      <c r="E264" s="605"/>
      <c r="F264" s="607"/>
      <c r="G264" s="560"/>
      <c r="H264" s="607"/>
      <c r="I264" s="571"/>
      <c r="J264" s="612"/>
      <c r="K264" s="612"/>
      <c r="L264" s="612"/>
      <c r="M264" s="612"/>
    </row>
    <row r="265" spans="2:14" ht="10.5" customHeight="1" x14ac:dyDescent="0.2">
      <c r="B265" s="351" t="s">
        <v>340</v>
      </c>
      <c r="C265" s="607">
        <v>171104</v>
      </c>
      <c r="D265" s="607">
        <v>26378</v>
      </c>
      <c r="E265" s="612">
        <v>7872.52</v>
      </c>
      <c r="F265" s="607">
        <v>8815</v>
      </c>
      <c r="G265" s="560">
        <v>14200.81</v>
      </c>
      <c r="H265" s="607">
        <v>108912</v>
      </c>
      <c r="I265" s="571">
        <v>1575.45</v>
      </c>
      <c r="J265" s="612">
        <v>10750</v>
      </c>
      <c r="K265" s="612">
        <v>28715</v>
      </c>
      <c r="L265" s="612">
        <v>582010</v>
      </c>
      <c r="M265" s="605">
        <f>SUM(K265:L265)</f>
        <v>610725</v>
      </c>
    </row>
    <row r="266" spans="2:14" ht="10.5" customHeight="1" x14ac:dyDescent="0.2">
      <c r="B266" s="351" t="s">
        <v>343</v>
      </c>
      <c r="C266" s="607">
        <v>191294</v>
      </c>
      <c r="D266" s="607">
        <v>28208</v>
      </c>
      <c r="E266" s="612">
        <v>8165.73</v>
      </c>
      <c r="F266" s="607">
        <v>11009</v>
      </c>
      <c r="G266" s="560">
        <v>15314.25</v>
      </c>
      <c r="H266" s="607">
        <v>125706</v>
      </c>
      <c r="I266" s="571">
        <v>1919.79</v>
      </c>
      <c r="J266" s="612">
        <v>8994</v>
      </c>
      <c r="K266" s="612">
        <v>24852</v>
      </c>
      <c r="L266" s="612">
        <v>726320</v>
      </c>
      <c r="M266" s="605">
        <f>SUM(K266:L266)</f>
        <v>751172</v>
      </c>
    </row>
    <row r="267" spans="2:14" ht="10.5" customHeight="1" x14ac:dyDescent="0.2">
      <c r="B267" s="351" t="s">
        <v>1418</v>
      </c>
      <c r="C267" s="607">
        <v>183676</v>
      </c>
      <c r="D267" s="607">
        <v>25170</v>
      </c>
      <c r="E267" s="612">
        <v>9444</v>
      </c>
      <c r="F267" s="607">
        <v>10834</v>
      </c>
      <c r="G267" s="560">
        <v>16743.03</v>
      </c>
      <c r="H267" s="607">
        <v>121539</v>
      </c>
      <c r="I267" s="571">
        <v>2204.98</v>
      </c>
      <c r="J267" s="612">
        <v>10628</v>
      </c>
      <c r="K267" s="612">
        <v>29365</v>
      </c>
      <c r="L267" s="612">
        <v>775895</v>
      </c>
      <c r="M267" s="605">
        <f>SUM(K267:L267)</f>
        <v>805260</v>
      </c>
    </row>
    <row r="268" spans="2:14" ht="10.5" customHeight="1" x14ac:dyDescent="0.2">
      <c r="B268" s="352" t="s">
        <v>1524</v>
      </c>
      <c r="C268" s="608">
        <v>155086</v>
      </c>
      <c r="D268" s="608">
        <v>21001</v>
      </c>
      <c r="E268" s="613">
        <v>11054</v>
      </c>
      <c r="F268" s="608">
        <v>10578</v>
      </c>
      <c r="G268" s="568">
        <v>19403.34</v>
      </c>
      <c r="H268" s="608">
        <v>102347</v>
      </c>
      <c r="I268" s="572">
        <v>2653.32</v>
      </c>
      <c r="J268" s="613">
        <v>8222</v>
      </c>
      <c r="K268" s="613">
        <v>32664</v>
      </c>
      <c r="L268" s="613">
        <v>795697</v>
      </c>
      <c r="M268" s="613">
        <f>SUM(K268:L268)</f>
        <v>828361</v>
      </c>
      <c r="N268" s="59"/>
    </row>
    <row r="269" spans="2:14" ht="10.5" customHeight="1" x14ac:dyDescent="0.2">
      <c r="B269" s="486" t="s">
        <v>1372</v>
      </c>
      <c r="C269" s="233"/>
      <c r="D269" s="233"/>
      <c r="E269" s="233"/>
      <c r="F269" s="233"/>
      <c r="G269" s="233"/>
      <c r="H269" s="233"/>
    </row>
    <row r="270" spans="2:14" ht="10.5" customHeight="1" x14ac:dyDescent="0.2">
      <c r="B270" s="486" t="s">
        <v>1373</v>
      </c>
      <c r="C270" s="233"/>
      <c r="D270" s="233"/>
      <c r="E270" s="233"/>
      <c r="F270" s="233"/>
      <c r="G270" s="233"/>
      <c r="H270" s="233"/>
    </row>
    <row r="271" spans="2:14" ht="10.5" customHeight="1" x14ac:dyDescent="0.2">
      <c r="B271" s="486" t="s">
        <v>1374</v>
      </c>
      <c r="C271" s="233"/>
      <c r="D271" s="233"/>
      <c r="E271" s="233"/>
      <c r="F271" s="233"/>
      <c r="G271" s="233"/>
      <c r="H271" s="233"/>
    </row>
    <row r="272" spans="2:14" ht="10.5" customHeight="1" x14ac:dyDescent="0.2">
      <c r="B272" s="486" t="s">
        <v>1375</v>
      </c>
      <c r="C272" s="233"/>
      <c r="D272" s="233"/>
      <c r="E272" s="233"/>
      <c r="F272" s="233"/>
      <c r="G272" s="233"/>
      <c r="H272" s="233"/>
    </row>
    <row r="273" spans="2:13" ht="10.5" customHeight="1" x14ac:dyDescent="0.2">
      <c r="B273" s="486" t="s">
        <v>1376</v>
      </c>
      <c r="C273" s="233"/>
      <c r="D273" s="233"/>
      <c r="E273" s="233"/>
      <c r="F273" s="233"/>
      <c r="G273" s="233"/>
      <c r="H273" s="233"/>
    </row>
    <row r="274" spans="2:13" ht="10.5" customHeight="1" x14ac:dyDescent="0.2">
      <c r="B274" s="1596" t="s">
        <v>1531</v>
      </c>
      <c r="C274" s="1596"/>
      <c r="D274" s="1596"/>
      <c r="E274" s="1596"/>
      <c r="F274" s="1596"/>
      <c r="G274" s="1596"/>
      <c r="H274" s="1596"/>
    </row>
    <row r="275" spans="2:13" ht="10.5" customHeight="1" x14ac:dyDescent="0.2">
      <c r="B275" s="490" t="s">
        <v>1378</v>
      </c>
      <c r="C275" s="490"/>
      <c r="D275" s="490"/>
      <c r="E275" s="490"/>
      <c r="F275" s="490"/>
      <c r="G275" s="490"/>
      <c r="H275" s="490"/>
    </row>
    <row r="276" spans="2:13" ht="10.5" customHeight="1" x14ac:dyDescent="0.2">
      <c r="B276" s="490" t="s">
        <v>1379</v>
      </c>
      <c r="C276" s="490"/>
      <c r="D276" s="490"/>
      <c r="E276" s="490"/>
      <c r="F276" s="490"/>
      <c r="G276" s="490"/>
      <c r="H276" s="490"/>
    </row>
    <row r="277" spans="2:13" ht="10.5" customHeight="1" x14ac:dyDescent="0.2">
      <c r="B277" s="486" t="s">
        <v>1371</v>
      </c>
      <c r="C277" s="233"/>
      <c r="D277" s="233"/>
      <c r="E277" s="233"/>
      <c r="F277" s="233"/>
      <c r="G277" s="233"/>
      <c r="H277" s="233"/>
    </row>
    <row r="278" spans="2:13" ht="10.5" customHeight="1" x14ac:dyDescent="0.2">
      <c r="B278" s="49"/>
    </row>
    <row r="279" spans="2:13" ht="10.5" customHeight="1" x14ac:dyDescent="0.2">
      <c r="B279" s="49"/>
      <c r="C279" s="52"/>
      <c r="D279" s="52"/>
      <c r="E279" s="52"/>
      <c r="F279" s="52"/>
      <c r="G279" s="52"/>
      <c r="H279" s="52"/>
      <c r="I279" s="52"/>
      <c r="J279" s="52"/>
      <c r="K279" s="52"/>
      <c r="L279" s="52"/>
      <c r="M279" s="52"/>
    </row>
    <row r="280" spans="2:13" ht="11.45" customHeight="1" x14ac:dyDescent="0.2">
      <c r="B280" s="62" t="s">
        <v>10</v>
      </c>
      <c r="D280" s="74"/>
      <c r="E280" s="74"/>
    </row>
    <row r="281" spans="2:13" ht="11.25" customHeight="1" x14ac:dyDescent="0.2">
      <c r="B281" s="1420" t="s">
        <v>963</v>
      </c>
      <c r="C281" s="1408" t="s">
        <v>303</v>
      </c>
      <c r="D281" s="1481" t="s">
        <v>1129</v>
      </c>
      <c r="E281" s="1482"/>
      <c r="F281" s="1481" t="s">
        <v>147</v>
      </c>
      <c r="G281" s="1482"/>
      <c r="H281" s="1481" t="s">
        <v>467</v>
      </c>
      <c r="I281" s="1482"/>
      <c r="J281" s="279" t="s">
        <v>468</v>
      </c>
      <c r="K281" s="1481" t="s">
        <v>280</v>
      </c>
      <c r="L281" s="1482"/>
      <c r="M281" s="1408" t="s">
        <v>469</v>
      </c>
    </row>
    <row r="282" spans="2:13" ht="24" customHeight="1" x14ac:dyDescent="0.2">
      <c r="B282" s="1490"/>
      <c r="C282" s="1409"/>
      <c r="D282" s="279" t="s">
        <v>470</v>
      </c>
      <c r="E282" s="296" t="s">
        <v>471</v>
      </c>
      <c r="F282" s="296" t="s">
        <v>470</v>
      </c>
      <c r="G282" s="296" t="s">
        <v>472</v>
      </c>
      <c r="H282" s="296" t="s">
        <v>470</v>
      </c>
      <c r="I282" s="296" t="s">
        <v>471</v>
      </c>
      <c r="J282" s="296" t="s">
        <v>473</v>
      </c>
      <c r="K282" s="296" t="s">
        <v>77</v>
      </c>
      <c r="L282" s="296" t="s">
        <v>78</v>
      </c>
      <c r="M282" s="1409"/>
    </row>
    <row r="283" spans="2:13" ht="11.45" customHeight="1" x14ac:dyDescent="0.2">
      <c r="B283" s="1421"/>
      <c r="C283" s="1396" t="s">
        <v>1346</v>
      </c>
      <c r="D283" s="1397"/>
      <c r="E283" s="470" t="s">
        <v>936</v>
      </c>
      <c r="F283" s="470" t="s">
        <v>1346</v>
      </c>
      <c r="G283" s="470" t="s">
        <v>936</v>
      </c>
      <c r="H283" s="470" t="s">
        <v>1346</v>
      </c>
      <c r="I283" s="470" t="s">
        <v>936</v>
      </c>
      <c r="J283" s="470" t="s">
        <v>1346</v>
      </c>
      <c r="K283" s="1396" t="s">
        <v>504</v>
      </c>
      <c r="L283" s="1404"/>
      <c r="M283" s="1397"/>
    </row>
    <row r="284" spans="2:13" ht="10.5" customHeight="1" x14ac:dyDescent="0.2">
      <c r="B284" s="438" t="s">
        <v>765</v>
      </c>
      <c r="C284" s="607">
        <v>9539</v>
      </c>
      <c r="D284" s="614">
        <v>3536</v>
      </c>
      <c r="E284" s="614">
        <v>309</v>
      </c>
      <c r="F284" s="614">
        <v>4972</v>
      </c>
      <c r="G284" s="570">
        <v>786.15</v>
      </c>
      <c r="H284" s="545">
        <v>367</v>
      </c>
      <c r="I284" s="558">
        <v>62.97</v>
      </c>
      <c r="J284" s="545">
        <v>24</v>
      </c>
      <c r="K284" s="545">
        <v>1.9</v>
      </c>
      <c r="L284" s="545">
        <v>5023</v>
      </c>
      <c r="M284" s="545">
        <f t="shared" ref="M284:M323" si="0">SUM(K284:L284)</f>
        <v>5024.8999999999996</v>
      </c>
    </row>
    <row r="285" spans="2:13" ht="10.5" customHeight="1" x14ac:dyDescent="0.2">
      <c r="B285" s="438" t="s">
        <v>766</v>
      </c>
      <c r="C285" s="607">
        <v>12966</v>
      </c>
      <c r="D285" s="614">
        <v>3987</v>
      </c>
      <c r="E285" s="614">
        <v>333</v>
      </c>
      <c r="F285" s="614">
        <v>7266</v>
      </c>
      <c r="G285" s="570">
        <v>798.82</v>
      </c>
      <c r="H285" s="545">
        <v>969</v>
      </c>
      <c r="I285" s="558">
        <v>64.790000000000006</v>
      </c>
      <c r="J285" s="545">
        <v>28</v>
      </c>
      <c r="K285" s="545">
        <v>4</v>
      </c>
      <c r="L285" s="545">
        <v>7195</v>
      </c>
      <c r="M285" s="545">
        <f t="shared" si="0"/>
        <v>7199</v>
      </c>
    </row>
    <row r="286" spans="2:13" ht="10.5" customHeight="1" x14ac:dyDescent="0.2">
      <c r="B286" s="438" t="s">
        <v>767</v>
      </c>
      <c r="C286" s="607">
        <v>17294</v>
      </c>
      <c r="D286" s="614">
        <v>5757</v>
      </c>
      <c r="E286" s="614">
        <v>297</v>
      </c>
      <c r="F286" s="614">
        <v>10061</v>
      </c>
      <c r="G286" s="570">
        <v>625.82000000000005</v>
      </c>
      <c r="H286" s="545">
        <v>562</v>
      </c>
      <c r="I286" s="558">
        <v>61.03</v>
      </c>
      <c r="J286" s="545">
        <v>41</v>
      </c>
      <c r="K286" s="545">
        <v>7.1</v>
      </c>
      <c r="L286" s="545">
        <v>8003</v>
      </c>
      <c r="M286" s="545">
        <f t="shared" si="0"/>
        <v>8010.1</v>
      </c>
    </row>
    <row r="287" spans="2:13" ht="10.5" customHeight="1" x14ac:dyDescent="0.2">
      <c r="B287" s="438" t="s">
        <v>768</v>
      </c>
      <c r="C287" s="607">
        <v>14963</v>
      </c>
      <c r="D287" s="614">
        <v>6102</v>
      </c>
      <c r="E287" s="614">
        <v>368</v>
      </c>
      <c r="F287" s="614">
        <v>7341</v>
      </c>
      <c r="G287" s="570">
        <v>1058.3</v>
      </c>
      <c r="H287" s="545">
        <v>576</v>
      </c>
      <c r="I287" s="558">
        <v>61.74</v>
      </c>
      <c r="J287" s="545">
        <v>18</v>
      </c>
      <c r="K287" s="545">
        <v>1.4</v>
      </c>
      <c r="L287" s="545">
        <v>10006</v>
      </c>
      <c r="M287" s="545">
        <f t="shared" si="0"/>
        <v>10007.4</v>
      </c>
    </row>
    <row r="288" spans="2:13" ht="10.5" customHeight="1" x14ac:dyDescent="0.2">
      <c r="B288" s="438" t="s">
        <v>769</v>
      </c>
      <c r="C288" s="607">
        <v>12616</v>
      </c>
      <c r="D288" s="614">
        <v>4084</v>
      </c>
      <c r="E288" s="614">
        <v>501</v>
      </c>
      <c r="F288" s="614">
        <v>7276</v>
      </c>
      <c r="G288" s="570">
        <v>1459.35</v>
      </c>
      <c r="H288" s="545">
        <v>564</v>
      </c>
      <c r="I288" s="558">
        <v>37.81</v>
      </c>
      <c r="J288" s="545">
        <v>72</v>
      </c>
      <c r="K288" s="545">
        <v>9.4</v>
      </c>
      <c r="L288" s="545">
        <v>12644</v>
      </c>
      <c r="M288" s="545">
        <f t="shared" si="0"/>
        <v>12653.4</v>
      </c>
    </row>
    <row r="289" spans="1:13" ht="10.5" customHeight="1" x14ac:dyDescent="0.2">
      <c r="B289" s="438"/>
      <c r="C289" s="607"/>
      <c r="D289" s="614"/>
      <c r="E289" s="614"/>
      <c r="F289" s="614"/>
      <c r="G289" s="570"/>
      <c r="H289" s="545"/>
      <c r="I289" s="558"/>
      <c r="J289" s="545"/>
      <c r="K289" s="545"/>
      <c r="L289" s="545"/>
      <c r="M289" s="545"/>
    </row>
    <row r="290" spans="1:13" ht="10.5" customHeight="1" x14ac:dyDescent="0.2">
      <c r="B290" s="438" t="s">
        <v>770</v>
      </c>
      <c r="C290" s="607">
        <v>14400</v>
      </c>
      <c r="D290" s="614">
        <v>4570</v>
      </c>
      <c r="E290" s="614">
        <v>509</v>
      </c>
      <c r="F290" s="614">
        <v>7599</v>
      </c>
      <c r="G290" s="570">
        <v>1633.16</v>
      </c>
      <c r="H290" s="545">
        <v>1465</v>
      </c>
      <c r="I290" s="558">
        <v>53.68</v>
      </c>
      <c r="J290" s="545">
        <v>72</v>
      </c>
      <c r="K290" s="545">
        <v>9.8000000000000007</v>
      </c>
      <c r="L290" s="545">
        <v>14768</v>
      </c>
      <c r="M290" s="545">
        <f t="shared" si="0"/>
        <v>14777.8</v>
      </c>
    </row>
    <row r="291" spans="1:13" ht="10.5" customHeight="1" x14ac:dyDescent="0.2">
      <c r="B291" s="438" t="s">
        <v>771</v>
      </c>
      <c r="C291" s="607">
        <v>15259</v>
      </c>
      <c r="D291" s="614">
        <v>4360</v>
      </c>
      <c r="E291" s="614">
        <v>666</v>
      </c>
      <c r="F291" s="614">
        <v>9459</v>
      </c>
      <c r="G291" s="570">
        <v>1486.61</v>
      </c>
      <c r="H291" s="545">
        <v>755</v>
      </c>
      <c r="I291" s="558">
        <v>36.72</v>
      </c>
      <c r="J291" s="545">
        <v>22</v>
      </c>
      <c r="K291" s="545">
        <v>3.3</v>
      </c>
      <c r="L291" s="545">
        <v>16933</v>
      </c>
      <c r="M291" s="545">
        <f t="shared" si="0"/>
        <v>16936.3</v>
      </c>
    </row>
    <row r="292" spans="1:13" ht="10.5" customHeight="1" x14ac:dyDescent="0.2">
      <c r="B292" s="438" t="s">
        <v>772</v>
      </c>
      <c r="C292" s="607">
        <v>16841</v>
      </c>
      <c r="D292" s="614">
        <v>5821</v>
      </c>
      <c r="E292" s="614">
        <v>730</v>
      </c>
      <c r="F292" s="614">
        <v>9377</v>
      </c>
      <c r="G292" s="570">
        <v>2302.37</v>
      </c>
      <c r="H292" s="545">
        <v>759</v>
      </c>
      <c r="I292" s="558">
        <v>50.7</v>
      </c>
      <c r="J292" s="545" t="s">
        <v>377</v>
      </c>
      <c r="K292" s="545" t="s">
        <v>377</v>
      </c>
      <c r="L292" s="545">
        <v>25787</v>
      </c>
      <c r="M292" s="545">
        <f t="shared" si="0"/>
        <v>25787</v>
      </c>
    </row>
    <row r="293" spans="1:13" ht="10.5" customHeight="1" x14ac:dyDescent="0.2">
      <c r="B293" s="438" t="s">
        <v>773</v>
      </c>
      <c r="C293" s="607">
        <v>17180</v>
      </c>
      <c r="D293" s="614">
        <v>5685</v>
      </c>
      <c r="E293" s="614">
        <v>773</v>
      </c>
      <c r="F293" s="614">
        <v>10215</v>
      </c>
      <c r="G293" s="570">
        <v>2799.07</v>
      </c>
      <c r="H293" s="545">
        <v>417</v>
      </c>
      <c r="I293" s="558">
        <v>35.44</v>
      </c>
      <c r="J293" s="545" t="s">
        <v>377</v>
      </c>
      <c r="K293" s="545" t="s">
        <v>377</v>
      </c>
      <c r="L293" s="545">
        <v>32912</v>
      </c>
      <c r="M293" s="545">
        <f t="shared" si="0"/>
        <v>32912</v>
      </c>
    </row>
    <row r="294" spans="1:13" ht="10.5" customHeight="1" x14ac:dyDescent="0.2">
      <c r="B294" s="438" t="s">
        <v>774</v>
      </c>
      <c r="C294" s="607">
        <v>16938</v>
      </c>
      <c r="D294" s="614">
        <v>4397</v>
      </c>
      <c r="E294" s="614">
        <v>1111</v>
      </c>
      <c r="F294" s="614">
        <v>11662</v>
      </c>
      <c r="G294" s="570">
        <v>3385.6</v>
      </c>
      <c r="H294" s="545">
        <v>211</v>
      </c>
      <c r="I294" s="558">
        <v>46.52</v>
      </c>
      <c r="J294" s="545" t="s">
        <v>377</v>
      </c>
      <c r="K294" s="545" t="s">
        <v>377</v>
      </c>
      <c r="L294" s="545">
        <v>44275</v>
      </c>
      <c r="M294" s="545">
        <f t="shared" si="0"/>
        <v>44275</v>
      </c>
    </row>
    <row r="295" spans="1:13" ht="10.5" customHeight="1" x14ac:dyDescent="0.2">
      <c r="B295" s="438"/>
      <c r="C295" s="607"/>
      <c r="D295" s="614"/>
      <c r="E295" s="614"/>
      <c r="F295" s="614"/>
      <c r="G295" s="570"/>
      <c r="H295" s="545"/>
      <c r="I295" s="558"/>
      <c r="J295" s="545"/>
      <c r="K295" s="545"/>
      <c r="L295" s="545"/>
      <c r="M295" s="545"/>
    </row>
    <row r="296" spans="1:13" ht="10.5" customHeight="1" x14ac:dyDescent="0.2">
      <c r="B296" s="438" t="s">
        <v>775</v>
      </c>
      <c r="C296" s="607">
        <v>19376</v>
      </c>
      <c r="D296" s="614">
        <v>4751</v>
      </c>
      <c r="E296" s="614">
        <v>1095</v>
      </c>
      <c r="F296" s="614">
        <v>13102</v>
      </c>
      <c r="G296" s="570">
        <v>3502.98</v>
      </c>
      <c r="H296" s="545">
        <v>802</v>
      </c>
      <c r="I296" s="558">
        <v>116.51</v>
      </c>
      <c r="J296" s="545" t="s">
        <v>377</v>
      </c>
      <c r="K296" s="545" t="s">
        <v>377</v>
      </c>
      <c r="L296" s="545">
        <v>51081</v>
      </c>
      <c r="M296" s="545">
        <f t="shared" si="0"/>
        <v>51081</v>
      </c>
    </row>
    <row r="297" spans="1:13" ht="10.5" customHeight="1" x14ac:dyDescent="0.2">
      <c r="B297" s="438" t="s">
        <v>776</v>
      </c>
      <c r="C297" s="607">
        <v>18151</v>
      </c>
      <c r="D297" s="614">
        <v>3516</v>
      </c>
      <c r="E297" s="614">
        <v>1409</v>
      </c>
      <c r="F297" s="614">
        <v>13081</v>
      </c>
      <c r="G297" s="570">
        <v>3791.76</v>
      </c>
      <c r="H297" s="545">
        <v>1020</v>
      </c>
      <c r="I297" s="558">
        <v>185.63</v>
      </c>
      <c r="J297" s="545" t="s">
        <v>377</v>
      </c>
      <c r="K297" s="545" t="s">
        <v>377</v>
      </c>
      <c r="L297" s="545">
        <v>54639</v>
      </c>
      <c r="M297" s="545">
        <f t="shared" si="0"/>
        <v>54639</v>
      </c>
    </row>
    <row r="298" spans="1:13" ht="10.5" customHeight="1" x14ac:dyDescent="0.2">
      <c r="B298" s="438" t="s">
        <v>460</v>
      </c>
      <c r="C298" s="607">
        <v>18583</v>
      </c>
      <c r="D298" s="614">
        <v>5110</v>
      </c>
      <c r="E298" s="614">
        <v>1340</v>
      </c>
      <c r="F298" s="614">
        <v>11939</v>
      </c>
      <c r="G298" s="570">
        <v>3887.88</v>
      </c>
      <c r="H298" s="545">
        <v>758</v>
      </c>
      <c r="I298" s="558">
        <v>181.1</v>
      </c>
      <c r="J298" s="545" t="s">
        <v>377</v>
      </c>
      <c r="K298" s="545" t="s">
        <v>377</v>
      </c>
      <c r="L298" s="545">
        <v>53258</v>
      </c>
      <c r="M298" s="545">
        <f t="shared" si="0"/>
        <v>53258</v>
      </c>
    </row>
    <row r="299" spans="1:13" ht="10.5" customHeight="1" x14ac:dyDescent="0.2">
      <c r="B299" s="438" t="s">
        <v>461</v>
      </c>
      <c r="C299" s="607">
        <v>27862</v>
      </c>
      <c r="D299" s="614">
        <v>5622</v>
      </c>
      <c r="E299" s="614">
        <v>1238</v>
      </c>
      <c r="F299" s="614">
        <v>18130</v>
      </c>
      <c r="G299" s="570">
        <v>3888.43</v>
      </c>
      <c r="H299" s="545">
        <v>3256</v>
      </c>
      <c r="I299" s="558">
        <v>283.95999999999998</v>
      </c>
      <c r="J299" s="545" t="s">
        <v>377</v>
      </c>
      <c r="K299" s="545" t="s">
        <v>377</v>
      </c>
      <c r="L299" s="545">
        <v>78237</v>
      </c>
      <c r="M299" s="545">
        <f t="shared" si="0"/>
        <v>78237</v>
      </c>
    </row>
    <row r="300" spans="1:13" ht="10.5" customHeight="1" x14ac:dyDescent="0.2">
      <c r="A300" s="1594">
        <v>39</v>
      </c>
      <c r="B300" s="438" t="s">
        <v>462</v>
      </c>
      <c r="C300" s="607">
        <v>29417</v>
      </c>
      <c r="D300" s="614">
        <v>5936</v>
      </c>
      <c r="E300" s="614">
        <v>1466</v>
      </c>
      <c r="F300" s="614">
        <v>22000</v>
      </c>
      <c r="G300" s="570">
        <v>3361.7</v>
      </c>
      <c r="H300" s="545">
        <v>579</v>
      </c>
      <c r="I300" s="558">
        <v>246.07</v>
      </c>
      <c r="J300" s="545" t="s">
        <v>377</v>
      </c>
      <c r="K300" s="545" t="s">
        <v>377</v>
      </c>
      <c r="L300" s="545">
        <v>82621</v>
      </c>
      <c r="M300" s="545">
        <f t="shared" si="0"/>
        <v>82621</v>
      </c>
    </row>
    <row r="301" spans="1:13" ht="10.5" customHeight="1" x14ac:dyDescent="0.2">
      <c r="A301" s="1594"/>
      <c r="B301" s="438"/>
      <c r="C301" s="607"/>
      <c r="D301" s="614"/>
      <c r="E301" s="614"/>
      <c r="F301" s="614"/>
      <c r="G301" s="570"/>
      <c r="H301" s="545"/>
      <c r="I301" s="558"/>
      <c r="J301" s="545"/>
      <c r="K301" s="545"/>
      <c r="L301" s="545"/>
      <c r="M301" s="545"/>
    </row>
    <row r="302" spans="1:13" ht="10.5" customHeight="1" x14ac:dyDescent="0.2">
      <c r="B302" s="438" t="s">
        <v>328</v>
      </c>
      <c r="C302" s="607">
        <v>33640</v>
      </c>
      <c r="D302" s="614">
        <v>7749</v>
      </c>
      <c r="E302" s="614">
        <v>1471</v>
      </c>
      <c r="F302" s="614">
        <v>24358</v>
      </c>
      <c r="G302" s="570">
        <v>3946.8</v>
      </c>
      <c r="H302" s="545">
        <v>357</v>
      </c>
      <c r="I302" s="558">
        <v>249.66</v>
      </c>
      <c r="J302" s="545" t="s">
        <v>377</v>
      </c>
      <c r="K302" s="545" t="s">
        <v>377</v>
      </c>
      <c r="L302" s="545">
        <v>107384</v>
      </c>
      <c r="M302" s="545">
        <f t="shared" si="0"/>
        <v>107384</v>
      </c>
    </row>
    <row r="303" spans="1:13" ht="10.5" customHeight="1" x14ac:dyDescent="0.2">
      <c r="B303" s="438" t="s">
        <v>329</v>
      </c>
      <c r="C303" s="607">
        <v>36317</v>
      </c>
      <c r="D303" s="614">
        <v>6556</v>
      </c>
      <c r="E303" s="614">
        <v>1620</v>
      </c>
      <c r="F303" s="614">
        <v>28459</v>
      </c>
      <c r="G303" s="570">
        <v>3782.79</v>
      </c>
      <c r="H303" s="545">
        <v>307</v>
      </c>
      <c r="I303" s="558">
        <v>230.57</v>
      </c>
      <c r="J303" s="545" t="s">
        <v>377</v>
      </c>
      <c r="K303" s="545" t="s">
        <v>377</v>
      </c>
      <c r="L303" s="545">
        <v>118123</v>
      </c>
      <c r="M303" s="545">
        <f t="shared" si="0"/>
        <v>118123</v>
      </c>
    </row>
    <row r="304" spans="1:13" ht="10.5" customHeight="1" x14ac:dyDescent="0.2">
      <c r="B304" s="438" t="s">
        <v>330</v>
      </c>
      <c r="C304" s="607">
        <v>37011</v>
      </c>
      <c r="D304" s="614">
        <v>5826</v>
      </c>
      <c r="E304" s="614">
        <v>1772</v>
      </c>
      <c r="F304" s="614">
        <v>30258</v>
      </c>
      <c r="G304" s="570">
        <v>4447.67</v>
      </c>
      <c r="H304" s="545">
        <v>42</v>
      </c>
      <c r="I304" s="558">
        <v>269.52</v>
      </c>
      <c r="J304" s="545" t="s">
        <v>377</v>
      </c>
      <c r="K304" s="545" t="s">
        <v>377</v>
      </c>
      <c r="L304" s="545">
        <v>144698</v>
      </c>
      <c r="M304" s="545">
        <f t="shared" si="0"/>
        <v>144698</v>
      </c>
    </row>
    <row r="305" spans="2:13" ht="10.5" customHeight="1" x14ac:dyDescent="0.2">
      <c r="B305" s="438" t="s">
        <v>331</v>
      </c>
      <c r="C305" s="607">
        <v>47282</v>
      </c>
      <c r="D305" s="614">
        <v>8325</v>
      </c>
      <c r="E305" s="614">
        <v>1850</v>
      </c>
      <c r="F305" s="614">
        <v>37623</v>
      </c>
      <c r="G305" s="570">
        <v>4244.3999999999996</v>
      </c>
      <c r="H305" s="545">
        <v>69</v>
      </c>
      <c r="I305" s="558">
        <v>179.92</v>
      </c>
      <c r="J305" s="545" t="s">
        <v>377</v>
      </c>
      <c r="K305" s="545" t="s">
        <v>377</v>
      </c>
      <c r="L305" s="545">
        <v>174781</v>
      </c>
      <c r="M305" s="545">
        <f t="shared" si="0"/>
        <v>174781</v>
      </c>
    </row>
    <row r="306" spans="2:13" ht="10.5" customHeight="1" x14ac:dyDescent="0.2">
      <c r="B306" s="438" t="s">
        <v>287</v>
      </c>
      <c r="C306" s="607">
        <v>32911</v>
      </c>
      <c r="D306" s="614">
        <v>6822</v>
      </c>
      <c r="E306" s="614">
        <v>2061</v>
      </c>
      <c r="F306" s="614">
        <v>25014</v>
      </c>
      <c r="G306" s="570">
        <v>8077.49</v>
      </c>
      <c r="H306" s="545">
        <v>39</v>
      </c>
      <c r="I306" s="558">
        <v>379.1</v>
      </c>
      <c r="J306" s="545" t="s">
        <v>377</v>
      </c>
      <c r="K306" s="545" t="s">
        <v>377</v>
      </c>
      <c r="L306" s="545">
        <v>215830</v>
      </c>
      <c r="M306" s="545">
        <f t="shared" si="0"/>
        <v>215830</v>
      </c>
    </row>
    <row r="307" spans="2:13" ht="10.5" customHeight="1" x14ac:dyDescent="0.2">
      <c r="B307" s="438"/>
      <c r="C307" s="607"/>
      <c r="D307" s="614"/>
      <c r="E307" s="614"/>
      <c r="F307" s="614"/>
      <c r="G307" s="570"/>
      <c r="H307" s="545"/>
      <c r="I307" s="558"/>
      <c r="J307" s="545"/>
      <c r="K307" s="545"/>
      <c r="L307" s="545"/>
      <c r="M307" s="545"/>
    </row>
    <row r="308" spans="2:13" ht="10.5" customHeight="1" x14ac:dyDescent="0.2">
      <c r="B308" s="627" t="s">
        <v>332</v>
      </c>
      <c r="C308" s="607">
        <v>38235</v>
      </c>
      <c r="D308" s="614">
        <v>6983</v>
      </c>
      <c r="E308" s="614">
        <v>2139</v>
      </c>
      <c r="F308" s="614">
        <v>30165</v>
      </c>
      <c r="G308" s="570">
        <v>8077.33</v>
      </c>
      <c r="H308" s="545">
        <v>27</v>
      </c>
      <c r="I308" s="558">
        <v>196.45</v>
      </c>
      <c r="J308" s="545" t="s">
        <v>377</v>
      </c>
      <c r="K308" s="545" t="s">
        <v>377</v>
      </c>
      <c r="L308" s="545">
        <v>258279</v>
      </c>
      <c r="M308" s="545">
        <f t="shared" si="0"/>
        <v>258279</v>
      </c>
    </row>
    <row r="309" spans="2:13" ht="10.5" customHeight="1" x14ac:dyDescent="0.2">
      <c r="B309" s="627" t="s">
        <v>333</v>
      </c>
      <c r="C309" s="607">
        <v>38728</v>
      </c>
      <c r="D309" s="614">
        <v>6830</v>
      </c>
      <c r="E309" s="614">
        <v>2369</v>
      </c>
      <c r="F309" s="607">
        <v>30861</v>
      </c>
      <c r="G309" s="571">
        <v>5595.72</v>
      </c>
      <c r="H309" s="547" t="s">
        <v>377</v>
      </c>
      <c r="I309" s="560" t="s">
        <v>377</v>
      </c>
      <c r="J309" s="547" t="s">
        <v>377</v>
      </c>
      <c r="K309" s="547" t="s">
        <v>377</v>
      </c>
      <c r="L309" s="547">
        <v>188529</v>
      </c>
      <c r="M309" s="545">
        <f t="shared" si="0"/>
        <v>188529</v>
      </c>
    </row>
    <row r="310" spans="2:13" ht="10.5" customHeight="1" x14ac:dyDescent="0.2">
      <c r="B310" s="536" t="s">
        <v>286</v>
      </c>
      <c r="C310" s="607">
        <v>58336</v>
      </c>
      <c r="D310" s="614">
        <v>12204</v>
      </c>
      <c r="E310" s="614">
        <v>2315</v>
      </c>
      <c r="F310" s="607">
        <v>41922</v>
      </c>
      <c r="G310" s="571">
        <v>5316.03</v>
      </c>
      <c r="H310" s="547">
        <v>2357</v>
      </c>
      <c r="I310" s="560">
        <v>101.4</v>
      </c>
      <c r="J310" s="547" t="s">
        <v>377</v>
      </c>
      <c r="K310" s="547" t="s">
        <v>377</v>
      </c>
      <c r="L310" s="547">
        <v>250759</v>
      </c>
      <c r="M310" s="545">
        <f t="shared" si="0"/>
        <v>250759</v>
      </c>
    </row>
    <row r="311" spans="2:13" ht="10.5" customHeight="1" x14ac:dyDescent="0.2">
      <c r="B311" s="536" t="s">
        <v>730</v>
      </c>
      <c r="C311" s="607">
        <v>59866</v>
      </c>
      <c r="D311" s="614">
        <v>12190</v>
      </c>
      <c r="E311" s="614">
        <v>2622</v>
      </c>
      <c r="F311" s="607">
        <v>44108</v>
      </c>
      <c r="G311" s="571">
        <v>5600.47</v>
      </c>
      <c r="H311" s="547">
        <v>1717</v>
      </c>
      <c r="I311" s="560">
        <v>210.88</v>
      </c>
      <c r="J311" s="547" t="s">
        <v>377</v>
      </c>
      <c r="K311" s="547" t="s">
        <v>377</v>
      </c>
      <c r="L311" s="547">
        <v>278687</v>
      </c>
      <c r="M311" s="545">
        <f t="shared" si="0"/>
        <v>278687</v>
      </c>
    </row>
    <row r="312" spans="2:13" ht="10.5" customHeight="1" x14ac:dyDescent="0.2">
      <c r="B312" s="536" t="s">
        <v>758</v>
      </c>
      <c r="C312" s="607">
        <v>55221</v>
      </c>
      <c r="D312" s="614">
        <v>10928</v>
      </c>
      <c r="E312" s="614">
        <v>2657</v>
      </c>
      <c r="F312" s="607">
        <v>39663</v>
      </c>
      <c r="G312" s="571">
        <v>5553.8</v>
      </c>
      <c r="H312" s="547">
        <v>2299</v>
      </c>
      <c r="I312" s="560">
        <v>136.6</v>
      </c>
      <c r="J312" s="547" t="s">
        <v>377</v>
      </c>
      <c r="K312" s="547" t="s">
        <v>377</v>
      </c>
      <c r="L312" s="547">
        <v>248850</v>
      </c>
      <c r="M312" s="545">
        <f t="shared" si="0"/>
        <v>248850</v>
      </c>
    </row>
    <row r="313" spans="2:13" ht="10.5" customHeight="1" x14ac:dyDescent="0.2">
      <c r="B313" s="536"/>
      <c r="C313" s="607"/>
      <c r="D313" s="614"/>
      <c r="E313" s="614"/>
      <c r="F313" s="607"/>
      <c r="G313" s="571"/>
      <c r="H313" s="547"/>
      <c r="I313" s="560"/>
      <c r="J313" s="547"/>
      <c r="K313" s="547"/>
      <c r="L313" s="547"/>
      <c r="M313" s="547"/>
    </row>
    <row r="314" spans="2:13" ht="10.5" customHeight="1" x14ac:dyDescent="0.2">
      <c r="B314" s="438" t="s">
        <v>507</v>
      </c>
      <c r="C314" s="607">
        <v>39018</v>
      </c>
      <c r="D314" s="607">
        <v>7657</v>
      </c>
      <c r="E314" s="614">
        <v>3973</v>
      </c>
      <c r="F314" s="607">
        <v>27906</v>
      </c>
      <c r="G314" s="571">
        <v>5902.59</v>
      </c>
      <c r="H314" s="547">
        <v>1696</v>
      </c>
      <c r="I314" s="560">
        <v>98.94</v>
      </c>
      <c r="J314" s="547" t="s">
        <v>377</v>
      </c>
      <c r="K314" s="547" t="s">
        <v>377</v>
      </c>
      <c r="L314" s="547">
        <v>194671</v>
      </c>
      <c r="M314" s="545">
        <f t="shared" si="0"/>
        <v>194671</v>
      </c>
    </row>
    <row r="315" spans="2:13" ht="10.5" customHeight="1" x14ac:dyDescent="0.2">
      <c r="B315" s="536" t="s">
        <v>392</v>
      </c>
      <c r="C315" s="607">
        <v>54908</v>
      </c>
      <c r="D315" s="607">
        <v>10502</v>
      </c>
      <c r="E315" s="614">
        <v>3548</v>
      </c>
      <c r="F315" s="607">
        <v>40689</v>
      </c>
      <c r="G315" s="571">
        <v>5836</v>
      </c>
      <c r="H315" s="547">
        <v>2122</v>
      </c>
      <c r="I315" s="560">
        <v>119.74</v>
      </c>
      <c r="J315" s="547" t="s">
        <v>377</v>
      </c>
      <c r="K315" s="547" t="s">
        <v>377</v>
      </c>
      <c r="L315" s="547">
        <v>274198</v>
      </c>
      <c r="M315" s="545">
        <f t="shared" si="0"/>
        <v>274198</v>
      </c>
    </row>
    <row r="316" spans="2:13" ht="10.5" customHeight="1" x14ac:dyDescent="0.2">
      <c r="B316" s="536" t="s">
        <v>810</v>
      </c>
      <c r="C316" s="607">
        <v>62720</v>
      </c>
      <c r="D316" s="607">
        <v>12914</v>
      </c>
      <c r="E316" s="614">
        <v>3614</v>
      </c>
      <c r="F316" s="607">
        <v>46639</v>
      </c>
      <c r="G316" s="571">
        <v>6243.32</v>
      </c>
      <c r="H316" s="547">
        <v>1206</v>
      </c>
      <c r="I316" s="560">
        <v>150</v>
      </c>
      <c r="J316" s="547" t="s">
        <v>377</v>
      </c>
      <c r="K316" s="547" t="s">
        <v>377</v>
      </c>
      <c r="L316" s="547">
        <v>337057</v>
      </c>
      <c r="M316" s="545">
        <f t="shared" si="0"/>
        <v>337057</v>
      </c>
    </row>
    <row r="317" spans="2:13" ht="10.5" customHeight="1" x14ac:dyDescent="0.2">
      <c r="B317" s="536" t="s">
        <v>501</v>
      </c>
      <c r="C317" s="607">
        <v>59961</v>
      </c>
      <c r="D317" s="607">
        <v>10166</v>
      </c>
      <c r="E317" s="614">
        <v>4622</v>
      </c>
      <c r="F317" s="607">
        <v>46713</v>
      </c>
      <c r="G317" s="571">
        <v>7739.36</v>
      </c>
      <c r="H317" s="547">
        <v>1538</v>
      </c>
      <c r="I317" s="560">
        <v>375.22</v>
      </c>
      <c r="J317" s="547" t="s">
        <v>377</v>
      </c>
      <c r="K317" s="547" t="s">
        <v>377</v>
      </c>
      <c r="L317" s="547">
        <v>408115</v>
      </c>
      <c r="M317" s="545">
        <f t="shared" si="0"/>
        <v>408115</v>
      </c>
    </row>
    <row r="318" spans="2:13" ht="10.5" customHeight="1" x14ac:dyDescent="0.2">
      <c r="B318" s="327">
        <v>40087</v>
      </c>
      <c r="C318" s="607">
        <v>56009</v>
      </c>
      <c r="D318" s="607">
        <v>11669</v>
      </c>
      <c r="E318" s="607">
        <v>4531</v>
      </c>
      <c r="F318" s="607">
        <v>41353</v>
      </c>
      <c r="G318" s="571">
        <v>8112.28</v>
      </c>
      <c r="H318" s="547">
        <v>1215</v>
      </c>
      <c r="I318" s="560">
        <v>202.64</v>
      </c>
      <c r="J318" s="547" t="s">
        <v>377</v>
      </c>
      <c r="K318" s="547" t="s">
        <v>377</v>
      </c>
      <c r="L318" s="547">
        <v>387484</v>
      </c>
      <c r="M318" s="545">
        <f t="shared" si="0"/>
        <v>387484</v>
      </c>
    </row>
    <row r="319" spans="2:13" ht="10.5" customHeight="1" x14ac:dyDescent="0.2">
      <c r="B319" s="536"/>
      <c r="C319" s="607"/>
      <c r="D319" s="607"/>
      <c r="E319" s="607"/>
      <c r="F319" s="607"/>
      <c r="G319" s="571"/>
      <c r="H319" s="547"/>
      <c r="I319" s="560"/>
      <c r="J319" s="547"/>
      <c r="K319" s="547"/>
      <c r="L319" s="547"/>
      <c r="M319" s="547"/>
    </row>
    <row r="320" spans="2:13" ht="10.5" customHeight="1" x14ac:dyDescent="0.2">
      <c r="B320" s="351" t="s">
        <v>340</v>
      </c>
      <c r="C320" s="607">
        <v>67087</v>
      </c>
      <c r="D320" s="607">
        <v>13599</v>
      </c>
      <c r="E320" s="607">
        <v>4747</v>
      </c>
      <c r="F320" s="607">
        <v>49331</v>
      </c>
      <c r="G320" s="571">
        <v>9709.44</v>
      </c>
      <c r="H320" s="547">
        <v>2156</v>
      </c>
      <c r="I320" s="560">
        <v>292.73</v>
      </c>
      <c r="J320" s="547" t="s">
        <v>377</v>
      </c>
      <c r="K320" s="547" t="s">
        <v>377</v>
      </c>
      <c r="L320" s="547">
        <v>543269</v>
      </c>
      <c r="M320" s="545">
        <f t="shared" si="0"/>
        <v>543269</v>
      </c>
    </row>
    <row r="321" spans="2:13" ht="10.5" customHeight="1" x14ac:dyDescent="0.2">
      <c r="B321" s="351" t="s">
        <v>343</v>
      </c>
      <c r="C321" s="607">
        <v>61176</v>
      </c>
      <c r="D321" s="607">
        <v>13249</v>
      </c>
      <c r="E321" s="607">
        <v>5194</v>
      </c>
      <c r="F321" s="607">
        <v>44203</v>
      </c>
      <c r="G321" s="571">
        <v>10383.85</v>
      </c>
      <c r="H321" s="547">
        <v>1712</v>
      </c>
      <c r="I321" s="560">
        <v>274.5</v>
      </c>
      <c r="J321" s="547" t="s">
        <v>377</v>
      </c>
      <c r="K321" s="547" t="s">
        <v>377</v>
      </c>
      <c r="L321" s="547">
        <v>526845</v>
      </c>
      <c r="M321" s="545">
        <f t="shared" si="0"/>
        <v>526845</v>
      </c>
    </row>
    <row r="322" spans="2:13" ht="10.5" customHeight="1" x14ac:dyDescent="0.2">
      <c r="B322" s="351" t="s">
        <v>1418</v>
      </c>
      <c r="C322" s="607">
        <v>75733</v>
      </c>
      <c r="D322" s="607">
        <v>16447</v>
      </c>
      <c r="E322" s="607">
        <v>4984</v>
      </c>
      <c r="F322" s="607">
        <v>53467</v>
      </c>
      <c r="G322" s="571">
        <v>10861.41</v>
      </c>
      <c r="H322" s="547">
        <v>3322</v>
      </c>
      <c r="I322" s="560">
        <v>316.68</v>
      </c>
      <c r="J322" s="547" t="s">
        <v>377</v>
      </c>
      <c r="K322" s="547" t="s">
        <v>377</v>
      </c>
      <c r="L322" s="547">
        <v>662032</v>
      </c>
      <c r="M322" s="545">
        <f t="shared" si="0"/>
        <v>662032</v>
      </c>
    </row>
    <row r="323" spans="2:13" ht="10.5" customHeight="1" x14ac:dyDescent="0.2">
      <c r="B323" s="352" t="s">
        <v>1524</v>
      </c>
      <c r="C323" s="608">
        <v>69648</v>
      </c>
      <c r="D323" s="608">
        <v>14606</v>
      </c>
      <c r="E323" s="608">
        <v>5945</v>
      </c>
      <c r="F323" s="608">
        <v>50786</v>
      </c>
      <c r="G323" s="572">
        <v>15389.98</v>
      </c>
      <c r="H323" s="565">
        <v>2038</v>
      </c>
      <c r="I323" s="568">
        <v>310.02</v>
      </c>
      <c r="J323" s="565" t="s">
        <v>377</v>
      </c>
      <c r="K323" s="565" t="s">
        <v>377</v>
      </c>
      <c r="L323" s="565">
        <v>867248</v>
      </c>
      <c r="M323" s="565">
        <f t="shared" si="0"/>
        <v>867248</v>
      </c>
    </row>
    <row r="324" spans="2:13" ht="10.5" customHeight="1" x14ac:dyDescent="0.2">
      <c r="B324" s="486" t="s">
        <v>1372</v>
      </c>
      <c r="C324" s="233"/>
      <c r="D324" s="233"/>
      <c r="E324" s="233"/>
      <c r="F324" s="233"/>
      <c r="G324" s="233"/>
      <c r="H324" s="233"/>
      <c r="I324" s="94"/>
    </row>
    <row r="325" spans="2:13" ht="10.5" customHeight="1" x14ac:dyDescent="0.2">
      <c r="B325" s="486" t="s">
        <v>1373</v>
      </c>
      <c r="C325" s="233"/>
      <c r="D325" s="233"/>
      <c r="E325" s="233"/>
      <c r="F325" s="233"/>
      <c r="G325" s="233"/>
      <c r="H325" s="233"/>
    </row>
    <row r="326" spans="2:13" ht="10.5" customHeight="1" x14ac:dyDescent="0.2">
      <c r="B326" s="486" t="s">
        <v>1374</v>
      </c>
      <c r="C326" s="233"/>
      <c r="D326" s="233"/>
      <c r="E326" s="233"/>
      <c r="F326" s="233"/>
      <c r="G326" s="233"/>
      <c r="H326" s="233"/>
    </row>
    <row r="327" spans="2:13" ht="10.5" customHeight="1" x14ac:dyDescent="0.2">
      <c r="B327" s="486" t="s">
        <v>1375</v>
      </c>
      <c r="C327" s="233"/>
      <c r="D327" s="233"/>
      <c r="E327" s="233"/>
      <c r="F327" s="233"/>
      <c r="G327" s="233"/>
      <c r="H327" s="233"/>
    </row>
    <row r="328" spans="2:13" ht="10.5" customHeight="1" x14ac:dyDescent="0.2">
      <c r="B328" s="486" t="s">
        <v>1376</v>
      </c>
      <c r="C328" s="233"/>
      <c r="D328" s="233"/>
      <c r="E328" s="233"/>
      <c r="F328" s="233"/>
      <c r="G328" s="233"/>
      <c r="H328" s="233"/>
      <c r="L328" s="61"/>
    </row>
    <row r="329" spans="2:13" ht="10.5" customHeight="1" x14ac:dyDescent="0.2">
      <c r="B329" s="1596" t="s">
        <v>1531</v>
      </c>
      <c r="C329" s="1596"/>
      <c r="D329" s="1596"/>
      <c r="E329" s="1596"/>
      <c r="F329" s="1596"/>
      <c r="G329" s="1596"/>
      <c r="H329" s="1596"/>
    </row>
    <row r="330" spans="2:13" ht="10.5" customHeight="1" x14ac:dyDescent="0.2">
      <c r="B330" s="490" t="s">
        <v>1378</v>
      </c>
      <c r="C330" s="490"/>
      <c r="D330" s="490"/>
      <c r="E330" s="490"/>
      <c r="F330" s="490"/>
      <c r="G330" s="490"/>
      <c r="H330" s="490"/>
    </row>
    <row r="331" spans="2:13" ht="10.5" customHeight="1" x14ac:dyDescent="0.2">
      <c r="B331" s="490" t="s">
        <v>1379</v>
      </c>
      <c r="C331" s="490"/>
      <c r="D331" s="490"/>
      <c r="E331" s="490"/>
      <c r="F331" s="490"/>
      <c r="G331" s="490"/>
      <c r="H331" s="490"/>
    </row>
    <row r="332" spans="2:13" ht="10.5" customHeight="1" x14ac:dyDescent="0.2">
      <c r="B332" s="486" t="s">
        <v>1371</v>
      </c>
      <c r="C332" s="233"/>
      <c r="D332" s="233"/>
      <c r="E332" s="233"/>
      <c r="F332" s="233"/>
      <c r="G332" s="233"/>
      <c r="H332" s="233"/>
    </row>
    <row r="333" spans="2:13" ht="10.5" customHeight="1" x14ac:dyDescent="0.2">
      <c r="B333" s="49"/>
    </row>
    <row r="334" spans="2:13" ht="10.5" customHeight="1" x14ac:dyDescent="0.2">
      <c r="C334" s="52"/>
      <c r="D334" s="52"/>
      <c r="E334" s="52"/>
      <c r="F334" s="52"/>
      <c r="G334" s="52"/>
      <c r="H334" s="52"/>
      <c r="I334" s="52"/>
      <c r="J334" s="52"/>
      <c r="K334" s="52"/>
      <c r="L334" s="52"/>
      <c r="M334" s="52"/>
    </row>
    <row r="335" spans="2:13" ht="11.45" customHeight="1" x14ac:dyDescent="0.2">
      <c r="B335" s="62" t="s">
        <v>11</v>
      </c>
    </row>
    <row r="336" spans="2:13" ht="11.25" customHeight="1" x14ac:dyDescent="0.2">
      <c r="B336" s="1506" t="s">
        <v>74</v>
      </c>
      <c r="C336" s="1481" t="s">
        <v>259</v>
      </c>
      <c r="D336" s="1600"/>
      <c r="E336" s="1489"/>
      <c r="F336" s="1482"/>
      <c r="G336" s="1481" t="s">
        <v>260</v>
      </c>
      <c r="H336" s="1482"/>
      <c r="I336" s="1481" t="s">
        <v>261</v>
      </c>
      <c r="J336" s="1482"/>
    </row>
    <row r="337" spans="2:10" ht="11.25" customHeight="1" x14ac:dyDescent="0.2">
      <c r="B337" s="1507"/>
      <c r="C337" s="1408" t="s">
        <v>303</v>
      </c>
      <c r="D337" s="1481" t="s">
        <v>825</v>
      </c>
      <c r="E337" s="1482"/>
      <c r="F337" s="1408" t="s">
        <v>469</v>
      </c>
      <c r="G337" s="1408" t="s">
        <v>303</v>
      </c>
      <c r="H337" s="1408" t="s">
        <v>825</v>
      </c>
      <c r="I337" s="1408" t="s">
        <v>303</v>
      </c>
      <c r="J337" s="1408" t="s">
        <v>825</v>
      </c>
    </row>
    <row r="338" spans="2:10" ht="22.5" customHeight="1" x14ac:dyDescent="0.2">
      <c r="B338" s="1507"/>
      <c r="C338" s="1409"/>
      <c r="D338" s="276" t="s">
        <v>972</v>
      </c>
      <c r="E338" s="296" t="s">
        <v>973</v>
      </c>
      <c r="F338" s="1409"/>
      <c r="G338" s="1409"/>
      <c r="H338" s="1409"/>
      <c r="I338" s="1409"/>
      <c r="J338" s="1409"/>
    </row>
    <row r="339" spans="2:10" ht="11.25" customHeight="1" x14ac:dyDescent="0.2">
      <c r="B339" s="1508"/>
      <c r="C339" s="469" t="s">
        <v>1346</v>
      </c>
      <c r="D339" s="1617">
        <v>1000</v>
      </c>
      <c r="E339" s="1570"/>
      <c r="F339" s="1571"/>
      <c r="G339" s="470" t="s">
        <v>1346</v>
      </c>
      <c r="H339" s="65" t="s">
        <v>504</v>
      </c>
      <c r="I339" s="470" t="s">
        <v>1346</v>
      </c>
      <c r="J339" s="65" t="s">
        <v>504</v>
      </c>
    </row>
    <row r="340" spans="2:10" ht="10.5" customHeight="1" x14ac:dyDescent="0.2">
      <c r="B340" s="438" t="s">
        <v>765</v>
      </c>
      <c r="C340" s="628">
        <v>5150</v>
      </c>
      <c r="D340" s="612">
        <v>1575</v>
      </c>
      <c r="E340" s="545">
        <v>139</v>
      </c>
      <c r="F340" s="545">
        <f>SUM(D340:E340)</f>
        <v>1714</v>
      </c>
      <c r="G340" s="545">
        <v>439</v>
      </c>
      <c r="H340" s="545">
        <v>484</v>
      </c>
      <c r="I340" s="545">
        <v>831</v>
      </c>
      <c r="J340" s="545">
        <v>119</v>
      </c>
    </row>
    <row r="341" spans="2:10" ht="10.5" customHeight="1" x14ac:dyDescent="0.2">
      <c r="B341" s="438" t="s">
        <v>766</v>
      </c>
      <c r="C341" s="628">
        <v>6000</v>
      </c>
      <c r="D341" s="612">
        <v>1726</v>
      </c>
      <c r="E341" s="545">
        <v>275</v>
      </c>
      <c r="F341" s="545">
        <f>SUM(D341:E341)</f>
        <v>2001</v>
      </c>
      <c r="G341" s="545">
        <v>577</v>
      </c>
      <c r="H341" s="545">
        <v>684</v>
      </c>
      <c r="I341" s="545">
        <v>726</v>
      </c>
      <c r="J341" s="545">
        <v>141</v>
      </c>
    </row>
    <row r="342" spans="2:10" ht="10.5" customHeight="1" x14ac:dyDescent="0.2">
      <c r="B342" s="438" t="s">
        <v>767</v>
      </c>
      <c r="C342" s="628">
        <v>7675</v>
      </c>
      <c r="D342" s="612">
        <v>2408</v>
      </c>
      <c r="E342" s="545">
        <v>287</v>
      </c>
      <c r="F342" s="545">
        <f>SUM(D342:E342)</f>
        <v>2695</v>
      </c>
      <c r="G342" s="545">
        <v>810</v>
      </c>
      <c r="H342" s="545">
        <v>697</v>
      </c>
      <c r="I342" s="545">
        <v>682</v>
      </c>
      <c r="J342" s="545">
        <v>143</v>
      </c>
    </row>
    <row r="343" spans="2:10" ht="10.5" customHeight="1" x14ac:dyDescent="0.2">
      <c r="B343" s="438" t="s">
        <v>768</v>
      </c>
      <c r="C343" s="628">
        <v>8089</v>
      </c>
      <c r="D343" s="612">
        <v>3495</v>
      </c>
      <c r="E343" s="545">
        <v>359</v>
      </c>
      <c r="F343" s="545">
        <f>SUM(D343:E343)</f>
        <v>3854</v>
      </c>
      <c r="G343" s="545">
        <v>297</v>
      </c>
      <c r="H343" s="545">
        <v>449</v>
      </c>
      <c r="I343" s="545">
        <v>591</v>
      </c>
      <c r="J343" s="545">
        <v>142</v>
      </c>
    </row>
    <row r="344" spans="2:10" ht="10.5" customHeight="1" x14ac:dyDescent="0.2">
      <c r="B344" s="438" t="s">
        <v>769</v>
      </c>
      <c r="C344" s="628">
        <v>6263</v>
      </c>
      <c r="D344" s="612">
        <v>2751</v>
      </c>
      <c r="E344" s="545">
        <v>278</v>
      </c>
      <c r="F344" s="545">
        <f>SUM(D344:E344)</f>
        <v>3029</v>
      </c>
      <c r="G344" s="545">
        <v>535</v>
      </c>
      <c r="H344" s="545">
        <v>666</v>
      </c>
      <c r="I344" s="545">
        <v>431</v>
      </c>
      <c r="J344" s="545">
        <v>132</v>
      </c>
    </row>
    <row r="345" spans="2:10" ht="10.5" customHeight="1" x14ac:dyDescent="0.2">
      <c r="B345" s="438"/>
      <c r="C345" s="628"/>
      <c r="D345" s="612"/>
      <c r="E345" s="545"/>
      <c r="F345" s="545"/>
      <c r="G345" s="545"/>
      <c r="H345" s="545"/>
      <c r="I345" s="545"/>
      <c r="J345" s="545"/>
    </row>
    <row r="346" spans="2:10" ht="10.5" customHeight="1" x14ac:dyDescent="0.2">
      <c r="B346" s="438" t="s">
        <v>770</v>
      </c>
      <c r="C346" s="628">
        <v>8764</v>
      </c>
      <c r="D346" s="612">
        <v>4566</v>
      </c>
      <c r="E346" s="545">
        <v>401</v>
      </c>
      <c r="F346" s="545">
        <f>SUM(D346:E346)</f>
        <v>4967</v>
      </c>
      <c r="G346" s="545">
        <v>258</v>
      </c>
      <c r="H346" s="545">
        <v>588</v>
      </c>
      <c r="I346" s="545">
        <v>383</v>
      </c>
      <c r="J346" s="545">
        <v>122</v>
      </c>
    </row>
    <row r="347" spans="2:10" ht="10.5" customHeight="1" x14ac:dyDescent="0.2">
      <c r="B347" s="438" t="s">
        <v>771</v>
      </c>
      <c r="C347" s="628">
        <v>8047</v>
      </c>
      <c r="D347" s="612">
        <v>4767</v>
      </c>
      <c r="E347" s="545">
        <v>521</v>
      </c>
      <c r="F347" s="545">
        <f>SUM(D347:E347)</f>
        <v>5288</v>
      </c>
      <c r="G347" s="545">
        <v>281</v>
      </c>
      <c r="H347" s="545">
        <v>696</v>
      </c>
      <c r="I347" s="545">
        <v>534</v>
      </c>
      <c r="J347" s="545">
        <v>171</v>
      </c>
    </row>
    <row r="348" spans="2:10" ht="10.5" customHeight="1" x14ac:dyDescent="0.2">
      <c r="B348" s="438" t="s">
        <v>772</v>
      </c>
      <c r="C348" s="628">
        <v>10653</v>
      </c>
      <c r="D348" s="612">
        <v>4882</v>
      </c>
      <c r="E348" s="545">
        <v>860</v>
      </c>
      <c r="F348" s="545">
        <f>SUM(D348:E348)</f>
        <v>5742</v>
      </c>
      <c r="G348" s="545">
        <v>1811</v>
      </c>
      <c r="H348" s="545">
        <v>2947</v>
      </c>
      <c r="I348" s="545">
        <v>497</v>
      </c>
      <c r="J348" s="545">
        <v>170</v>
      </c>
    </row>
    <row r="349" spans="2:10" ht="10.5" customHeight="1" x14ac:dyDescent="0.2">
      <c r="B349" s="438" t="s">
        <v>773</v>
      </c>
      <c r="C349" s="628">
        <v>11675</v>
      </c>
      <c r="D349" s="612">
        <v>5660</v>
      </c>
      <c r="E349" s="545">
        <v>1117</v>
      </c>
      <c r="F349" s="545">
        <f>SUM(D349:E349)</f>
        <v>6777</v>
      </c>
      <c r="G349" s="545">
        <v>788</v>
      </c>
      <c r="H349" s="545">
        <v>1779</v>
      </c>
      <c r="I349" s="545">
        <v>439</v>
      </c>
      <c r="J349" s="545">
        <v>162</v>
      </c>
    </row>
    <row r="350" spans="2:10" ht="10.5" customHeight="1" x14ac:dyDescent="0.2">
      <c r="B350" s="438" t="s">
        <v>774</v>
      </c>
      <c r="C350" s="628">
        <v>13686</v>
      </c>
      <c r="D350" s="612">
        <v>6320</v>
      </c>
      <c r="E350" s="545">
        <v>1388</v>
      </c>
      <c r="F350" s="545">
        <f>SUM(D350:E350)</f>
        <v>7708</v>
      </c>
      <c r="G350" s="545">
        <v>260</v>
      </c>
      <c r="H350" s="545">
        <v>939</v>
      </c>
      <c r="I350" s="545">
        <v>443</v>
      </c>
      <c r="J350" s="545">
        <v>216</v>
      </c>
    </row>
    <row r="351" spans="2:10" ht="10.5" customHeight="1" x14ac:dyDescent="0.2">
      <c r="B351" s="438"/>
      <c r="C351" s="628"/>
      <c r="D351" s="612"/>
      <c r="E351" s="545"/>
      <c r="F351" s="545"/>
      <c r="G351" s="545"/>
      <c r="H351" s="545"/>
      <c r="I351" s="545"/>
      <c r="J351" s="545"/>
    </row>
    <row r="352" spans="2:10" ht="10.5" customHeight="1" x14ac:dyDescent="0.2">
      <c r="B352" s="438" t="s">
        <v>775</v>
      </c>
      <c r="C352" s="628">
        <v>11072</v>
      </c>
      <c r="D352" s="612">
        <v>6899</v>
      </c>
      <c r="E352" s="545">
        <v>1380</v>
      </c>
      <c r="F352" s="545">
        <f>SUM(D352:E352)</f>
        <v>8279</v>
      </c>
      <c r="G352" s="545">
        <v>1823</v>
      </c>
      <c r="H352" s="545">
        <v>3619</v>
      </c>
      <c r="I352" s="545">
        <v>403</v>
      </c>
      <c r="J352" s="545">
        <v>276</v>
      </c>
    </row>
    <row r="353" spans="1:10" ht="10.5" customHeight="1" x14ac:dyDescent="0.2">
      <c r="B353" s="438" t="s">
        <v>776</v>
      </c>
      <c r="C353" s="628">
        <v>9808</v>
      </c>
      <c r="D353" s="612">
        <v>8124</v>
      </c>
      <c r="E353" s="545">
        <v>1809</v>
      </c>
      <c r="F353" s="545">
        <f>SUM(D353:E353)</f>
        <v>9933</v>
      </c>
      <c r="G353" s="545">
        <v>473</v>
      </c>
      <c r="H353" s="545">
        <v>1780</v>
      </c>
      <c r="I353" s="545">
        <v>494</v>
      </c>
      <c r="J353" s="545">
        <v>306</v>
      </c>
    </row>
    <row r="354" spans="1:10" ht="10.5" customHeight="1" x14ac:dyDescent="0.2">
      <c r="B354" s="438" t="s">
        <v>460</v>
      </c>
      <c r="C354" s="628">
        <v>11008</v>
      </c>
      <c r="D354" s="612">
        <v>11834</v>
      </c>
      <c r="E354" s="545">
        <v>1702</v>
      </c>
      <c r="F354" s="545">
        <f>SUM(D354:E354)</f>
        <v>13536</v>
      </c>
      <c r="G354" s="545">
        <v>563</v>
      </c>
      <c r="H354" s="545">
        <v>3848</v>
      </c>
      <c r="I354" s="545">
        <v>456</v>
      </c>
      <c r="J354" s="545">
        <v>336</v>
      </c>
    </row>
    <row r="355" spans="1:10" ht="10.5" customHeight="1" x14ac:dyDescent="0.2">
      <c r="B355" s="438" t="s">
        <v>461</v>
      </c>
      <c r="C355" s="628">
        <v>6959</v>
      </c>
      <c r="D355" s="612">
        <v>7138</v>
      </c>
      <c r="E355" s="545">
        <v>1488</v>
      </c>
      <c r="F355" s="545">
        <f>SUM(D355:E355)</f>
        <v>8626</v>
      </c>
      <c r="G355" s="545">
        <v>734</v>
      </c>
      <c r="H355" s="545">
        <v>2551</v>
      </c>
      <c r="I355" s="545">
        <v>641</v>
      </c>
      <c r="J355" s="545">
        <v>358</v>
      </c>
    </row>
    <row r="356" spans="1:10" ht="10.5" customHeight="1" x14ac:dyDescent="0.2">
      <c r="B356" s="438" t="s">
        <v>462</v>
      </c>
      <c r="C356" s="628">
        <v>6856</v>
      </c>
      <c r="D356" s="612">
        <v>7585</v>
      </c>
      <c r="E356" s="545">
        <v>1113</v>
      </c>
      <c r="F356" s="545">
        <f>SUM(D356:E356)</f>
        <v>8698</v>
      </c>
      <c r="G356" s="545">
        <v>380</v>
      </c>
      <c r="H356" s="545">
        <v>1593</v>
      </c>
      <c r="I356" s="545">
        <v>277</v>
      </c>
      <c r="J356" s="545">
        <v>278</v>
      </c>
    </row>
    <row r="357" spans="1:10" ht="10.5" customHeight="1" x14ac:dyDescent="0.2">
      <c r="B357" s="438"/>
      <c r="C357" s="628"/>
      <c r="D357" s="612"/>
      <c r="E357" s="545"/>
      <c r="F357" s="545"/>
      <c r="G357" s="545"/>
      <c r="H357" s="545"/>
      <c r="I357" s="545"/>
      <c r="J357" s="545"/>
    </row>
    <row r="358" spans="1:10" ht="10.5" customHeight="1" x14ac:dyDescent="0.2">
      <c r="B358" s="438" t="s">
        <v>328</v>
      </c>
      <c r="C358" s="628">
        <v>5599</v>
      </c>
      <c r="D358" s="612">
        <v>6620</v>
      </c>
      <c r="E358" s="545">
        <v>1412</v>
      </c>
      <c r="F358" s="545">
        <f>SUM(D358:E358)</f>
        <v>8032</v>
      </c>
      <c r="G358" s="545">
        <v>422</v>
      </c>
      <c r="H358" s="545">
        <v>2043</v>
      </c>
      <c r="I358" s="545">
        <v>300</v>
      </c>
      <c r="J358" s="545">
        <v>303</v>
      </c>
    </row>
    <row r="359" spans="1:10" ht="10.5" customHeight="1" x14ac:dyDescent="0.2">
      <c r="B359" s="438" t="s">
        <v>329</v>
      </c>
      <c r="C359" s="628">
        <v>8439</v>
      </c>
      <c r="D359" s="612">
        <v>9402</v>
      </c>
      <c r="E359" s="545">
        <v>1596</v>
      </c>
      <c r="F359" s="545">
        <f>SUM(D359:E359)</f>
        <v>10998</v>
      </c>
      <c r="G359" s="545">
        <v>330</v>
      </c>
      <c r="H359" s="545">
        <v>2195</v>
      </c>
      <c r="I359" s="545">
        <v>335</v>
      </c>
      <c r="J359" s="545">
        <v>339</v>
      </c>
    </row>
    <row r="360" spans="1:10" ht="10.5" customHeight="1" x14ac:dyDescent="0.2">
      <c r="B360" s="438" t="s">
        <v>330</v>
      </c>
      <c r="C360" s="628">
        <v>6214</v>
      </c>
      <c r="D360" s="612">
        <v>6885</v>
      </c>
      <c r="E360" s="545">
        <v>1393</v>
      </c>
      <c r="F360" s="545">
        <f>SUM(D360:E360)</f>
        <v>8278</v>
      </c>
      <c r="G360" s="545">
        <v>931</v>
      </c>
      <c r="H360" s="545">
        <v>4780</v>
      </c>
      <c r="I360" s="545">
        <v>286</v>
      </c>
      <c r="J360" s="545">
        <v>330</v>
      </c>
    </row>
    <row r="361" spans="1:10" ht="10.5" customHeight="1" x14ac:dyDescent="0.2">
      <c r="B361" s="438" t="s">
        <v>331</v>
      </c>
      <c r="C361" s="628">
        <v>7546</v>
      </c>
      <c r="D361" s="612">
        <v>10595</v>
      </c>
      <c r="E361" s="545">
        <v>1343</v>
      </c>
      <c r="F361" s="545">
        <f>SUM(D361:E361)</f>
        <v>11938</v>
      </c>
      <c r="G361" s="545">
        <v>580</v>
      </c>
      <c r="H361" s="545">
        <v>2377</v>
      </c>
      <c r="I361" s="545">
        <v>310</v>
      </c>
      <c r="J361" s="545">
        <v>396</v>
      </c>
    </row>
    <row r="362" spans="1:10" ht="10.5" customHeight="1" x14ac:dyDescent="0.2">
      <c r="A362" s="155"/>
      <c r="B362" s="438" t="s">
        <v>287</v>
      </c>
      <c r="C362" s="628">
        <v>4809</v>
      </c>
      <c r="D362" s="612">
        <v>7423</v>
      </c>
      <c r="E362" s="545">
        <v>1175</v>
      </c>
      <c r="F362" s="545">
        <f>SUM(D362:E362)</f>
        <v>8598</v>
      </c>
      <c r="G362" s="545">
        <v>694</v>
      </c>
      <c r="H362" s="545">
        <v>1900</v>
      </c>
      <c r="I362" s="545">
        <v>321</v>
      </c>
      <c r="J362" s="545">
        <v>422</v>
      </c>
    </row>
    <row r="363" spans="1:10" ht="10.5" customHeight="1" x14ac:dyDescent="0.2">
      <c r="A363" s="155"/>
      <c r="B363" s="438"/>
      <c r="C363" s="628"/>
      <c r="D363" s="612"/>
      <c r="E363" s="545"/>
      <c r="F363" s="545"/>
      <c r="G363" s="545"/>
      <c r="H363" s="545"/>
      <c r="I363" s="545"/>
      <c r="J363" s="545"/>
    </row>
    <row r="364" spans="1:10" ht="10.5" customHeight="1" x14ac:dyDescent="0.2">
      <c r="B364" s="438" t="s">
        <v>332</v>
      </c>
      <c r="C364" s="574">
        <v>4040</v>
      </c>
      <c r="D364" s="612">
        <v>6534</v>
      </c>
      <c r="E364" s="545">
        <v>1231</v>
      </c>
      <c r="F364" s="545">
        <f>SUM(D364:E364)</f>
        <v>7765</v>
      </c>
      <c r="G364" s="547">
        <v>1294</v>
      </c>
      <c r="H364" s="547">
        <v>4750</v>
      </c>
      <c r="I364" s="547">
        <v>161</v>
      </c>
      <c r="J364" s="545">
        <v>307</v>
      </c>
    </row>
    <row r="365" spans="1:10" ht="10.5" customHeight="1" x14ac:dyDescent="0.2">
      <c r="B365" s="627" t="s">
        <v>333</v>
      </c>
      <c r="C365" s="628">
        <v>6416</v>
      </c>
      <c r="D365" s="612">
        <v>11088</v>
      </c>
      <c r="E365" s="545">
        <v>1462</v>
      </c>
      <c r="F365" s="545">
        <f>SUM(D365:E365)</f>
        <v>12550</v>
      </c>
      <c r="G365" s="545">
        <v>957</v>
      </c>
      <c r="H365" s="545">
        <v>4154</v>
      </c>
      <c r="I365" s="545">
        <v>212</v>
      </c>
      <c r="J365" s="545">
        <v>471</v>
      </c>
    </row>
    <row r="366" spans="1:10" ht="10.5" customHeight="1" x14ac:dyDescent="0.2">
      <c r="B366" s="438" t="s">
        <v>286</v>
      </c>
      <c r="C366" s="628">
        <v>7711</v>
      </c>
      <c r="D366" s="612">
        <v>16874</v>
      </c>
      <c r="E366" s="545">
        <v>1760</v>
      </c>
      <c r="F366" s="545">
        <f>SUM(D366:E366)</f>
        <v>18634</v>
      </c>
      <c r="G366" s="545">
        <v>930</v>
      </c>
      <c r="H366" s="545">
        <v>6738</v>
      </c>
      <c r="I366" s="545">
        <v>151</v>
      </c>
      <c r="J366" s="545">
        <v>400</v>
      </c>
    </row>
    <row r="367" spans="1:10" ht="10.5" customHeight="1" x14ac:dyDescent="0.2">
      <c r="B367" s="438" t="s">
        <v>730</v>
      </c>
      <c r="C367" s="574">
        <v>8952</v>
      </c>
      <c r="D367" s="612">
        <v>20443</v>
      </c>
      <c r="E367" s="545">
        <v>2531</v>
      </c>
      <c r="F367" s="545">
        <f>SUM(D367:E367)</f>
        <v>22974</v>
      </c>
      <c r="G367" s="547">
        <v>306</v>
      </c>
      <c r="H367" s="547">
        <v>5112</v>
      </c>
      <c r="I367" s="547">
        <v>127</v>
      </c>
      <c r="J367" s="547">
        <v>442</v>
      </c>
    </row>
    <row r="368" spans="1:10" ht="10.5" customHeight="1" x14ac:dyDescent="0.2">
      <c r="B368" s="438" t="s">
        <v>758</v>
      </c>
      <c r="C368" s="574">
        <v>9102</v>
      </c>
      <c r="D368" s="612">
        <v>24960</v>
      </c>
      <c r="E368" s="545">
        <v>2000</v>
      </c>
      <c r="F368" s="545">
        <f>SUM(D368:E368)</f>
        <v>26960</v>
      </c>
      <c r="G368" s="547">
        <v>538</v>
      </c>
      <c r="H368" s="547">
        <v>7027</v>
      </c>
      <c r="I368" s="547">
        <v>143</v>
      </c>
      <c r="J368" s="547">
        <v>429</v>
      </c>
    </row>
    <row r="369" spans="2:13" ht="10.5" customHeight="1" x14ac:dyDescent="0.2">
      <c r="B369" s="438"/>
      <c r="C369" s="574"/>
      <c r="D369" s="612"/>
      <c r="E369" s="545"/>
      <c r="F369" s="547"/>
      <c r="G369" s="547"/>
      <c r="H369" s="547"/>
      <c r="I369" s="547"/>
      <c r="J369" s="547"/>
    </row>
    <row r="370" spans="2:13" ht="10.5" customHeight="1" x14ac:dyDescent="0.2">
      <c r="B370" s="438" t="s">
        <v>507</v>
      </c>
      <c r="C370" s="574">
        <v>4143</v>
      </c>
      <c r="D370" s="612">
        <v>9427</v>
      </c>
      <c r="E370" s="545">
        <v>2658</v>
      </c>
      <c r="F370" s="545">
        <f>SUM(D370:E370)</f>
        <v>12085</v>
      </c>
      <c r="G370" s="547">
        <v>357</v>
      </c>
      <c r="H370" s="547">
        <v>6153</v>
      </c>
      <c r="I370" s="547">
        <v>123</v>
      </c>
      <c r="J370" s="547">
        <v>398</v>
      </c>
    </row>
    <row r="371" spans="2:13" ht="10.5" customHeight="1" x14ac:dyDescent="0.2">
      <c r="B371" s="438" t="s">
        <v>392</v>
      </c>
      <c r="C371" s="574">
        <v>3822</v>
      </c>
      <c r="D371" s="612">
        <v>14580</v>
      </c>
      <c r="E371" s="545">
        <v>3299</v>
      </c>
      <c r="F371" s="545">
        <f>SUM(D371:E371)</f>
        <v>17879</v>
      </c>
      <c r="G371" s="547">
        <v>169</v>
      </c>
      <c r="H371" s="547">
        <v>5236</v>
      </c>
      <c r="I371" s="547">
        <v>145</v>
      </c>
      <c r="J371" s="547">
        <v>514</v>
      </c>
    </row>
    <row r="372" spans="2:13" ht="10.5" customHeight="1" x14ac:dyDescent="0.2">
      <c r="B372" s="327">
        <v>39295</v>
      </c>
      <c r="C372" s="574">
        <v>3980</v>
      </c>
      <c r="D372" s="612">
        <v>16019</v>
      </c>
      <c r="E372" s="545">
        <v>2834</v>
      </c>
      <c r="F372" s="545">
        <f>SUM(D372:E372)</f>
        <v>18853</v>
      </c>
      <c r="G372" s="547">
        <v>220</v>
      </c>
      <c r="H372" s="547">
        <v>5999</v>
      </c>
      <c r="I372" s="547">
        <v>174</v>
      </c>
      <c r="J372" s="547">
        <v>632</v>
      </c>
    </row>
    <row r="373" spans="2:13" ht="10.5" customHeight="1" x14ac:dyDescent="0.2">
      <c r="B373" s="327">
        <v>39692</v>
      </c>
      <c r="C373" s="547">
        <v>4120</v>
      </c>
      <c r="D373" s="612">
        <v>18877</v>
      </c>
      <c r="E373" s="547">
        <v>3451</v>
      </c>
      <c r="F373" s="545">
        <f>SUM(D373:E373)</f>
        <v>22328</v>
      </c>
      <c r="G373" s="547">
        <v>311</v>
      </c>
      <c r="H373" s="547">
        <v>7945</v>
      </c>
      <c r="I373" s="547">
        <v>235</v>
      </c>
      <c r="J373" s="547">
        <v>819</v>
      </c>
    </row>
    <row r="374" spans="2:13" ht="10.5" customHeight="1" x14ac:dyDescent="0.2">
      <c r="B374" s="327">
        <v>40087</v>
      </c>
      <c r="C374" s="547">
        <v>3795</v>
      </c>
      <c r="D374" s="612">
        <v>15899</v>
      </c>
      <c r="E374" s="547">
        <v>4844</v>
      </c>
      <c r="F374" s="547">
        <v>20743</v>
      </c>
      <c r="G374" s="547">
        <v>459</v>
      </c>
      <c r="H374" s="547">
        <v>11825</v>
      </c>
      <c r="I374" s="547">
        <v>207</v>
      </c>
      <c r="J374" s="547">
        <v>747</v>
      </c>
    </row>
    <row r="375" spans="2:13" ht="10.5" customHeight="1" x14ac:dyDescent="0.2">
      <c r="B375" s="327"/>
      <c r="C375" s="547"/>
      <c r="D375" s="612"/>
      <c r="E375" s="547"/>
      <c r="F375" s="547"/>
      <c r="G375" s="547"/>
      <c r="H375" s="547"/>
      <c r="I375" s="547"/>
      <c r="J375" s="547"/>
    </row>
    <row r="376" spans="2:13" ht="10.5" customHeight="1" x14ac:dyDescent="0.2">
      <c r="B376" s="536" t="s">
        <v>340</v>
      </c>
      <c r="C376" s="547">
        <v>3604</v>
      </c>
      <c r="D376" s="612">
        <v>10685</v>
      </c>
      <c r="E376" s="547">
        <v>7556</v>
      </c>
      <c r="F376" s="547">
        <v>18242</v>
      </c>
      <c r="G376" s="547">
        <v>243</v>
      </c>
      <c r="H376" s="547">
        <v>7802</v>
      </c>
      <c r="I376" s="547">
        <v>182</v>
      </c>
      <c r="J376" s="547">
        <v>754</v>
      </c>
    </row>
    <row r="377" spans="2:13" ht="10.5" customHeight="1" x14ac:dyDescent="0.2">
      <c r="B377" s="536" t="s">
        <v>343</v>
      </c>
      <c r="C377" s="547">
        <v>3490</v>
      </c>
      <c r="D377" s="612">
        <v>11002</v>
      </c>
      <c r="E377" s="547">
        <v>5650</v>
      </c>
      <c r="F377" s="547">
        <v>16652</v>
      </c>
      <c r="G377" s="547">
        <v>407</v>
      </c>
      <c r="H377" s="547">
        <v>14798</v>
      </c>
      <c r="I377" s="547">
        <v>208</v>
      </c>
      <c r="J377" s="547">
        <v>868</v>
      </c>
    </row>
    <row r="378" spans="2:13" ht="10.5" customHeight="1" x14ac:dyDescent="0.2">
      <c r="B378" s="536" t="s">
        <v>1418</v>
      </c>
      <c r="C378" s="547">
        <v>3109</v>
      </c>
      <c r="D378" s="612">
        <v>9708</v>
      </c>
      <c r="E378" s="547">
        <v>7611</v>
      </c>
      <c r="F378" s="547">
        <v>17319</v>
      </c>
      <c r="G378" s="547">
        <v>321</v>
      </c>
      <c r="H378" s="547">
        <v>9394</v>
      </c>
      <c r="I378" s="547">
        <v>257</v>
      </c>
      <c r="J378" s="547">
        <v>1484</v>
      </c>
    </row>
    <row r="379" spans="2:13" ht="10.5" customHeight="1" x14ac:dyDescent="0.2">
      <c r="B379" s="537" t="s">
        <v>1529</v>
      </c>
      <c r="C379" s="565">
        <v>2925</v>
      </c>
      <c r="D379" s="613">
        <v>11371</v>
      </c>
      <c r="E379" s="565">
        <v>7473</v>
      </c>
      <c r="F379" s="565">
        <v>18844</v>
      </c>
      <c r="G379" s="565">
        <v>299</v>
      </c>
      <c r="H379" s="565">
        <v>10959</v>
      </c>
      <c r="I379" s="565">
        <v>486</v>
      </c>
      <c r="J379" s="565">
        <v>3585</v>
      </c>
    </row>
    <row r="380" spans="2:13" ht="10.5" customHeight="1" x14ac:dyDescent="0.2">
      <c r="B380" s="236" t="s">
        <v>1132</v>
      </c>
      <c r="M380" s="61"/>
    </row>
    <row r="381" spans="2:13" ht="10.5" customHeight="1" x14ac:dyDescent="0.2">
      <c r="B381" s="49"/>
      <c r="C381" s="51"/>
      <c r="D381" s="51"/>
      <c r="E381" s="51"/>
      <c r="F381" s="51"/>
      <c r="G381" s="51"/>
      <c r="H381" s="51"/>
      <c r="I381" s="51"/>
      <c r="J381" s="51"/>
    </row>
    <row r="382" spans="2:13" ht="10.5" customHeight="1" x14ac:dyDescent="0.2">
      <c r="B382" s="49"/>
    </row>
    <row r="383" spans="2:13" ht="10.5" customHeight="1" x14ac:dyDescent="0.2">
      <c r="B383" s="49"/>
    </row>
    <row r="384" spans="2:13" ht="10.5" customHeight="1" x14ac:dyDescent="0.2">
      <c r="B384" s="49"/>
    </row>
    <row r="385" spans="2:2" ht="10.5" customHeight="1" x14ac:dyDescent="0.2">
      <c r="B385" s="49"/>
    </row>
    <row r="386" spans="2:2" ht="10.5" customHeight="1" x14ac:dyDescent="0.2">
      <c r="B386" s="49"/>
    </row>
    <row r="387" spans="2:2" ht="10.5" customHeight="1" x14ac:dyDescent="0.2">
      <c r="B387" s="49"/>
    </row>
    <row r="388" spans="2:2" ht="10.5" customHeight="1" x14ac:dyDescent="0.2">
      <c r="B388" s="49"/>
    </row>
    <row r="389" spans="2:2" ht="10.5" customHeight="1" x14ac:dyDescent="0.2">
      <c r="B389" s="49"/>
    </row>
    <row r="390" spans="2:2" ht="10.5" customHeight="1" x14ac:dyDescent="0.2">
      <c r="B390" s="49"/>
    </row>
    <row r="391" spans="2:2" ht="10.5" customHeight="1" x14ac:dyDescent="0.2">
      <c r="B391" s="49"/>
    </row>
    <row r="392" spans="2:2" ht="10.5" customHeight="1" x14ac:dyDescent="0.2">
      <c r="B392" s="49"/>
    </row>
    <row r="393" spans="2:2" ht="10.5" customHeight="1" x14ac:dyDescent="0.2">
      <c r="B393" s="49"/>
    </row>
    <row r="394" spans="2:2" ht="10.5" customHeight="1" x14ac:dyDescent="0.2">
      <c r="B394" s="49"/>
    </row>
    <row r="395" spans="2:2" ht="10.5" customHeight="1" x14ac:dyDescent="0.2">
      <c r="B395" s="49"/>
    </row>
    <row r="396" spans="2:2" ht="10.5" customHeight="1" x14ac:dyDescent="0.2">
      <c r="B396" s="49"/>
    </row>
    <row r="397" spans="2:2" ht="10.5" customHeight="1" x14ac:dyDescent="0.2">
      <c r="B397" s="49"/>
    </row>
    <row r="398" spans="2:2" ht="10.5" customHeight="1" x14ac:dyDescent="0.2">
      <c r="B398" s="49"/>
    </row>
    <row r="399" spans="2:2" ht="10.5" customHeight="1" x14ac:dyDescent="0.2">
      <c r="B399" s="49"/>
    </row>
    <row r="400" spans="2:2" ht="10.5" customHeight="1" x14ac:dyDescent="0.2">
      <c r="B400" s="49"/>
    </row>
    <row r="401" spans="2:11" ht="10.5" customHeight="1" x14ac:dyDescent="0.2">
      <c r="B401" s="49"/>
    </row>
    <row r="402" spans="2:11" ht="10.5" customHeight="1" x14ac:dyDescent="0.2">
      <c r="B402" s="49"/>
      <c r="G402" s="153">
        <v>40</v>
      </c>
    </row>
    <row r="403" spans="2:11" ht="10.5" customHeight="1" x14ac:dyDescent="0.2"/>
    <row r="404" spans="2:11" ht="11.45" customHeight="1" x14ac:dyDescent="0.2">
      <c r="B404" s="62" t="s">
        <v>12</v>
      </c>
    </row>
    <row r="405" spans="2:11" ht="13.5" customHeight="1" x14ac:dyDescent="0.2">
      <c r="B405" s="1420" t="s">
        <v>74</v>
      </c>
      <c r="C405" s="1408" t="s">
        <v>303</v>
      </c>
      <c r="D405" s="1439" t="s">
        <v>1129</v>
      </c>
      <c r="E405" s="1443"/>
      <c r="F405" s="1439" t="s">
        <v>467</v>
      </c>
      <c r="G405" s="1443"/>
      <c r="H405" s="284" t="s">
        <v>468</v>
      </c>
      <c r="I405" s="1439" t="s">
        <v>825</v>
      </c>
      <c r="J405" s="1443"/>
      <c r="K405" s="1408" t="s">
        <v>469</v>
      </c>
    </row>
    <row r="406" spans="2:11" ht="15" customHeight="1" x14ac:dyDescent="0.2">
      <c r="B406" s="1490"/>
      <c r="C406" s="1409"/>
      <c r="D406" s="323" t="s">
        <v>470</v>
      </c>
      <c r="E406" s="296" t="s">
        <v>471</v>
      </c>
      <c r="F406" s="296" t="s">
        <v>470</v>
      </c>
      <c r="G406" s="296" t="s">
        <v>471</v>
      </c>
      <c r="H406" s="296" t="s">
        <v>473</v>
      </c>
      <c r="I406" s="296" t="s">
        <v>968</v>
      </c>
      <c r="J406" s="296" t="s">
        <v>969</v>
      </c>
      <c r="K406" s="1409"/>
    </row>
    <row r="407" spans="2:11" ht="13.5" customHeight="1" x14ac:dyDescent="0.2">
      <c r="B407" s="1421"/>
      <c r="C407" s="1439" t="s">
        <v>1346</v>
      </c>
      <c r="D407" s="1443"/>
      <c r="E407" s="465" t="s">
        <v>936</v>
      </c>
      <c r="F407" s="472" t="s">
        <v>1346</v>
      </c>
      <c r="G407" s="472" t="s">
        <v>936</v>
      </c>
      <c r="H407" s="472" t="s">
        <v>1346</v>
      </c>
      <c r="I407" s="1439" t="s">
        <v>504</v>
      </c>
      <c r="J407" s="1442"/>
      <c r="K407" s="1443"/>
    </row>
    <row r="408" spans="2:11" ht="10.5" customHeight="1" x14ac:dyDescent="0.2">
      <c r="B408" s="438" t="s">
        <v>765</v>
      </c>
      <c r="C408" s="574">
        <v>1235</v>
      </c>
      <c r="D408" s="326">
        <v>18</v>
      </c>
      <c r="E408" s="614">
        <v>369</v>
      </c>
      <c r="F408" s="545">
        <v>416</v>
      </c>
      <c r="G408" s="558">
        <v>172.65</v>
      </c>
      <c r="H408" s="545">
        <v>51</v>
      </c>
      <c r="I408" s="545">
        <v>11</v>
      </c>
      <c r="J408" s="545">
        <v>303</v>
      </c>
      <c r="K408" s="545">
        <f>+I408+J408</f>
        <v>314</v>
      </c>
    </row>
    <row r="409" spans="2:11" ht="10.5" customHeight="1" x14ac:dyDescent="0.2">
      <c r="B409" s="438" t="s">
        <v>766</v>
      </c>
      <c r="C409" s="574">
        <v>1248</v>
      </c>
      <c r="D409" s="326">
        <v>9</v>
      </c>
      <c r="E409" s="614">
        <v>412</v>
      </c>
      <c r="F409" s="545">
        <v>439</v>
      </c>
      <c r="G409" s="558">
        <v>183.97</v>
      </c>
      <c r="H409" s="545">
        <v>50</v>
      </c>
      <c r="I409" s="545">
        <v>11</v>
      </c>
      <c r="J409" s="545">
        <v>397</v>
      </c>
      <c r="K409" s="545">
        <f>+I409+J409</f>
        <v>408</v>
      </c>
    </row>
    <row r="410" spans="2:11" ht="10.5" customHeight="1" x14ac:dyDescent="0.2">
      <c r="B410" s="438" t="s">
        <v>767</v>
      </c>
      <c r="C410" s="574">
        <v>1336</v>
      </c>
      <c r="D410" s="326">
        <v>22</v>
      </c>
      <c r="E410" s="614">
        <v>517</v>
      </c>
      <c r="F410" s="545">
        <v>523</v>
      </c>
      <c r="G410" s="558">
        <v>208.19</v>
      </c>
      <c r="H410" s="545">
        <v>41</v>
      </c>
      <c r="I410" s="545">
        <v>7</v>
      </c>
      <c r="J410" s="545">
        <v>449</v>
      </c>
      <c r="K410" s="545">
        <f>+I410+J410</f>
        <v>456</v>
      </c>
    </row>
    <row r="411" spans="2:11" ht="10.5" customHeight="1" x14ac:dyDescent="0.2">
      <c r="B411" s="438" t="s">
        <v>768</v>
      </c>
      <c r="C411" s="628">
        <v>1231</v>
      </c>
      <c r="D411" s="326">
        <v>14</v>
      </c>
      <c r="E411" s="614">
        <v>626</v>
      </c>
      <c r="F411" s="545">
        <v>436</v>
      </c>
      <c r="G411" s="558">
        <v>224.08</v>
      </c>
      <c r="H411" s="545">
        <v>31</v>
      </c>
      <c r="I411" s="545">
        <v>10</v>
      </c>
      <c r="J411" s="545">
        <v>424</v>
      </c>
      <c r="K411" s="545">
        <f>+I411+J411</f>
        <v>434</v>
      </c>
    </row>
    <row r="412" spans="2:11" ht="10.5" customHeight="1" x14ac:dyDescent="0.2">
      <c r="B412" s="438" t="s">
        <v>769</v>
      </c>
      <c r="C412" s="574">
        <v>1186</v>
      </c>
      <c r="D412" s="326">
        <v>15</v>
      </c>
      <c r="E412" s="614">
        <v>767</v>
      </c>
      <c r="F412" s="545">
        <v>399</v>
      </c>
      <c r="G412" s="558">
        <v>262.87</v>
      </c>
      <c r="H412" s="545">
        <v>21</v>
      </c>
      <c r="I412" s="545">
        <v>6</v>
      </c>
      <c r="J412" s="545">
        <v>549</v>
      </c>
      <c r="K412" s="545">
        <f>+I412+J412</f>
        <v>555</v>
      </c>
    </row>
    <row r="413" spans="2:11" ht="10.5" customHeight="1" x14ac:dyDescent="0.2">
      <c r="B413" s="438"/>
      <c r="C413" s="574"/>
      <c r="D413" s="326"/>
      <c r="E413" s="614"/>
      <c r="F413" s="545"/>
      <c r="G413" s="558"/>
      <c r="H413" s="545"/>
      <c r="I413" s="545"/>
      <c r="J413" s="545"/>
      <c r="K413" s="545"/>
    </row>
    <row r="414" spans="2:11" ht="10.5" customHeight="1" x14ac:dyDescent="0.2">
      <c r="B414" s="438" t="s">
        <v>770</v>
      </c>
      <c r="C414" s="574">
        <v>1190</v>
      </c>
      <c r="D414" s="326">
        <v>15</v>
      </c>
      <c r="E414" s="614">
        <v>619</v>
      </c>
      <c r="F414" s="545">
        <v>400</v>
      </c>
      <c r="G414" s="558">
        <v>331.55</v>
      </c>
      <c r="H414" s="545">
        <v>25</v>
      </c>
      <c r="I414" s="545">
        <v>12</v>
      </c>
      <c r="J414" s="545">
        <v>557</v>
      </c>
      <c r="K414" s="545">
        <f>+I414+J414</f>
        <v>569</v>
      </c>
    </row>
    <row r="415" spans="2:11" ht="10.5" customHeight="1" x14ac:dyDescent="0.2">
      <c r="B415" s="438" t="s">
        <v>771</v>
      </c>
      <c r="C415" s="547">
        <v>2975</v>
      </c>
      <c r="D415" s="326">
        <v>37</v>
      </c>
      <c r="E415" s="614">
        <v>660</v>
      </c>
      <c r="F415" s="545">
        <v>2167</v>
      </c>
      <c r="G415" s="558">
        <v>217.81</v>
      </c>
      <c r="H415" s="545">
        <v>21</v>
      </c>
      <c r="I415" s="545">
        <v>7</v>
      </c>
      <c r="J415" s="545">
        <v>1076</v>
      </c>
      <c r="K415" s="545">
        <f>+I415+J415</f>
        <v>1083</v>
      </c>
    </row>
    <row r="416" spans="2:11" ht="10.5" customHeight="1" x14ac:dyDescent="0.2">
      <c r="B416" s="438" t="s">
        <v>772</v>
      </c>
      <c r="C416" s="547">
        <v>1125</v>
      </c>
      <c r="D416" s="326">
        <v>10</v>
      </c>
      <c r="E416" s="614">
        <v>948</v>
      </c>
      <c r="F416" s="545">
        <v>351</v>
      </c>
      <c r="G416" s="558">
        <v>490.45</v>
      </c>
      <c r="H416" s="545">
        <v>13</v>
      </c>
      <c r="I416" s="545">
        <v>2</v>
      </c>
      <c r="J416" s="545">
        <v>800</v>
      </c>
      <c r="K416" s="545">
        <f>+I416+J416</f>
        <v>802</v>
      </c>
    </row>
    <row r="417" spans="1:11" ht="10.5" customHeight="1" x14ac:dyDescent="0.2">
      <c r="B417" s="438" t="s">
        <v>773</v>
      </c>
      <c r="C417" s="545">
        <v>1669</v>
      </c>
      <c r="D417" s="326">
        <v>16</v>
      </c>
      <c r="E417" s="614">
        <v>1786</v>
      </c>
      <c r="F417" s="545">
        <v>848</v>
      </c>
      <c r="G417" s="558">
        <v>603.02</v>
      </c>
      <c r="H417" s="545">
        <v>25</v>
      </c>
      <c r="I417" s="545">
        <v>13</v>
      </c>
      <c r="J417" s="545">
        <v>1922</v>
      </c>
      <c r="K417" s="545">
        <f>+I417+J417</f>
        <v>1935</v>
      </c>
    </row>
    <row r="418" spans="1:11" ht="10.5" customHeight="1" x14ac:dyDescent="0.2">
      <c r="B418" s="438" t="s">
        <v>774</v>
      </c>
      <c r="C418" s="547">
        <v>1271</v>
      </c>
      <c r="D418" s="326">
        <v>18</v>
      </c>
      <c r="E418" s="614">
        <v>1908</v>
      </c>
      <c r="F418" s="545">
        <v>494</v>
      </c>
      <c r="G418" s="558">
        <v>620.54</v>
      </c>
      <c r="H418" s="545">
        <v>8</v>
      </c>
      <c r="I418" s="545">
        <v>10</v>
      </c>
      <c r="J418" s="545">
        <v>1783</v>
      </c>
      <c r="K418" s="545">
        <f>+I418+J418</f>
        <v>1793</v>
      </c>
    </row>
    <row r="419" spans="1:11" ht="10.5" customHeight="1" x14ac:dyDescent="0.2">
      <c r="B419" s="438"/>
      <c r="C419" s="545"/>
      <c r="D419" s="326"/>
      <c r="E419" s="614"/>
      <c r="F419" s="545"/>
      <c r="G419" s="558"/>
      <c r="H419" s="545"/>
      <c r="I419" s="545"/>
      <c r="J419" s="545"/>
      <c r="K419" s="545"/>
    </row>
    <row r="420" spans="1:11" ht="10.5" customHeight="1" x14ac:dyDescent="0.2">
      <c r="B420" s="438" t="s">
        <v>775</v>
      </c>
      <c r="C420" s="547">
        <v>1286</v>
      </c>
      <c r="D420" s="326">
        <v>17</v>
      </c>
      <c r="E420" s="614">
        <v>2154</v>
      </c>
      <c r="F420" s="545">
        <v>487</v>
      </c>
      <c r="G420" s="558">
        <v>714.27</v>
      </c>
      <c r="H420" s="545" t="s">
        <v>377</v>
      </c>
      <c r="I420" s="545" t="s">
        <v>377</v>
      </c>
      <c r="J420" s="545">
        <v>2332</v>
      </c>
      <c r="K420" s="545">
        <f>SUM(I420:J420)</f>
        <v>2332</v>
      </c>
    </row>
    <row r="421" spans="1:11" ht="10.5" customHeight="1" x14ac:dyDescent="0.2">
      <c r="B421" s="438" t="s">
        <v>776</v>
      </c>
      <c r="C421" s="547">
        <v>1419</v>
      </c>
      <c r="D421" s="326">
        <v>18</v>
      </c>
      <c r="E421" s="614">
        <v>2374</v>
      </c>
      <c r="F421" s="545">
        <v>650</v>
      </c>
      <c r="G421" s="558">
        <v>848.38</v>
      </c>
      <c r="H421" s="545" t="s">
        <v>377</v>
      </c>
      <c r="I421" s="545" t="s">
        <v>377</v>
      </c>
      <c r="J421" s="545">
        <v>2204</v>
      </c>
      <c r="K421" s="545">
        <f>SUM(I421:J421)</f>
        <v>2204</v>
      </c>
    </row>
    <row r="422" spans="1:11" ht="10.5" customHeight="1" x14ac:dyDescent="0.2">
      <c r="B422" s="438" t="s">
        <v>460</v>
      </c>
      <c r="C422" s="547">
        <v>1471</v>
      </c>
      <c r="D422" s="326">
        <v>21</v>
      </c>
      <c r="E422" s="614">
        <v>2103</v>
      </c>
      <c r="F422" s="545">
        <v>700</v>
      </c>
      <c r="G422" s="558">
        <v>944.09</v>
      </c>
      <c r="H422" s="545" t="s">
        <v>377</v>
      </c>
      <c r="I422" s="545" t="s">
        <v>377</v>
      </c>
      <c r="J422" s="545">
        <v>2169</v>
      </c>
      <c r="K422" s="545">
        <f>SUM(I422:J422)</f>
        <v>2169</v>
      </c>
    </row>
    <row r="423" spans="1:11" ht="10.5" customHeight="1" x14ac:dyDescent="0.2">
      <c r="B423" s="438" t="s">
        <v>461</v>
      </c>
      <c r="C423" s="547">
        <v>1198</v>
      </c>
      <c r="D423" s="326">
        <v>13</v>
      </c>
      <c r="E423" s="614">
        <v>2877</v>
      </c>
      <c r="F423" s="545">
        <v>435</v>
      </c>
      <c r="G423" s="558">
        <v>772.47</v>
      </c>
      <c r="H423" s="545" t="s">
        <v>377</v>
      </c>
      <c r="I423" s="545" t="s">
        <v>377</v>
      </c>
      <c r="J423" s="545">
        <v>2456</v>
      </c>
      <c r="K423" s="545">
        <f>SUM(I423:J423)</f>
        <v>2456</v>
      </c>
    </row>
    <row r="424" spans="1:11" ht="10.5" customHeight="1" x14ac:dyDescent="0.2">
      <c r="A424" s="1594">
        <v>41</v>
      </c>
      <c r="B424" s="438" t="s">
        <v>462</v>
      </c>
      <c r="C424" s="547">
        <v>1169</v>
      </c>
      <c r="D424" s="326">
        <v>20</v>
      </c>
      <c r="E424" s="614">
        <v>2294</v>
      </c>
      <c r="F424" s="545">
        <v>396</v>
      </c>
      <c r="G424" s="558">
        <v>783.88</v>
      </c>
      <c r="H424" s="545" t="s">
        <v>377</v>
      </c>
      <c r="I424" s="545" t="s">
        <v>377</v>
      </c>
      <c r="J424" s="545">
        <v>2232</v>
      </c>
      <c r="K424" s="545">
        <f>SUM(I424:J424)</f>
        <v>2232</v>
      </c>
    </row>
    <row r="425" spans="1:11" ht="10.5" customHeight="1" x14ac:dyDescent="0.2">
      <c r="A425" s="1594"/>
      <c r="B425" s="438"/>
      <c r="C425" s="547"/>
      <c r="D425" s="326"/>
      <c r="E425" s="614"/>
      <c r="F425" s="545"/>
      <c r="G425" s="558"/>
      <c r="H425" s="545"/>
      <c r="I425" s="545"/>
      <c r="J425" s="545"/>
      <c r="K425" s="545"/>
    </row>
    <row r="426" spans="1:11" ht="10.5" customHeight="1" x14ac:dyDescent="0.2">
      <c r="B426" s="438" t="s">
        <v>328</v>
      </c>
      <c r="C426" s="547">
        <v>1170</v>
      </c>
      <c r="D426" s="326">
        <v>6</v>
      </c>
      <c r="E426" s="614">
        <v>3345</v>
      </c>
      <c r="F426" s="545">
        <v>402</v>
      </c>
      <c r="G426" s="558">
        <v>918.7</v>
      </c>
      <c r="H426" s="545" t="s">
        <v>377</v>
      </c>
      <c r="I426" s="545" t="s">
        <v>377</v>
      </c>
      <c r="J426" s="545">
        <v>2910</v>
      </c>
      <c r="K426" s="545">
        <f>SUM(I426:J426)</f>
        <v>2910</v>
      </c>
    </row>
    <row r="427" spans="1:11" ht="10.5" customHeight="1" x14ac:dyDescent="0.2">
      <c r="B427" s="438" t="s">
        <v>329</v>
      </c>
      <c r="C427" s="545">
        <v>1401</v>
      </c>
      <c r="D427" s="326">
        <v>12</v>
      </c>
      <c r="E427" s="614">
        <v>3475</v>
      </c>
      <c r="F427" s="545">
        <v>535</v>
      </c>
      <c r="G427" s="558">
        <v>1124.6600000000001</v>
      </c>
      <c r="H427" s="545" t="s">
        <v>377</v>
      </c>
      <c r="I427" s="545" t="s">
        <v>377</v>
      </c>
      <c r="J427" s="545">
        <v>3494</v>
      </c>
      <c r="K427" s="545">
        <f>SUM(I427:J427)</f>
        <v>3494</v>
      </c>
    </row>
    <row r="428" spans="1:11" ht="10.5" customHeight="1" x14ac:dyDescent="0.2">
      <c r="B428" s="438" t="s">
        <v>330</v>
      </c>
      <c r="C428" s="547">
        <v>1474</v>
      </c>
      <c r="D428" s="326">
        <v>10</v>
      </c>
      <c r="E428" s="614">
        <v>7021</v>
      </c>
      <c r="F428" s="545">
        <v>455</v>
      </c>
      <c r="G428" s="558">
        <v>1366.18</v>
      </c>
      <c r="H428" s="545" t="s">
        <v>377</v>
      </c>
      <c r="I428" s="545" t="s">
        <v>377</v>
      </c>
      <c r="J428" s="545">
        <v>5443</v>
      </c>
      <c r="K428" s="545">
        <f>SUM(I428:J428)</f>
        <v>5443</v>
      </c>
    </row>
    <row r="429" spans="1:11" ht="10.5" customHeight="1" x14ac:dyDescent="0.2">
      <c r="B429" s="627" t="s">
        <v>331</v>
      </c>
      <c r="C429" s="545">
        <v>2280</v>
      </c>
      <c r="D429" s="326">
        <v>20</v>
      </c>
      <c r="E429" s="614">
        <v>7270</v>
      </c>
      <c r="F429" s="545">
        <v>521</v>
      </c>
      <c r="G429" s="558">
        <v>1650.92</v>
      </c>
      <c r="H429" s="545" t="s">
        <v>377</v>
      </c>
      <c r="I429" s="545" t="s">
        <v>377</v>
      </c>
      <c r="J429" s="545">
        <v>10797</v>
      </c>
      <c r="K429" s="545">
        <f>SUM(I429:J429)</f>
        <v>10797</v>
      </c>
    </row>
    <row r="430" spans="1:11" ht="10.5" customHeight="1" x14ac:dyDescent="0.2">
      <c r="B430" s="627" t="s">
        <v>287</v>
      </c>
      <c r="C430" s="545">
        <v>1965</v>
      </c>
      <c r="D430" s="326">
        <v>16</v>
      </c>
      <c r="E430" s="614">
        <v>9494</v>
      </c>
      <c r="F430" s="545">
        <v>504</v>
      </c>
      <c r="G430" s="558">
        <v>1671.94</v>
      </c>
      <c r="H430" s="545" t="s">
        <v>377</v>
      </c>
      <c r="I430" s="545" t="s">
        <v>377</v>
      </c>
      <c r="J430" s="545">
        <v>12990</v>
      </c>
      <c r="K430" s="545">
        <f>SUM(I430:J430)</f>
        <v>12990</v>
      </c>
    </row>
    <row r="431" spans="1:11" ht="10.5" customHeight="1" x14ac:dyDescent="0.2">
      <c r="B431" s="438"/>
      <c r="C431" s="545"/>
      <c r="D431" s="326"/>
      <c r="E431" s="614"/>
      <c r="F431" s="545"/>
      <c r="G431" s="558"/>
      <c r="H431" s="545"/>
      <c r="I431" s="545"/>
      <c r="J431" s="545"/>
      <c r="K431" s="545"/>
    </row>
    <row r="432" spans="1:11" ht="10.5" customHeight="1" x14ac:dyDescent="0.2">
      <c r="B432" s="627" t="s">
        <v>332</v>
      </c>
      <c r="C432" s="545">
        <v>1853</v>
      </c>
      <c r="D432" s="326">
        <v>13</v>
      </c>
      <c r="E432" s="614">
        <v>11589</v>
      </c>
      <c r="F432" s="545">
        <v>367</v>
      </c>
      <c r="G432" s="558">
        <v>2026.12</v>
      </c>
      <c r="H432" s="545" t="s">
        <v>377</v>
      </c>
      <c r="I432" s="545" t="s">
        <v>377</v>
      </c>
      <c r="J432" s="545">
        <v>16126</v>
      </c>
      <c r="K432" s="545">
        <f>SUM(I432:J432)</f>
        <v>16126</v>
      </c>
    </row>
    <row r="433" spans="2:13" ht="10.5" customHeight="1" x14ac:dyDescent="0.2">
      <c r="B433" s="627" t="s">
        <v>333</v>
      </c>
      <c r="C433" s="547">
        <v>1809</v>
      </c>
      <c r="D433" s="326">
        <v>21</v>
      </c>
      <c r="E433" s="614">
        <v>10579</v>
      </c>
      <c r="F433" s="547">
        <v>423</v>
      </c>
      <c r="G433" s="560">
        <v>2108.91</v>
      </c>
      <c r="H433" s="547" t="s">
        <v>377</v>
      </c>
      <c r="I433" s="547" t="s">
        <v>377</v>
      </c>
      <c r="J433" s="547">
        <v>13862</v>
      </c>
      <c r="K433" s="545">
        <f>SUM(I433:J433)</f>
        <v>13862</v>
      </c>
    </row>
    <row r="434" spans="2:13" ht="10.5" customHeight="1" x14ac:dyDescent="0.2">
      <c r="B434" s="438" t="s">
        <v>286</v>
      </c>
      <c r="C434" s="547">
        <v>1837</v>
      </c>
      <c r="D434" s="326">
        <v>35</v>
      </c>
      <c r="E434" s="614">
        <v>13532</v>
      </c>
      <c r="F434" s="547">
        <v>427</v>
      </c>
      <c r="G434" s="560">
        <v>2331.11</v>
      </c>
      <c r="H434" s="547" t="s">
        <v>377</v>
      </c>
      <c r="I434" s="547" t="s">
        <v>377</v>
      </c>
      <c r="J434" s="547">
        <v>16673</v>
      </c>
      <c r="K434" s="545">
        <f>SUM(I434:J434)</f>
        <v>16673</v>
      </c>
    </row>
    <row r="435" spans="2:13" ht="10.5" customHeight="1" x14ac:dyDescent="0.2">
      <c r="B435" s="438" t="s">
        <v>730</v>
      </c>
      <c r="C435" s="547">
        <v>1841</v>
      </c>
      <c r="D435" s="326">
        <v>45</v>
      </c>
      <c r="E435" s="614">
        <v>14583</v>
      </c>
      <c r="F435" s="547">
        <v>378</v>
      </c>
      <c r="G435" s="560">
        <v>2754.77</v>
      </c>
      <c r="H435" s="547" t="s">
        <v>377</v>
      </c>
      <c r="I435" s="547" t="s">
        <v>377</v>
      </c>
      <c r="J435" s="547">
        <v>19626</v>
      </c>
      <c r="K435" s="545">
        <f>SUM(I435:J435)</f>
        <v>19626</v>
      </c>
    </row>
    <row r="436" spans="2:13" ht="10.5" customHeight="1" x14ac:dyDescent="0.2">
      <c r="B436" s="438" t="s">
        <v>758</v>
      </c>
      <c r="C436" s="547">
        <v>1804</v>
      </c>
      <c r="D436" s="326">
        <v>41</v>
      </c>
      <c r="E436" s="614">
        <v>17684</v>
      </c>
      <c r="F436" s="547">
        <v>344</v>
      </c>
      <c r="G436" s="560">
        <v>2841.4</v>
      </c>
      <c r="H436" s="547" t="s">
        <v>377</v>
      </c>
      <c r="I436" s="547" t="s">
        <v>377</v>
      </c>
      <c r="J436" s="547">
        <v>24798</v>
      </c>
      <c r="K436" s="545">
        <f>SUM(I436:J436)</f>
        <v>24798</v>
      </c>
    </row>
    <row r="437" spans="2:13" ht="10.5" customHeight="1" x14ac:dyDescent="0.2">
      <c r="B437" s="438"/>
      <c r="C437" s="547"/>
      <c r="D437" s="326"/>
      <c r="E437" s="614"/>
      <c r="F437" s="547"/>
      <c r="G437" s="560"/>
      <c r="H437" s="547"/>
      <c r="I437" s="547"/>
      <c r="J437" s="547"/>
      <c r="K437" s="547"/>
    </row>
    <row r="438" spans="2:13" ht="10.5" customHeight="1" x14ac:dyDescent="0.2">
      <c r="B438" s="325" t="s">
        <v>507</v>
      </c>
      <c r="C438" s="547">
        <v>1519</v>
      </c>
      <c r="D438" s="326">
        <v>26</v>
      </c>
      <c r="E438" s="614">
        <v>26634</v>
      </c>
      <c r="F438" s="547">
        <v>141</v>
      </c>
      <c r="G438" s="560">
        <v>3331.68</v>
      </c>
      <c r="H438" s="547" t="s">
        <v>377</v>
      </c>
      <c r="I438" s="547" t="s">
        <v>377</v>
      </c>
      <c r="J438" s="547">
        <v>35192</v>
      </c>
      <c r="K438" s="545">
        <f>SUM(I438:J438)</f>
        <v>35192</v>
      </c>
    </row>
    <row r="439" spans="2:13" ht="10.5" customHeight="1" x14ac:dyDescent="0.2">
      <c r="B439" s="325" t="s">
        <v>392</v>
      </c>
      <c r="C439" s="547">
        <v>1939</v>
      </c>
      <c r="D439" s="326">
        <v>60</v>
      </c>
      <c r="E439" s="614">
        <v>19895</v>
      </c>
      <c r="F439" s="547">
        <v>360</v>
      </c>
      <c r="G439" s="560">
        <v>3037.43</v>
      </c>
      <c r="H439" s="547">
        <v>29</v>
      </c>
      <c r="I439" s="547">
        <v>77</v>
      </c>
      <c r="J439" s="547">
        <v>25208</v>
      </c>
      <c r="K439" s="545">
        <f>SUM(I439:J439)</f>
        <v>25285</v>
      </c>
    </row>
    <row r="440" spans="2:13" ht="10.5" customHeight="1" x14ac:dyDescent="0.2">
      <c r="B440" s="327">
        <v>39295</v>
      </c>
      <c r="C440" s="547">
        <v>2857</v>
      </c>
      <c r="D440" s="326">
        <v>158</v>
      </c>
      <c r="E440" s="614">
        <v>8438</v>
      </c>
      <c r="F440" s="547">
        <v>359</v>
      </c>
      <c r="G440" s="560">
        <v>3332.4</v>
      </c>
      <c r="H440" s="547" t="s">
        <v>377</v>
      </c>
      <c r="I440" s="547" t="s">
        <v>377</v>
      </c>
      <c r="J440" s="547">
        <v>17191</v>
      </c>
      <c r="K440" s="545">
        <f>SUM(I440:J440)</f>
        <v>17191</v>
      </c>
    </row>
    <row r="441" spans="2:13" ht="10.5" customHeight="1" x14ac:dyDescent="0.2">
      <c r="B441" s="327">
        <v>39692</v>
      </c>
      <c r="C441" s="547">
        <v>1874</v>
      </c>
      <c r="D441" s="326">
        <v>77</v>
      </c>
      <c r="E441" s="607">
        <v>20905</v>
      </c>
      <c r="F441" s="547">
        <v>401</v>
      </c>
      <c r="G441" s="560">
        <v>3755.37</v>
      </c>
      <c r="H441" s="547" t="s">
        <v>377</v>
      </c>
      <c r="I441" s="547" t="s">
        <v>377</v>
      </c>
      <c r="J441" s="547">
        <v>25452</v>
      </c>
      <c r="K441" s="545">
        <f>SUM(I441:J441)</f>
        <v>25452</v>
      </c>
    </row>
    <row r="442" spans="2:13" ht="10.5" customHeight="1" x14ac:dyDescent="0.2">
      <c r="B442" s="327">
        <v>40087</v>
      </c>
      <c r="C442" s="547">
        <v>1802</v>
      </c>
      <c r="D442" s="326">
        <v>134</v>
      </c>
      <c r="E442" s="607">
        <v>18599</v>
      </c>
      <c r="F442" s="547">
        <v>230</v>
      </c>
      <c r="G442" s="560">
        <v>4585.16</v>
      </c>
      <c r="H442" s="547" t="s">
        <v>377</v>
      </c>
      <c r="I442" s="547" t="s">
        <v>377</v>
      </c>
      <c r="J442" s="547">
        <v>25632</v>
      </c>
      <c r="K442" s="545">
        <f>SUM(I442:J442)</f>
        <v>25632</v>
      </c>
    </row>
    <row r="443" spans="2:13" ht="10.5" customHeight="1" x14ac:dyDescent="0.2">
      <c r="B443" s="327"/>
      <c r="C443" s="547"/>
      <c r="D443" s="326"/>
      <c r="E443" s="607"/>
      <c r="F443" s="547"/>
      <c r="G443" s="560"/>
      <c r="H443" s="547"/>
      <c r="I443" s="547"/>
      <c r="J443" s="547"/>
      <c r="K443" s="547"/>
    </row>
    <row r="444" spans="2:13" ht="10.5" customHeight="1" x14ac:dyDescent="0.2">
      <c r="B444" s="351" t="s">
        <v>340</v>
      </c>
      <c r="C444" s="547">
        <v>1836</v>
      </c>
      <c r="D444" s="326">
        <v>125</v>
      </c>
      <c r="E444" s="607">
        <v>18974</v>
      </c>
      <c r="F444" s="547">
        <v>347</v>
      </c>
      <c r="G444" s="560">
        <v>4636.4399999999996</v>
      </c>
      <c r="H444" s="547" t="s">
        <v>377</v>
      </c>
      <c r="I444" s="547" t="s">
        <v>377</v>
      </c>
      <c r="J444" s="547">
        <v>23218</v>
      </c>
      <c r="K444" s="545">
        <f>SUM(I444:J444)</f>
        <v>23218</v>
      </c>
    </row>
    <row r="445" spans="2:13" ht="10.5" customHeight="1" x14ac:dyDescent="0.2">
      <c r="B445" s="351" t="s">
        <v>343</v>
      </c>
      <c r="C445" s="547">
        <v>1938</v>
      </c>
      <c r="D445" s="326">
        <v>127</v>
      </c>
      <c r="E445" s="607">
        <v>16119</v>
      </c>
      <c r="F445" s="547">
        <v>448</v>
      </c>
      <c r="G445" s="560">
        <v>3460.45</v>
      </c>
      <c r="H445" s="547" t="s">
        <v>377</v>
      </c>
      <c r="I445" s="547" t="s">
        <v>377</v>
      </c>
      <c r="J445" s="547">
        <v>21294</v>
      </c>
      <c r="K445" s="545">
        <f>SUM(I445:J445)</f>
        <v>21294</v>
      </c>
      <c r="M445" s="61"/>
    </row>
    <row r="446" spans="2:13" ht="10.5" customHeight="1" x14ac:dyDescent="0.2">
      <c r="B446" s="351" t="s">
        <v>1418</v>
      </c>
      <c r="C446" s="547">
        <v>1976</v>
      </c>
      <c r="D446" s="326">
        <v>97</v>
      </c>
      <c r="E446" s="607">
        <v>19230</v>
      </c>
      <c r="F446" s="547">
        <v>483</v>
      </c>
      <c r="G446" s="560">
        <v>4587.24</v>
      </c>
      <c r="H446" s="547" t="s">
        <v>377</v>
      </c>
      <c r="I446" s="547" t="s">
        <v>377</v>
      </c>
      <c r="J446" s="547">
        <v>26041</v>
      </c>
      <c r="K446" s="545">
        <v>26041</v>
      </c>
      <c r="M446" s="61"/>
    </row>
    <row r="447" spans="2:13" ht="10.5" customHeight="1" x14ac:dyDescent="0.2">
      <c r="B447" s="352" t="s">
        <v>1524</v>
      </c>
      <c r="C447" s="565">
        <v>2068</v>
      </c>
      <c r="D447" s="328">
        <v>93</v>
      </c>
      <c r="E447" s="608">
        <v>23072</v>
      </c>
      <c r="F447" s="565">
        <v>465</v>
      </c>
      <c r="G447" s="568">
        <v>5325.7</v>
      </c>
      <c r="H447" s="565" t="s">
        <v>377</v>
      </c>
      <c r="I447" s="565" t="s">
        <v>377</v>
      </c>
      <c r="J447" s="565">
        <v>39837</v>
      </c>
      <c r="K447" s="565">
        <v>39837</v>
      </c>
    </row>
    <row r="448" spans="2:13" ht="10.5" customHeight="1" x14ac:dyDescent="0.2">
      <c r="B448" s="486" t="s">
        <v>1372</v>
      </c>
      <c r="C448" s="233"/>
      <c r="D448" s="233"/>
      <c r="E448" s="233"/>
      <c r="F448" s="233"/>
      <c r="G448" s="233"/>
      <c r="H448" s="233"/>
    </row>
    <row r="449" spans="2:12" ht="10.5" customHeight="1" x14ac:dyDescent="0.2">
      <c r="B449" s="486" t="s">
        <v>1373</v>
      </c>
      <c r="C449" s="233"/>
      <c r="D449" s="233"/>
      <c r="E449" s="233"/>
      <c r="F449" s="233"/>
      <c r="G449" s="233"/>
      <c r="H449" s="233"/>
    </row>
    <row r="450" spans="2:12" ht="10.5" customHeight="1" x14ac:dyDescent="0.2">
      <c r="B450" s="486" t="s">
        <v>1374</v>
      </c>
      <c r="C450" s="233"/>
      <c r="D450" s="233"/>
      <c r="E450" s="233"/>
      <c r="F450" s="233"/>
      <c r="G450" s="233"/>
      <c r="H450" s="233"/>
    </row>
    <row r="451" spans="2:12" ht="10.5" customHeight="1" x14ac:dyDescent="0.2">
      <c r="B451" s="486" t="s">
        <v>1375</v>
      </c>
      <c r="C451" s="233"/>
      <c r="D451" s="233"/>
      <c r="E451" s="233"/>
      <c r="F451" s="233"/>
      <c r="G451" s="233"/>
      <c r="H451" s="233"/>
    </row>
    <row r="452" spans="2:12" ht="10.5" customHeight="1" x14ac:dyDescent="0.2">
      <c r="B452" s="486" t="s">
        <v>1376</v>
      </c>
      <c r="C452" s="233"/>
      <c r="D452" s="233"/>
      <c r="E452" s="233"/>
      <c r="F452" s="233"/>
      <c r="G452" s="233"/>
      <c r="H452" s="233"/>
    </row>
    <row r="453" spans="2:12" ht="10.5" customHeight="1" x14ac:dyDescent="0.2">
      <c r="B453" s="1596" t="s">
        <v>1531</v>
      </c>
      <c r="C453" s="1596"/>
      <c r="D453" s="1596"/>
      <c r="E453" s="1596"/>
      <c r="F453" s="1596"/>
      <c r="G453" s="1596"/>
      <c r="H453" s="1596"/>
    </row>
    <row r="454" spans="2:12" ht="10.5" customHeight="1" x14ac:dyDescent="0.2">
      <c r="B454" s="490" t="s">
        <v>1378</v>
      </c>
      <c r="C454" s="490"/>
      <c r="D454" s="490"/>
      <c r="E454" s="490"/>
      <c r="F454" s="490"/>
      <c r="G454" s="490"/>
      <c r="H454" s="490"/>
    </row>
    <row r="455" spans="2:12" ht="10.5" customHeight="1" x14ac:dyDescent="0.2">
      <c r="B455" s="490" t="s">
        <v>1379</v>
      </c>
      <c r="C455" s="490"/>
      <c r="D455" s="490"/>
      <c r="E455" s="490"/>
      <c r="F455" s="490"/>
      <c r="G455" s="490"/>
      <c r="H455" s="490"/>
    </row>
    <row r="456" spans="2:12" ht="10.5" customHeight="1" x14ac:dyDescent="0.2">
      <c r="B456" s="486" t="s">
        <v>1371</v>
      </c>
      <c r="C456" s="233"/>
      <c r="D456" s="233"/>
      <c r="E456" s="233"/>
      <c r="F456" s="233"/>
      <c r="G456" s="233"/>
      <c r="H456" s="233"/>
    </row>
    <row r="457" spans="2:12" ht="10.5" customHeight="1" x14ac:dyDescent="0.2">
      <c r="B457" s="49"/>
    </row>
    <row r="458" spans="2:12" ht="10.5" customHeight="1" x14ac:dyDescent="0.2">
      <c r="B458" s="49"/>
    </row>
    <row r="459" spans="2:12" ht="10.5" customHeight="1" x14ac:dyDescent="0.2">
      <c r="C459" s="51"/>
      <c r="D459" s="51"/>
      <c r="E459" s="51"/>
      <c r="F459" s="51"/>
      <c r="G459" s="51"/>
      <c r="H459" s="51"/>
      <c r="I459" s="51"/>
      <c r="J459" s="51"/>
      <c r="K459" s="51"/>
    </row>
    <row r="460" spans="2:12" ht="11.45" customHeight="1" x14ac:dyDescent="0.2">
      <c r="B460" s="62" t="s">
        <v>13</v>
      </c>
    </row>
    <row r="461" spans="2:12" ht="11.45" customHeight="1" x14ac:dyDescent="0.2">
      <c r="B461" s="1420" t="s">
        <v>117</v>
      </c>
      <c r="C461" s="1481" t="s">
        <v>269</v>
      </c>
      <c r="D461" s="1489"/>
      <c r="E461" s="1489"/>
      <c r="F461" s="1489"/>
      <c r="G461" s="1489"/>
      <c r="H461" s="1482"/>
      <c r="I461" s="1481" t="s">
        <v>1133</v>
      </c>
      <c r="J461" s="1489"/>
      <c r="K461" s="1489"/>
      <c r="L461" s="1482"/>
    </row>
    <row r="462" spans="2:12" ht="11.45" customHeight="1" x14ac:dyDescent="0.2">
      <c r="B462" s="1490"/>
      <c r="C462" s="1408" t="s">
        <v>303</v>
      </c>
      <c r="D462" s="1607" t="s">
        <v>280</v>
      </c>
      <c r="E462" s="1489" t="s">
        <v>1129</v>
      </c>
      <c r="F462" s="1482"/>
      <c r="G462" s="1481" t="s">
        <v>467</v>
      </c>
      <c r="H462" s="1482"/>
      <c r="I462" s="1408" t="s">
        <v>453</v>
      </c>
      <c r="J462" s="1408" t="s">
        <v>280</v>
      </c>
      <c r="K462" s="1481" t="s">
        <v>467</v>
      </c>
      <c r="L462" s="1482"/>
    </row>
    <row r="463" spans="2:12" ht="15.75" customHeight="1" x14ac:dyDescent="0.2">
      <c r="B463" s="1490"/>
      <c r="C463" s="1409"/>
      <c r="D463" s="1608"/>
      <c r="E463" s="296" t="s">
        <v>470</v>
      </c>
      <c r="F463" s="296" t="s">
        <v>471</v>
      </c>
      <c r="G463" s="296" t="s">
        <v>470</v>
      </c>
      <c r="H463" s="296" t="s">
        <v>471</v>
      </c>
      <c r="I463" s="1409"/>
      <c r="J463" s="1409"/>
      <c r="K463" s="296" t="s">
        <v>470</v>
      </c>
      <c r="L463" s="279" t="s">
        <v>471</v>
      </c>
    </row>
    <row r="464" spans="2:12" ht="11.45" customHeight="1" x14ac:dyDescent="0.2">
      <c r="B464" s="1421"/>
      <c r="C464" s="470" t="s">
        <v>1346</v>
      </c>
      <c r="D464" s="355" t="s">
        <v>504</v>
      </c>
      <c r="E464" s="470" t="s">
        <v>1346</v>
      </c>
      <c r="F464" s="470" t="s">
        <v>936</v>
      </c>
      <c r="G464" s="470" t="s">
        <v>1346</v>
      </c>
      <c r="H464" s="470" t="s">
        <v>936</v>
      </c>
      <c r="I464" s="470" t="s">
        <v>1346</v>
      </c>
      <c r="J464" s="65" t="s">
        <v>504</v>
      </c>
      <c r="K464" s="470" t="s">
        <v>1346</v>
      </c>
      <c r="L464" s="470" t="s">
        <v>936</v>
      </c>
    </row>
    <row r="465" spans="2:12" ht="10.5" customHeight="1" x14ac:dyDescent="0.2">
      <c r="B465" s="438" t="s">
        <v>765</v>
      </c>
      <c r="C465" s="614">
        <v>2687</v>
      </c>
      <c r="D465" s="356">
        <v>2205</v>
      </c>
      <c r="E465" s="545">
        <v>780</v>
      </c>
      <c r="F465" s="545">
        <v>1446</v>
      </c>
      <c r="G465" s="545">
        <v>1381</v>
      </c>
      <c r="H465" s="558">
        <v>339.19</v>
      </c>
      <c r="I465" s="545">
        <v>1781</v>
      </c>
      <c r="J465" s="545">
        <v>826</v>
      </c>
      <c r="K465" s="545">
        <v>1700</v>
      </c>
      <c r="L465" s="558">
        <v>456.09</v>
      </c>
    </row>
    <row r="466" spans="2:12" ht="10.5" customHeight="1" x14ac:dyDescent="0.2">
      <c r="B466" s="438" t="s">
        <v>766</v>
      </c>
      <c r="C466" s="614">
        <v>2753</v>
      </c>
      <c r="D466" s="356">
        <v>2560</v>
      </c>
      <c r="E466" s="545">
        <v>1003</v>
      </c>
      <c r="F466" s="545">
        <v>1598</v>
      </c>
      <c r="G466" s="545">
        <v>1216</v>
      </c>
      <c r="H466" s="558">
        <v>379.17</v>
      </c>
      <c r="I466" s="545">
        <v>1641</v>
      </c>
      <c r="J466" s="545">
        <v>776</v>
      </c>
      <c r="K466" s="545">
        <v>1551</v>
      </c>
      <c r="L466" s="558">
        <v>462.36</v>
      </c>
    </row>
    <row r="467" spans="2:12" ht="10.5" customHeight="1" x14ac:dyDescent="0.2">
      <c r="B467" s="438" t="s">
        <v>767</v>
      </c>
      <c r="C467" s="614">
        <v>3464</v>
      </c>
      <c r="D467" s="356">
        <v>3187</v>
      </c>
      <c r="E467" s="545">
        <v>809</v>
      </c>
      <c r="F467" s="545">
        <v>1974</v>
      </c>
      <c r="G467" s="545">
        <v>2189</v>
      </c>
      <c r="H467" s="558">
        <v>463.76</v>
      </c>
      <c r="I467" s="545">
        <v>1554</v>
      </c>
      <c r="J467" s="545">
        <v>674</v>
      </c>
      <c r="K467" s="545">
        <v>1473</v>
      </c>
      <c r="L467" s="558">
        <v>413.46</v>
      </c>
    </row>
    <row r="468" spans="2:12" ht="10.5" customHeight="1" x14ac:dyDescent="0.2">
      <c r="B468" s="438" t="s">
        <v>768</v>
      </c>
      <c r="C468" s="614">
        <v>3165</v>
      </c>
      <c r="D468" s="356">
        <v>3578</v>
      </c>
      <c r="E468" s="545">
        <v>854</v>
      </c>
      <c r="F468" s="545">
        <v>2182</v>
      </c>
      <c r="G468" s="545">
        <v>1793</v>
      </c>
      <c r="H468" s="558">
        <v>555.83000000000004</v>
      </c>
      <c r="I468" s="545">
        <v>1470</v>
      </c>
      <c r="J468" s="545">
        <v>828</v>
      </c>
      <c r="K468" s="545">
        <v>1315</v>
      </c>
      <c r="L468" s="558">
        <v>523.86</v>
      </c>
    </row>
    <row r="469" spans="2:12" ht="10.5" customHeight="1" x14ac:dyDescent="0.2">
      <c r="B469" s="438" t="s">
        <v>769</v>
      </c>
      <c r="C469" s="614">
        <v>3654</v>
      </c>
      <c r="D469" s="356">
        <v>4351</v>
      </c>
      <c r="E469" s="545">
        <v>931</v>
      </c>
      <c r="F469" s="545">
        <v>2413</v>
      </c>
      <c r="G469" s="545">
        <v>2137</v>
      </c>
      <c r="H469" s="558">
        <v>578.28</v>
      </c>
      <c r="I469" s="545">
        <v>1188</v>
      </c>
      <c r="J469" s="545">
        <v>701</v>
      </c>
      <c r="K469" s="545">
        <v>1082</v>
      </c>
      <c r="L469" s="558">
        <v>548.87</v>
      </c>
    </row>
    <row r="470" spans="2:12" ht="10.5" customHeight="1" x14ac:dyDescent="0.2">
      <c r="B470" s="438"/>
      <c r="C470" s="614"/>
      <c r="D470" s="356"/>
      <c r="E470" s="545"/>
      <c r="F470" s="545"/>
      <c r="G470" s="545"/>
      <c r="H470" s="558"/>
      <c r="I470" s="545"/>
      <c r="J470" s="545"/>
      <c r="K470" s="545"/>
      <c r="L470" s="558"/>
    </row>
    <row r="471" spans="2:12" ht="10.5" customHeight="1" x14ac:dyDescent="0.2">
      <c r="B471" s="438" t="s">
        <v>770</v>
      </c>
      <c r="C471" s="614">
        <v>4117</v>
      </c>
      <c r="D471" s="356">
        <v>5823</v>
      </c>
      <c r="E471" s="545">
        <v>1295</v>
      </c>
      <c r="F471" s="545">
        <v>2287</v>
      </c>
      <c r="G471" s="545">
        <v>1908</v>
      </c>
      <c r="H471" s="558">
        <v>532.04</v>
      </c>
      <c r="I471" s="545">
        <v>875</v>
      </c>
      <c r="J471" s="545">
        <v>547</v>
      </c>
      <c r="K471" s="545">
        <v>792</v>
      </c>
      <c r="L471" s="558">
        <v>581.96</v>
      </c>
    </row>
    <row r="472" spans="2:12" ht="10.5" customHeight="1" x14ac:dyDescent="0.2">
      <c r="B472" s="438" t="s">
        <v>771</v>
      </c>
      <c r="C472" s="614">
        <v>5399</v>
      </c>
      <c r="D472" s="356">
        <v>6257</v>
      </c>
      <c r="E472" s="545">
        <v>1230</v>
      </c>
      <c r="F472" s="545">
        <v>2328</v>
      </c>
      <c r="G472" s="545">
        <v>3404</v>
      </c>
      <c r="H472" s="558">
        <v>648.61</v>
      </c>
      <c r="I472" s="545">
        <v>1257</v>
      </c>
      <c r="J472" s="545">
        <v>872</v>
      </c>
      <c r="K472" s="545">
        <v>1140</v>
      </c>
      <c r="L472" s="558">
        <v>676.81</v>
      </c>
    </row>
    <row r="473" spans="2:12" ht="10.5" customHeight="1" x14ac:dyDescent="0.2">
      <c r="B473" s="438" t="s">
        <v>772</v>
      </c>
      <c r="C473" s="614">
        <v>5096</v>
      </c>
      <c r="D473" s="356">
        <v>7428</v>
      </c>
      <c r="E473" s="545">
        <v>1368</v>
      </c>
      <c r="F473" s="545">
        <v>2578</v>
      </c>
      <c r="G473" s="545">
        <v>2809</v>
      </c>
      <c r="H473" s="558">
        <v>709.1</v>
      </c>
      <c r="I473" s="545">
        <v>1496</v>
      </c>
      <c r="J473" s="545">
        <v>1416</v>
      </c>
      <c r="K473" s="545">
        <v>1419</v>
      </c>
      <c r="L473" s="558">
        <v>926.89</v>
      </c>
    </row>
    <row r="474" spans="2:12" ht="10.5" customHeight="1" x14ac:dyDescent="0.2">
      <c r="B474" s="438" t="s">
        <v>773</v>
      </c>
      <c r="C474" s="614">
        <v>6671</v>
      </c>
      <c r="D474" s="356">
        <v>9227</v>
      </c>
      <c r="E474" s="545">
        <v>1415</v>
      </c>
      <c r="F474" s="545">
        <v>3054</v>
      </c>
      <c r="G474" s="545">
        <v>4499</v>
      </c>
      <c r="H474" s="558">
        <v>758.15</v>
      </c>
      <c r="I474" s="545">
        <v>1420</v>
      </c>
      <c r="J474" s="545">
        <v>1517</v>
      </c>
      <c r="K474" s="545">
        <v>1330</v>
      </c>
      <c r="L474" s="558">
        <v>1022.81</v>
      </c>
    </row>
    <row r="475" spans="2:12" ht="10.5" customHeight="1" x14ac:dyDescent="0.2">
      <c r="B475" s="438" t="s">
        <v>774</v>
      </c>
      <c r="C475" s="614">
        <v>4775</v>
      </c>
      <c r="D475" s="356">
        <v>8838</v>
      </c>
      <c r="E475" s="545">
        <v>1343</v>
      </c>
      <c r="F475" s="545">
        <v>3554</v>
      </c>
      <c r="G475" s="545">
        <v>2725</v>
      </c>
      <c r="H475" s="558">
        <v>939.89</v>
      </c>
      <c r="I475" s="545">
        <v>876</v>
      </c>
      <c r="J475" s="545">
        <v>891</v>
      </c>
      <c r="K475" s="545">
        <v>807</v>
      </c>
      <c r="L475" s="558">
        <v>934.22</v>
      </c>
    </row>
    <row r="476" spans="2:12" ht="10.5" customHeight="1" x14ac:dyDescent="0.2">
      <c r="B476" s="438"/>
      <c r="C476" s="614"/>
      <c r="D476" s="356"/>
      <c r="E476" s="545"/>
      <c r="F476" s="545"/>
      <c r="G476" s="545"/>
      <c r="H476" s="558"/>
      <c r="I476" s="545"/>
      <c r="J476" s="545"/>
      <c r="K476" s="545"/>
      <c r="L476" s="558"/>
    </row>
    <row r="477" spans="2:12" ht="10.5" customHeight="1" x14ac:dyDescent="0.2">
      <c r="B477" s="438" t="s">
        <v>775</v>
      </c>
      <c r="C477" s="614">
        <v>4984</v>
      </c>
      <c r="D477" s="356">
        <v>10046</v>
      </c>
      <c r="E477" s="545">
        <v>1572</v>
      </c>
      <c r="F477" s="545">
        <v>3549</v>
      </c>
      <c r="G477" s="545">
        <v>2599</v>
      </c>
      <c r="H477" s="558">
        <v>1065.07</v>
      </c>
      <c r="I477" s="545">
        <v>695</v>
      </c>
      <c r="J477" s="545">
        <v>1016</v>
      </c>
      <c r="K477" s="545">
        <v>621</v>
      </c>
      <c r="L477" s="558">
        <v>1365</v>
      </c>
    </row>
    <row r="478" spans="2:12" ht="10.5" customHeight="1" x14ac:dyDescent="0.2">
      <c r="B478" s="438" t="s">
        <v>776</v>
      </c>
      <c r="C478" s="614">
        <v>4458</v>
      </c>
      <c r="D478" s="356">
        <v>9079</v>
      </c>
      <c r="E478" s="545">
        <v>1516</v>
      </c>
      <c r="F478" s="545">
        <v>3523</v>
      </c>
      <c r="G478" s="545">
        <v>2146</v>
      </c>
      <c r="H478" s="558">
        <v>934.15</v>
      </c>
      <c r="I478" s="545">
        <v>699</v>
      </c>
      <c r="J478" s="545">
        <v>1100</v>
      </c>
      <c r="K478" s="545">
        <v>626</v>
      </c>
      <c r="L478" s="558">
        <v>1457.24</v>
      </c>
    </row>
    <row r="479" spans="2:12" ht="10.5" customHeight="1" x14ac:dyDescent="0.2">
      <c r="B479" s="438" t="s">
        <v>460</v>
      </c>
      <c r="C479" s="614">
        <v>4528</v>
      </c>
      <c r="D479" s="356">
        <v>11470</v>
      </c>
      <c r="E479" s="545">
        <v>1856</v>
      </c>
      <c r="F479" s="545">
        <v>3739</v>
      </c>
      <c r="G479" s="545">
        <v>1721</v>
      </c>
      <c r="H479" s="558">
        <v>1419.72</v>
      </c>
      <c r="I479" s="545">
        <v>1281</v>
      </c>
      <c r="J479" s="545">
        <v>2189</v>
      </c>
      <c r="K479" s="545">
        <v>1200</v>
      </c>
      <c r="L479" s="558">
        <v>1607.48</v>
      </c>
    </row>
    <row r="480" spans="2:12" ht="10.5" customHeight="1" x14ac:dyDescent="0.2">
      <c r="B480" s="438" t="s">
        <v>461</v>
      </c>
      <c r="C480" s="614">
        <v>3184</v>
      </c>
      <c r="D480" s="356">
        <v>10190</v>
      </c>
      <c r="E480" s="545">
        <v>1366</v>
      </c>
      <c r="F480" s="545">
        <v>4907</v>
      </c>
      <c r="G480" s="545">
        <v>1104</v>
      </c>
      <c r="H480" s="558">
        <v>1378.16</v>
      </c>
      <c r="I480" s="545">
        <v>684</v>
      </c>
      <c r="J480" s="545">
        <v>1373</v>
      </c>
      <c r="K480" s="545">
        <v>580</v>
      </c>
      <c r="L480" s="558">
        <v>1766</v>
      </c>
    </row>
    <row r="481" spans="1:12" ht="10.5" customHeight="1" x14ac:dyDescent="0.2">
      <c r="A481" s="1594">
        <v>42</v>
      </c>
      <c r="B481" s="438" t="s">
        <v>462</v>
      </c>
      <c r="C481" s="614">
        <v>4192</v>
      </c>
      <c r="D481" s="356">
        <v>14587</v>
      </c>
      <c r="E481" s="545">
        <v>1619</v>
      </c>
      <c r="F481" s="545">
        <v>6082</v>
      </c>
      <c r="G481" s="545">
        <v>1745</v>
      </c>
      <c r="H481" s="558">
        <v>1070.95</v>
      </c>
      <c r="I481" s="545">
        <v>634</v>
      </c>
      <c r="J481" s="545">
        <v>1440</v>
      </c>
      <c r="K481" s="545">
        <v>522</v>
      </c>
      <c r="L481" s="558">
        <v>1846.82</v>
      </c>
    </row>
    <row r="482" spans="1:12" ht="10.5" customHeight="1" x14ac:dyDescent="0.2">
      <c r="A482" s="1594"/>
      <c r="B482" s="438"/>
      <c r="C482" s="614"/>
      <c r="D482" s="356"/>
      <c r="E482" s="545"/>
      <c r="F482" s="545"/>
      <c r="G482" s="545"/>
      <c r="H482" s="558"/>
      <c r="I482" s="545"/>
      <c r="J482" s="545"/>
      <c r="K482" s="545"/>
      <c r="L482" s="558"/>
    </row>
    <row r="483" spans="1:12" ht="10.5" customHeight="1" x14ac:dyDescent="0.2">
      <c r="B483" s="438" t="s">
        <v>328</v>
      </c>
      <c r="C483" s="614">
        <v>3302</v>
      </c>
      <c r="D483" s="356">
        <v>16066</v>
      </c>
      <c r="E483" s="545">
        <v>1154</v>
      </c>
      <c r="F483" s="545">
        <v>8164</v>
      </c>
      <c r="G483" s="545">
        <v>1481</v>
      </c>
      <c r="H483" s="558">
        <v>2319.11</v>
      </c>
      <c r="I483" s="545">
        <v>571</v>
      </c>
      <c r="J483" s="545">
        <v>1750</v>
      </c>
      <c r="K483" s="545">
        <v>450</v>
      </c>
      <c r="L483" s="558">
        <v>2560.4299999999998</v>
      </c>
    </row>
    <row r="484" spans="1:12" ht="10.5" customHeight="1" x14ac:dyDescent="0.2">
      <c r="B484" s="438" t="s">
        <v>329</v>
      </c>
      <c r="C484" s="614">
        <v>3820</v>
      </c>
      <c r="D484" s="356">
        <v>19378</v>
      </c>
      <c r="E484" s="545">
        <v>1575</v>
      </c>
      <c r="F484" s="545">
        <v>7891</v>
      </c>
      <c r="G484" s="545">
        <v>1397</v>
      </c>
      <c r="H484" s="558">
        <v>2230.75</v>
      </c>
      <c r="I484" s="545">
        <v>578</v>
      </c>
      <c r="J484" s="545">
        <v>2213</v>
      </c>
      <c r="K484" s="545">
        <v>403</v>
      </c>
      <c r="L484" s="558">
        <v>2525.66</v>
      </c>
    </row>
    <row r="485" spans="1:12" ht="10.5" customHeight="1" x14ac:dyDescent="0.2">
      <c r="B485" s="438" t="s">
        <v>330</v>
      </c>
      <c r="C485" s="614">
        <v>3834</v>
      </c>
      <c r="D485" s="356">
        <v>17598</v>
      </c>
      <c r="E485" s="545">
        <v>1677</v>
      </c>
      <c r="F485" s="545">
        <v>6645</v>
      </c>
      <c r="G485" s="545">
        <v>1285</v>
      </c>
      <c r="H485" s="558">
        <v>2432.11</v>
      </c>
      <c r="I485" s="545">
        <v>734</v>
      </c>
      <c r="J485" s="545">
        <v>4359</v>
      </c>
      <c r="K485" s="545">
        <v>478</v>
      </c>
      <c r="L485" s="558">
        <v>3335.22</v>
      </c>
    </row>
    <row r="486" spans="1:12" ht="10.5" customHeight="1" x14ac:dyDescent="0.2">
      <c r="B486" s="438" t="s">
        <v>331</v>
      </c>
      <c r="C486" s="614">
        <v>4623</v>
      </c>
      <c r="D486" s="356">
        <v>22322</v>
      </c>
      <c r="E486" s="545">
        <v>1975</v>
      </c>
      <c r="F486" s="545">
        <v>6993</v>
      </c>
      <c r="G486" s="545">
        <v>1610</v>
      </c>
      <c r="H486" s="558">
        <v>2715.63</v>
      </c>
      <c r="I486" s="545">
        <v>597</v>
      </c>
      <c r="J486" s="545">
        <v>4383</v>
      </c>
      <c r="K486" s="545">
        <v>352</v>
      </c>
      <c r="L486" s="558">
        <v>3536.15</v>
      </c>
    </row>
    <row r="487" spans="1:12" ht="10.5" customHeight="1" x14ac:dyDescent="0.2">
      <c r="B487" s="438" t="s">
        <v>287</v>
      </c>
      <c r="C487" s="614">
        <v>7257</v>
      </c>
      <c r="D487" s="356">
        <v>28832</v>
      </c>
      <c r="E487" s="545">
        <v>3241</v>
      </c>
      <c r="F487" s="545">
        <v>5199</v>
      </c>
      <c r="G487" s="545">
        <v>1554</v>
      </c>
      <c r="H487" s="558">
        <v>3007.67</v>
      </c>
      <c r="I487" s="545">
        <v>1031</v>
      </c>
      <c r="J487" s="545">
        <v>4841</v>
      </c>
      <c r="K487" s="545">
        <v>425</v>
      </c>
      <c r="L487" s="558">
        <v>2997.31</v>
      </c>
    </row>
    <row r="488" spans="1:12" ht="10.5" customHeight="1" x14ac:dyDescent="0.2">
      <c r="B488" s="438"/>
      <c r="C488" s="614"/>
      <c r="D488" s="356"/>
      <c r="E488" s="545"/>
      <c r="F488" s="545"/>
      <c r="G488" s="545"/>
      <c r="H488" s="558"/>
      <c r="I488" s="545"/>
      <c r="J488" s="545"/>
      <c r="K488" s="545"/>
      <c r="L488" s="558"/>
    </row>
    <row r="489" spans="1:12" ht="10.5" customHeight="1" x14ac:dyDescent="0.2">
      <c r="B489" s="627" t="s">
        <v>332</v>
      </c>
      <c r="C489" s="614">
        <v>5514</v>
      </c>
      <c r="D489" s="356">
        <v>24365</v>
      </c>
      <c r="E489" s="545">
        <v>2674</v>
      </c>
      <c r="F489" s="545">
        <v>5511</v>
      </c>
      <c r="G489" s="545">
        <v>1306</v>
      </c>
      <c r="H489" s="558">
        <v>3506.37</v>
      </c>
      <c r="I489" s="545">
        <v>778</v>
      </c>
      <c r="J489" s="545">
        <v>5991</v>
      </c>
      <c r="K489" s="545">
        <v>406</v>
      </c>
      <c r="L489" s="558">
        <v>3360.91</v>
      </c>
    </row>
    <row r="490" spans="1:12" ht="10.5" customHeight="1" x14ac:dyDescent="0.2">
      <c r="B490" s="627" t="s">
        <v>333</v>
      </c>
      <c r="C490" s="607">
        <v>4102</v>
      </c>
      <c r="D490" s="357">
        <v>22117</v>
      </c>
      <c r="E490" s="547">
        <v>1858</v>
      </c>
      <c r="F490" s="547">
        <v>7188</v>
      </c>
      <c r="G490" s="547">
        <v>1202</v>
      </c>
      <c r="H490" s="560">
        <v>3535.47</v>
      </c>
      <c r="I490" s="547">
        <v>412</v>
      </c>
      <c r="J490" s="547">
        <v>2568</v>
      </c>
      <c r="K490" s="547">
        <v>269</v>
      </c>
      <c r="L490" s="560">
        <v>4047.84</v>
      </c>
    </row>
    <row r="491" spans="1:12" ht="10.5" customHeight="1" x14ac:dyDescent="0.2">
      <c r="B491" s="438" t="s">
        <v>286</v>
      </c>
      <c r="C491" s="607">
        <v>4794</v>
      </c>
      <c r="D491" s="357">
        <v>25636</v>
      </c>
      <c r="E491" s="547">
        <v>2300</v>
      </c>
      <c r="F491" s="547">
        <v>6919</v>
      </c>
      <c r="G491" s="547">
        <v>1317</v>
      </c>
      <c r="H491" s="560">
        <v>3796.84</v>
      </c>
      <c r="I491" s="547">
        <v>540</v>
      </c>
      <c r="J491" s="547">
        <v>5781</v>
      </c>
      <c r="K491" s="547">
        <v>386</v>
      </c>
      <c r="L491" s="560">
        <v>5829.14</v>
      </c>
    </row>
    <row r="492" spans="1:12" ht="10.5" customHeight="1" x14ac:dyDescent="0.2">
      <c r="B492" s="438" t="s">
        <v>730</v>
      </c>
      <c r="C492" s="607">
        <v>6389</v>
      </c>
      <c r="D492" s="357">
        <v>29817</v>
      </c>
      <c r="E492" s="547">
        <v>3031</v>
      </c>
      <c r="F492" s="547">
        <v>5964</v>
      </c>
      <c r="G492" s="547">
        <v>1710</v>
      </c>
      <c r="H492" s="560">
        <v>3487.24</v>
      </c>
      <c r="I492" s="547">
        <v>631</v>
      </c>
      <c r="J492" s="547">
        <v>7061</v>
      </c>
      <c r="K492" s="547">
        <v>428</v>
      </c>
      <c r="L492" s="560">
        <v>4801.57</v>
      </c>
    </row>
    <row r="493" spans="1:12" ht="10.5" customHeight="1" x14ac:dyDescent="0.2">
      <c r="B493" s="438" t="s">
        <v>758</v>
      </c>
      <c r="C493" s="607">
        <v>5307</v>
      </c>
      <c r="D493" s="357">
        <v>38396</v>
      </c>
      <c r="E493" s="547">
        <v>2534</v>
      </c>
      <c r="F493" s="547">
        <v>9601</v>
      </c>
      <c r="G493" s="547">
        <v>1461</v>
      </c>
      <c r="H493" s="560">
        <v>4470.3</v>
      </c>
      <c r="I493" s="547">
        <v>589</v>
      </c>
      <c r="J493" s="547">
        <v>7806</v>
      </c>
      <c r="K493" s="547">
        <v>222</v>
      </c>
      <c r="L493" s="560">
        <v>5331.43</v>
      </c>
    </row>
    <row r="494" spans="1:12" ht="10.5" customHeight="1" x14ac:dyDescent="0.2">
      <c r="B494" s="438"/>
      <c r="C494" s="607"/>
      <c r="D494" s="357"/>
      <c r="E494" s="547"/>
      <c r="F494" s="547"/>
      <c r="G494" s="547"/>
      <c r="H494" s="560"/>
      <c r="I494" s="547"/>
      <c r="J494" s="547"/>
      <c r="K494" s="547"/>
      <c r="L494" s="560"/>
    </row>
    <row r="495" spans="1:12" ht="10.5" customHeight="1" x14ac:dyDescent="0.2">
      <c r="B495" s="438" t="s">
        <v>507</v>
      </c>
      <c r="C495" s="607">
        <v>5169</v>
      </c>
      <c r="D495" s="356">
        <v>44190</v>
      </c>
      <c r="E495" s="547">
        <v>1851</v>
      </c>
      <c r="F495" s="547">
        <v>14008</v>
      </c>
      <c r="G495" s="547">
        <v>2364</v>
      </c>
      <c r="H495" s="560">
        <v>4588.6499999999996</v>
      </c>
      <c r="I495" s="547">
        <v>608</v>
      </c>
      <c r="J495" s="547">
        <v>9315</v>
      </c>
      <c r="K495" s="547">
        <v>298</v>
      </c>
      <c r="L495" s="560">
        <v>5117.05</v>
      </c>
    </row>
    <row r="496" spans="1:12" ht="10.5" customHeight="1" x14ac:dyDescent="0.2">
      <c r="B496" s="438" t="s">
        <v>392</v>
      </c>
      <c r="C496" s="607">
        <v>5009</v>
      </c>
      <c r="D496" s="356">
        <v>52101</v>
      </c>
      <c r="E496" s="547">
        <v>1687</v>
      </c>
      <c r="F496" s="547">
        <v>18258</v>
      </c>
      <c r="G496" s="547">
        <v>2435</v>
      </c>
      <c r="H496" s="560">
        <v>5026.25</v>
      </c>
      <c r="I496" s="547">
        <v>650</v>
      </c>
      <c r="J496" s="547">
        <v>13172</v>
      </c>
      <c r="K496" s="547">
        <v>203</v>
      </c>
      <c r="L496" s="560">
        <v>5102.88</v>
      </c>
    </row>
    <row r="497" spans="2:12" ht="10.5" customHeight="1" x14ac:dyDescent="0.2">
      <c r="B497" s="327">
        <v>39295</v>
      </c>
      <c r="C497" s="607">
        <v>5166</v>
      </c>
      <c r="D497" s="356">
        <v>61158</v>
      </c>
      <c r="E497" s="547">
        <v>2260</v>
      </c>
      <c r="F497" s="547">
        <v>17723</v>
      </c>
      <c r="G497" s="547">
        <v>1532</v>
      </c>
      <c r="H497" s="560">
        <v>5638.95</v>
      </c>
      <c r="I497" s="547">
        <v>615</v>
      </c>
      <c r="J497" s="547">
        <v>15125</v>
      </c>
      <c r="K497" s="547">
        <v>239</v>
      </c>
      <c r="L497" s="560">
        <v>5355.72</v>
      </c>
    </row>
    <row r="498" spans="2:12" ht="10.5" customHeight="1" x14ac:dyDescent="0.2">
      <c r="B498" s="327">
        <v>39692</v>
      </c>
      <c r="C498" s="607">
        <v>6859</v>
      </c>
      <c r="D498" s="356">
        <v>86902</v>
      </c>
      <c r="E498" s="547">
        <v>2310</v>
      </c>
      <c r="F498" s="547">
        <v>20703</v>
      </c>
      <c r="G498" s="547">
        <v>3080</v>
      </c>
      <c r="H498" s="560">
        <v>6072.03</v>
      </c>
      <c r="I498" s="547">
        <v>867</v>
      </c>
      <c r="J498" s="547">
        <v>30270</v>
      </c>
      <c r="K498" s="547">
        <v>339</v>
      </c>
      <c r="L498" s="560">
        <v>6081.73</v>
      </c>
    </row>
    <row r="499" spans="2:12" ht="10.5" customHeight="1" x14ac:dyDescent="0.2">
      <c r="B499" s="327">
        <v>40087</v>
      </c>
      <c r="C499" s="691">
        <v>5736</v>
      </c>
      <c r="D499" s="356">
        <v>79225</v>
      </c>
      <c r="E499" s="685">
        <v>2248</v>
      </c>
      <c r="F499" s="685">
        <v>22395</v>
      </c>
      <c r="G499" s="685">
        <v>2294</v>
      </c>
      <c r="H499" s="309">
        <v>5700.75</v>
      </c>
      <c r="I499" s="685">
        <v>1020</v>
      </c>
      <c r="J499" s="685">
        <v>48355</v>
      </c>
      <c r="K499" s="685">
        <v>187</v>
      </c>
      <c r="L499" s="560">
        <v>5697.93</v>
      </c>
    </row>
    <row r="500" spans="2:12" ht="10.5" customHeight="1" x14ac:dyDescent="0.2">
      <c r="B500" s="327"/>
      <c r="C500" s="607"/>
      <c r="D500" s="356"/>
      <c r="E500" s="547"/>
      <c r="F500" s="547"/>
      <c r="G500" s="547"/>
      <c r="H500" s="560"/>
      <c r="I500" s="547"/>
      <c r="J500" s="547"/>
      <c r="K500" s="547"/>
      <c r="L500" s="560"/>
    </row>
    <row r="501" spans="2:12" ht="10.5" customHeight="1" x14ac:dyDescent="0.2">
      <c r="B501" s="536" t="s">
        <v>340</v>
      </c>
      <c r="C501" s="607">
        <v>5648</v>
      </c>
      <c r="D501" s="356">
        <v>81986</v>
      </c>
      <c r="E501" s="547">
        <v>2272</v>
      </c>
      <c r="F501" s="547">
        <v>22880</v>
      </c>
      <c r="G501" s="547">
        <v>2148</v>
      </c>
      <c r="H501" s="560">
        <v>6259.88</v>
      </c>
      <c r="I501" s="547">
        <v>1090</v>
      </c>
      <c r="J501" s="547">
        <v>69132</v>
      </c>
      <c r="K501" s="547">
        <v>152</v>
      </c>
      <c r="L501" s="560">
        <v>5537.71</v>
      </c>
    </row>
    <row r="502" spans="2:12" ht="10.5" customHeight="1" x14ac:dyDescent="0.2">
      <c r="B502" s="536" t="s">
        <v>343</v>
      </c>
      <c r="C502" s="607">
        <v>6481</v>
      </c>
      <c r="D502" s="356">
        <v>92691</v>
      </c>
      <c r="E502" s="547">
        <v>2426</v>
      </c>
      <c r="F502" s="547">
        <v>23491</v>
      </c>
      <c r="G502" s="547">
        <v>2758</v>
      </c>
      <c r="H502" s="560">
        <v>6433.93</v>
      </c>
      <c r="I502" s="547">
        <v>1616</v>
      </c>
      <c r="J502" s="547">
        <v>95442</v>
      </c>
      <c r="K502" s="547">
        <v>234</v>
      </c>
      <c r="L502" s="560">
        <v>6032.12</v>
      </c>
    </row>
    <row r="503" spans="2:12" ht="10.5" customHeight="1" x14ac:dyDescent="0.2">
      <c r="B503" s="536" t="s">
        <v>1418</v>
      </c>
      <c r="C503" s="607">
        <v>7872</v>
      </c>
      <c r="D503" s="356">
        <v>114157</v>
      </c>
      <c r="E503" s="547">
        <v>3399</v>
      </c>
      <c r="F503" s="547">
        <v>21361</v>
      </c>
      <c r="G503" s="547">
        <v>2604</v>
      </c>
      <c r="H503" s="560">
        <v>7181.16</v>
      </c>
      <c r="I503" s="547">
        <v>2114</v>
      </c>
      <c r="J503" s="547">
        <v>98151</v>
      </c>
      <c r="K503" s="547">
        <v>134</v>
      </c>
      <c r="L503" s="560">
        <v>6821.93</v>
      </c>
    </row>
    <row r="504" spans="2:12" ht="10.5" customHeight="1" x14ac:dyDescent="0.2">
      <c r="B504" s="537" t="s">
        <v>1459</v>
      </c>
      <c r="C504" s="608">
        <v>7566</v>
      </c>
      <c r="D504" s="358">
        <v>111585</v>
      </c>
      <c r="E504" s="565">
        <v>3132</v>
      </c>
      <c r="F504" s="565">
        <v>22465</v>
      </c>
      <c r="G504" s="565">
        <v>2615</v>
      </c>
      <c r="H504" s="568">
        <v>6931.93</v>
      </c>
      <c r="I504" s="565">
        <v>1770</v>
      </c>
      <c r="J504" s="565">
        <v>108152</v>
      </c>
      <c r="K504" s="565">
        <v>168</v>
      </c>
      <c r="L504" s="568">
        <v>8362.2900000000009</v>
      </c>
    </row>
    <row r="505" spans="2:12" ht="10.5" customHeight="1" x14ac:dyDescent="0.2">
      <c r="B505" s="486" t="s">
        <v>1393</v>
      </c>
      <c r="C505" s="233"/>
      <c r="D505" s="233"/>
      <c r="E505" s="233"/>
      <c r="F505" s="233"/>
      <c r="G505" s="233"/>
      <c r="H505" s="233"/>
    </row>
    <row r="506" spans="2:12" ht="10.5" customHeight="1" x14ac:dyDescent="0.2">
      <c r="B506" s="486" t="s">
        <v>1394</v>
      </c>
      <c r="C506" s="233"/>
      <c r="D506" s="233"/>
      <c r="E506" s="233"/>
      <c r="F506" s="233"/>
      <c r="G506" s="233"/>
      <c r="H506" s="233"/>
    </row>
    <row r="507" spans="2:12" ht="10.5" customHeight="1" x14ac:dyDescent="0.2">
      <c r="B507" s="486" t="s">
        <v>1395</v>
      </c>
      <c r="C507" s="233"/>
      <c r="D507" s="233"/>
      <c r="E507" s="233"/>
      <c r="F507" s="233"/>
      <c r="G507" s="233"/>
      <c r="H507" s="233"/>
    </row>
    <row r="508" spans="2:12" ht="10.5" customHeight="1" x14ac:dyDescent="0.2">
      <c r="B508" s="486" t="s">
        <v>1396</v>
      </c>
      <c r="C508" s="233"/>
      <c r="D508" s="233"/>
      <c r="E508" s="233"/>
      <c r="F508" s="233"/>
      <c r="G508" s="233"/>
      <c r="H508" s="233"/>
    </row>
    <row r="509" spans="2:12" ht="10.5" customHeight="1" x14ac:dyDescent="0.2">
      <c r="B509" s="486" t="s">
        <v>1397</v>
      </c>
      <c r="C509" s="233"/>
      <c r="D509" s="233"/>
      <c r="E509" s="233"/>
      <c r="F509" s="233"/>
      <c r="G509" s="233"/>
      <c r="H509" s="233"/>
    </row>
    <row r="510" spans="2:12" ht="10.5" customHeight="1" x14ac:dyDescent="0.2">
      <c r="B510" s="1596" t="s">
        <v>1532</v>
      </c>
      <c r="C510" s="1596"/>
      <c r="D510" s="1596"/>
      <c r="E510" s="1596"/>
      <c r="F510" s="1596"/>
      <c r="G510" s="1596"/>
      <c r="H510" s="1596"/>
    </row>
    <row r="511" spans="2:12" ht="10.5" customHeight="1" x14ac:dyDescent="0.2">
      <c r="B511" s="490" t="s">
        <v>1399</v>
      </c>
      <c r="C511" s="353"/>
      <c r="D511" s="353"/>
      <c r="E511" s="353"/>
      <c r="F511" s="353"/>
      <c r="G511" s="353"/>
      <c r="H511" s="353"/>
    </row>
    <row r="512" spans="2:12" ht="10.5" customHeight="1" x14ac:dyDescent="0.2">
      <c r="B512" s="490" t="s">
        <v>1400</v>
      </c>
      <c r="C512" s="353"/>
      <c r="D512" s="353"/>
      <c r="E512" s="353"/>
      <c r="F512" s="353"/>
      <c r="G512" s="353"/>
      <c r="H512" s="353"/>
    </row>
    <row r="513" spans="2:12" ht="10.5" customHeight="1" x14ac:dyDescent="0.2">
      <c r="B513" s="490" t="s">
        <v>1401</v>
      </c>
      <c r="C513" s="353"/>
      <c r="D513" s="353"/>
      <c r="E513" s="353"/>
      <c r="F513" s="353"/>
      <c r="G513" s="353"/>
      <c r="H513" s="353"/>
    </row>
    <row r="514" spans="2:12" ht="10.5" customHeight="1" x14ac:dyDescent="0.2">
      <c r="B514" s="486" t="s">
        <v>1392</v>
      </c>
      <c r="C514" s="359"/>
      <c r="D514" s="359"/>
      <c r="E514" s="359"/>
      <c r="F514" s="359"/>
      <c r="G514" s="359"/>
      <c r="H514" s="359"/>
      <c r="I514" s="166"/>
      <c r="J514" s="166"/>
      <c r="K514" s="166"/>
      <c r="L514" s="166"/>
    </row>
    <row r="515" spans="2:12" ht="10.5" customHeight="1" x14ac:dyDescent="0.2">
      <c r="B515" s="49"/>
      <c r="C515" s="166"/>
      <c r="D515" s="166"/>
      <c r="E515" s="166"/>
      <c r="F515" s="166"/>
      <c r="G515" s="166"/>
      <c r="H515" s="166"/>
      <c r="I515" s="166"/>
      <c r="J515" s="166"/>
      <c r="K515" s="166"/>
      <c r="L515" s="166"/>
    </row>
    <row r="516" spans="2:12" ht="10.5" customHeight="1" x14ac:dyDescent="0.2">
      <c r="B516" s="49"/>
      <c r="C516" s="166"/>
      <c r="D516" s="166"/>
      <c r="E516" s="166"/>
      <c r="F516" s="166"/>
      <c r="G516" s="166"/>
      <c r="H516" s="166"/>
      <c r="I516" s="166"/>
      <c r="J516" s="166"/>
      <c r="K516" s="166"/>
      <c r="L516" s="166"/>
    </row>
    <row r="517" spans="2:12" ht="10.5" customHeight="1" x14ac:dyDescent="0.2">
      <c r="B517" s="49"/>
      <c r="C517" s="166"/>
      <c r="D517" s="166"/>
      <c r="E517" s="166"/>
      <c r="F517" s="166"/>
      <c r="G517" s="166"/>
      <c r="H517" s="166"/>
      <c r="I517" s="166"/>
      <c r="J517" s="166"/>
      <c r="K517" s="166"/>
      <c r="L517" s="166"/>
    </row>
    <row r="518" spans="2:12" ht="10.5" customHeight="1" x14ac:dyDescent="0.2">
      <c r="B518" s="49"/>
      <c r="C518" s="166"/>
      <c r="D518" s="166"/>
      <c r="E518" s="166"/>
      <c r="F518" s="166"/>
      <c r="G518" s="166"/>
      <c r="H518" s="166"/>
      <c r="I518" s="166"/>
      <c r="J518" s="166"/>
      <c r="K518" s="166"/>
      <c r="L518" s="166"/>
    </row>
    <row r="519" spans="2:12" ht="10.5" customHeight="1" x14ac:dyDescent="0.2">
      <c r="B519" s="49"/>
      <c r="C519" s="166"/>
      <c r="D519" s="166"/>
      <c r="E519" s="166"/>
      <c r="F519" s="166"/>
      <c r="G519" s="166"/>
      <c r="H519" s="166"/>
      <c r="I519" s="166"/>
      <c r="J519" s="166"/>
      <c r="K519" s="166"/>
      <c r="L519" s="166"/>
    </row>
    <row r="520" spans="2:12" ht="10.5" customHeight="1" x14ac:dyDescent="0.2">
      <c r="B520" s="49"/>
      <c r="C520" s="166"/>
      <c r="D520" s="166"/>
      <c r="E520" s="166"/>
      <c r="F520" s="166"/>
      <c r="G520" s="166"/>
      <c r="H520" s="166"/>
      <c r="I520" s="166"/>
      <c r="J520" s="166"/>
      <c r="K520" s="166"/>
      <c r="L520" s="166"/>
    </row>
    <row r="521" spans="2:12" ht="10.5" customHeight="1" x14ac:dyDescent="0.2">
      <c r="B521" s="49"/>
      <c r="C521" s="166"/>
      <c r="D521" s="166"/>
      <c r="E521" s="166"/>
      <c r="F521" s="166"/>
      <c r="G521" s="166"/>
      <c r="H521" s="166"/>
      <c r="I521" s="166"/>
      <c r="J521" s="166"/>
      <c r="K521" s="166"/>
      <c r="L521" s="166"/>
    </row>
    <row r="522" spans="2:12" ht="10.5" customHeight="1" x14ac:dyDescent="0.2">
      <c r="B522" s="49"/>
      <c r="C522" s="166"/>
      <c r="D522" s="166"/>
      <c r="E522" s="166"/>
      <c r="F522" s="166"/>
      <c r="G522" s="166"/>
      <c r="H522" s="166"/>
      <c r="I522" s="166"/>
      <c r="J522" s="166"/>
      <c r="K522" s="166"/>
      <c r="L522" s="166"/>
    </row>
    <row r="523" spans="2:12" ht="10.5" customHeight="1" x14ac:dyDescent="0.2">
      <c r="B523" s="49"/>
      <c r="C523" s="166"/>
      <c r="D523" s="166"/>
      <c r="E523" s="166"/>
      <c r="F523" s="166"/>
      <c r="G523" s="166"/>
      <c r="H523" s="166"/>
      <c r="I523" s="166"/>
      <c r="J523" s="166"/>
      <c r="K523" s="166"/>
      <c r="L523" s="166"/>
    </row>
    <row r="524" spans="2:12" ht="10.5" customHeight="1" x14ac:dyDescent="0.2">
      <c r="B524" s="49"/>
      <c r="C524" s="166"/>
      <c r="D524" s="166"/>
      <c r="E524" s="166"/>
      <c r="F524" s="166"/>
      <c r="G524" s="166"/>
      <c r="H524" s="166"/>
      <c r="I524" s="166"/>
      <c r="J524" s="166"/>
      <c r="K524" s="166"/>
      <c r="L524" s="166"/>
    </row>
    <row r="525" spans="2:12" ht="10.5" customHeight="1" x14ac:dyDescent="0.2">
      <c r="B525" s="49"/>
      <c r="C525" s="166"/>
      <c r="D525" s="166"/>
      <c r="E525" s="166"/>
      <c r="F525" s="166"/>
      <c r="G525" s="166"/>
      <c r="H525" s="166"/>
      <c r="I525" s="166"/>
      <c r="J525" s="166"/>
      <c r="K525" s="166"/>
      <c r="L525" s="166"/>
    </row>
    <row r="526" spans="2:12" ht="10.5" customHeight="1" x14ac:dyDescent="0.2">
      <c r="B526" s="49"/>
      <c r="C526" s="166"/>
      <c r="D526" s="166"/>
      <c r="E526" s="166"/>
      <c r="F526" s="166"/>
      <c r="G526" s="166"/>
      <c r="H526" s="166"/>
      <c r="I526" s="166"/>
      <c r="J526" s="166"/>
      <c r="K526" s="166"/>
      <c r="L526" s="166"/>
    </row>
    <row r="527" spans="2:12" ht="10.5" customHeight="1" x14ac:dyDescent="0.2">
      <c r="B527" s="49"/>
      <c r="C527" s="166"/>
      <c r="D527" s="166"/>
      <c r="E527" s="166"/>
      <c r="F527" s="166"/>
      <c r="G527" s="166"/>
      <c r="H527" s="166"/>
      <c r="I527" s="166"/>
      <c r="J527" s="166"/>
      <c r="K527" s="166"/>
      <c r="L527" s="166"/>
    </row>
    <row r="528" spans="2:12" ht="10.5" customHeight="1" x14ac:dyDescent="0.2">
      <c r="B528" s="49"/>
      <c r="C528" s="166"/>
      <c r="D528" s="166"/>
      <c r="E528" s="166"/>
      <c r="F528" s="166"/>
      <c r="G528" s="166"/>
      <c r="H528" s="166"/>
      <c r="I528" s="166"/>
      <c r="J528" s="166"/>
      <c r="K528" s="166"/>
      <c r="L528" s="166"/>
    </row>
    <row r="529" spans="2:12" ht="10.5" customHeight="1" x14ac:dyDescent="0.2">
      <c r="B529" s="49"/>
      <c r="C529" s="166"/>
      <c r="D529" s="166"/>
      <c r="E529" s="166"/>
      <c r="F529" s="166"/>
      <c r="G529" s="166"/>
      <c r="H529" s="166"/>
      <c r="I529" s="166"/>
      <c r="J529" s="166"/>
      <c r="K529" s="166"/>
      <c r="L529" s="166"/>
    </row>
    <row r="530" spans="2:12" ht="10.5" customHeight="1" x14ac:dyDescent="0.2">
      <c r="B530" s="49"/>
      <c r="C530" s="166"/>
      <c r="D530" s="166"/>
      <c r="E530" s="166"/>
      <c r="F530" s="166"/>
      <c r="G530" s="166"/>
      <c r="H530" s="166"/>
      <c r="I530" s="166"/>
      <c r="J530" s="166"/>
      <c r="K530" s="166"/>
      <c r="L530" s="166"/>
    </row>
    <row r="531" spans="2:12" ht="10.5" customHeight="1" x14ac:dyDescent="0.2">
      <c r="B531" s="49"/>
      <c r="C531" s="166"/>
      <c r="D531" s="166"/>
      <c r="E531" s="166"/>
      <c r="F531" s="166"/>
      <c r="G531" s="166"/>
      <c r="H531" s="166"/>
      <c r="I531" s="166"/>
      <c r="J531" s="166"/>
      <c r="K531" s="166"/>
      <c r="L531" s="166"/>
    </row>
    <row r="532" spans="2:12" ht="10.5" customHeight="1" x14ac:dyDescent="0.2">
      <c r="B532" s="49"/>
      <c r="C532" s="166"/>
      <c r="D532" s="166"/>
      <c r="E532" s="166"/>
      <c r="F532" s="166"/>
      <c r="G532" s="166"/>
      <c r="H532" s="166"/>
      <c r="I532" s="166"/>
      <c r="J532" s="166"/>
      <c r="K532" s="166"/>
      <c r="L532" s="166"/>
    </row>
    <row r="533" spans="2:12" ht="11.45" customHeight="1" x14ac:dyDescent="0.2">
      <c r="B533" s="62" t="s">
        <v>14</v>
      </c>
    </row>
    <row r="534" spans="2:12" ht="11.45" customHeight="1" x14ac:dyDescent="0.2">
      <c r="B534" s="1420" t="s">
        <v>117</v>
      </c>
      <c r="C534" s="1481" t="s">
        <v>731</v>
      </c>
      <c r="D534" s="1489"/>
      <c r="E534" s="1489"/>
      <c r="F534" s="1489"/>
      <c r="G534" s="1489"/>
      <c r="H534" s="1489"/>
      <c r="I534" s="1489"/>
      <c r="J534" s="1482"/>
      <c r="K534" s="1481" t="s">
        <v>1134</v>
      </c>
      <c r="L534" s="1482"/>
    </row>
    <row r="535" spans="2:12" ht="11.45" customHeight="1" x14ac:dyDescent="0.2">
      <c r="B535" s="1490"/>
      <c r="C535" s="1408" t="s">
        <v>303</v>
      </c>
      <c r="D535" s="1408" t="s">
        <v>825</v>
      </c>
      <c r="E535" s="1481" t="s">
        <v>1129</v>
      </c>
      <c r="F535" s="1489"/>
      <c r="G535" s="1489"/>
      <c r="H535" s="1489"/>
      <c r="I535" s="1489"/>
      <c r="J535" s="1482"/>
      <c r="K535" s="1408" t="s">
        <v>453</v>
      </c>
      <c r="L535" s="1601" t="s">
        <v>825</v>
      </c>
    </row>
    <row r="536" spans="2:12" ht="11.45" customHeight="1" x14ac:dyDescent="0.2">
      <c r="B536" s="1490"/>
      <c r="C536" s="1496"/>
      <c r="D536" s="1597"/>
      <c r="E536" s="1481" t="s">
        <v>732</v>
      </c>
      <c r="F536" s="1482"/>
      <c r="G536" s="1481" t="s">
        <v>733</v>
      </c>
      <c r="H536" s="1482"/>
      <c r="I536" s="1481" t="s">
        <v>734</v>
      </c>
      <c r="J536" s="1482"/>
      <c r="K536" s="1496"/>
      <c r="L536" s="1601"/>
    </row>
    <row r="537" spans="2:12" ht="13.5" customHeight="1" x14ac:dyDescent="0.2">
      <c r="B537" s="1490"/>
      <c r="C537" s="1409"/>
      <c r="D537" s="1525"/>
      <c r="E537" s="296" t="s">
        <v>470</v>
      </c>
      <c r="F537" s="296" t="s">
        <v>471</v>
      </c>
      <c r="G537" s="296" t="s">
        <v>470</v>
      </c>
      <c r="H537" s="296" t="s">
        <v>471</v>
      </c>
      <c r="I537" s="296" t="s">
        <v>470</v>
      </c>
      <c r="J537" s="296" t="s">
        <v>471</v>
      </c>
      <c r="K537" s="1409"/>
      <c r="L537" s="1602"/>
    </row>
    <row r="538" spans="2:12" ht="11.45" customHeight="1" x14ac:dyDescent="0.2">
      <c r="B538" s="1421"/>
      <c r="C538" s="470" t="s">
        <v>1346</v>
      </c>
      <c r="D538" s="360" t="s">
        <v>504</v>
      </c>
      <c r="E538" s="470" t="s">
        <v>1346</v>
      </c>
      <c r="F538" s="470" t="s">
        <v>936</v>
      </c>
      <c r="G538" s="470" t="s">
        <v>1346</v>
      </c>
      <c r="H538" s="470" t="s">
        <v>936</v>
      </c>
      <c r="I538" s="470" t="s">
        <v>1346</v>
      </c>
      <c r="J538" s="470" t="s">
        <v>936</v>
      </c>
      <c r="K538" s="470" t="s">
        <v>1346</v>
      </c>
      <c r="L538" s="65" t="s">
        <v>504</v>
      </c>
    </row>
    <row r="539" spans="2:12" ht="10.5" customHeight="1" x14ac:dyDescent="0.2">
      <c r="B539" s="336" t="s">
        <v>765</v>
      </c>
      <c r="C539" s="630">
        <v>49183</v>
      </c>
      <c r="D539" s="314">
        <v>6354</v>
      </c>
      <c r="E539" s="630">
        <v>22255</v>
      </c>
      <c r="F539" s="630">
        <v>100</v>
      </c>
      <c r="G539" s="630">
        <v>12177</v>
      </c>
      <c r="H539" s="313">
        <v>169</v>
      </c>
      <c r="I539" s="630">
        <v>2401</v>
      </c>
      <c r="J539" s="631">
        <v>248</v>
      </c>
      <c r="K539" s="630">
        <v>3351</v>
      </c>
      <c r="L539" s="630">
        <v>1580</v>
      </c>
    </row>
    <row r="540" spans="2:12" ht="10.5" customHeight="1" x14ac:dyDescent="0.2">
      <c r="B540" s="336" t="s">
        <v>766</v>
      </c>
      <c r="C540" s="630">
        <v>49415</v>
      </c>
      <c r="D540" s="314">
        <v>8194</v>
      </c>
      <c r="E540" s="630">
        <v>21199</v>
      </c>
      <c r="F540" s="630">
        <v>133</v>
      </c>
      <c r="G540" s="630">
        <v>14004</v>
      </c>
      <c r="H540" s="313">
        <v>205</v>
      </c>
      <c r="I540" s="630">
        <v>2320</v>
      </c>
      <c r="J540" s="631">
        <v>374</v>
      </c>
      <c r="K540" s="630">
        <v>3537</v>
      </c>
      <c r="L540" s="630">
        <v>1725</v>
      </c>
    </row>
    <row r="541" spans="2:12" ht="10.5" customHeight="1" x14ac:dyDescent="0.2">
      <c r="B541" s="336" t="s">
        <v>767</v>
      </c>
      <c r="C541" s="630">
        <v>60986</v>
      </c>
      <c r="D541" s="314">
        <v>12548</v>
      </c>
      <c r="E541" s="630">
        <v>27687</v>
      </c>
      <c r="F541" s="630">
        <v>161</v>
      </c>
      <c r="G541" s="630">
        <v>15709</v>
      </c>
      <c r="H541" s="313">
        <v>253</v>
      </c>
      <c r="I541" s="630">
        <v>2905</v>
      </c>
      <c r="J541" s="631">
        <v>354</v>
      </c>
      <c r="K541" s="630">
        <v>3430</v>
      </c>
      <c r="L541" s="630">
        <v>1699</v>
      </c>
    </row>
    <row r="542" spans="2:12" ht="10.5" customHeight="1" x14ac:dyDescent="0.2">
      <c r="B542" s="336" t="s">
        <v>768</v>
      </c>
      <c r="C542" s="630">
        <v>77876</v>
      </c>
      <c r="D542" s="314">
        <v>13389</v>
      </c>
      <c r="E542" s="630">
        <v>37742</v>
      </c>
      <c r="F542" s="630">
        <v>147</v>
      </c>
      <c r="G542" s="630">
        <v>18719</v>
      </c>
      <c r="H542" s="313">
        <v>252</v>
      </c>
      <c r="I542" s="630">
        <v>3361</v>
      </c>
      <c r="J542" s="631">
        <v>350</v>
      </c>
      <c r="K542" s="630">
        <v>1964</v>
      </c>
      <c r="L542" s="630">
        <v>2012</v>
      </c>
    </row>
    <row r="543" spans="2:12" ht="10.5" customHeight="1" x14ac:dyDescent="0.2">
      <c r="B543" s="336" t="s">
        <v>769</v>
      </c>
      <c r="C543" s="630">
        <v>77913</v>
      </c>
      <c r="D543" s="314">
        <v>13748</v>
      </c>
      <c r="E543" s="630">
        <v>38645</v>
      </c>
      <c r="F543" s="630">
        <v>154</v>
      </c>
      <c r="G543" s="630">
        <v>18773</v>
      </c>
      <c r="H543" s="313">
        <v>251</v>
      </c>
      <c r="I543" s="630">
        <v>2549</v>
      </c>
      <c r="J543" s="631">
        <v>438</v>
      </c>
      <c r="K543" s="630">
        <v>3390</v>
      </c>
      <c r="L543" s="630">
        <v>2200</v>
      </c>
    </row>
    <row r="544" spans="2:12" ht="10.5" customHeight="1" x14ac:dyDescent="0.2">
      <c r="B544" s="336"/>
      <c r="C544" s="630"/>
      <c r="D544" s="324"/>
      <c r="E544" s="630"/>
      <c r="F544" s="630"/>
      <c r="G544" s="630"/>
      <c r="H544" s="313"/>
      <c r="I544" s="630"/>
      <c r="J544" s="631"/>
      <c r="K544" s="630"/>
      <c r="L544" s="630"/>
    </row>
    <row r="545" spans="1:12" ht="10.5" customHeight="1" x14ac:dyDescent="0.2">
      <c r="B545" s="336" t="s">
        <v>770</v>
      </c>
      <c r="C545" s="630">
        <v>79636</v>
      </c>
      <c r="D545" s="314">
        <v>18084</v>
      </c>
      <c r="E545" s="630">
        <v>38355</v>
      </c>
      <c r="F545" s="630">
        <v>162</v>
      </c>
      <c r="G545" s="630">
        <v>19137</v>
      </c>
      <c r="H545" s="313">
        <v>304</v>
      </c>
      <c r="I545" s="630">
        <v>2461</v>
      </c>
      <c r="J545" s="631">
        <v>478</v>
      </c>
      <c r="K545" s="630">
        <v>3565</v>
      </c>
      <c r="L545" s="630">
        <v>2250</v>
      </c>
    </row>
    <row r="546" spans="1:12" ht="10.5" customHeight="1" x14ac:dyDescent="0.2">
      <c r="B546" s="336" t="s">
        <v>771</v>
      </c>
      <c r="C546" s="630">
        <v>79552</v>
      </c>
      <c r="D546" s="314">
        <v>18324</v>
      </c>
      <c r="E546" s="630">
        <v>31712</v>
      </c>
      <c r="F546" s="630">
        <v>201</v>
      </c>
      <c r="G546" s="630">
        <v>20373</v>
      </c>
      <c r="H546" s="313">
        <v>331</v>
      </c>
      <c r="I546" s="630">
        <v>3812</v>
      </c>
      <c r="J546" s="631">
        <v>431</v>
      </c>
      <c r="K546" s="630">
        <v>3636</v>
      </c>
      <c r="L546" s="630">
        <v>3416</v>
      </c>
    </row>
    <row r="547" spans="1:12" ht="10.5" customHeight="1" x14ac:dyDescent="0.2">
      <c r="B547" s="336" t="s">
        <v>772</v>
      </c>
      <c r="C547" s="630">
        <v>80484</v>
      </c>
      <c r="D547" s="314">
        <v>24333</v>
      </c>
      <c r="E547" s="630">
        <v>35578</v>
      </c>
      <c r="F547" s="630">
        <v>208</v>
      </c>
      <c r="G547" s="630">
        <v>17017</v>
      </c>
      <c r="H547" s="313">
        <v>414</v>
      </c>
      <c r="I547" s="630">
        <v>2242</v>
      </c>
      <c r="J547" s="631">
        <v>713</v>
      </c>
      <c r="K547" s="630">
        <v>5117</v>
      </c>
      <c r="L547" s="630">
        <v>8369</v>
      </c>
    </row>
    <row r="548" spans="1:12" ht="10.5" customHeight="1" x14ac:dyDescent="0.2">
      <c r="B548" s="336" t="s">
        <v>773</v>
      </c>
      <c r="C548" s="630">
        <v>83406</v>
      </c>
      <c r="D548" s="314">
        <v>28385</v>
      </c>
      <c r="E548" s="630">
        <v>39743</v>
      </c>
      <c r="F548" s="630">
        <v>207</v>
      </c>
      <c r="G548" s="630">
        <v>16806</v>
      </c>
      <c r="H548" s="313">
        <v>453</v>
      </c>
      <c r="I548" s="630">
        <v>3569</v>
      </c>
      <c r="J548" s="631">
        <v>750</v>
      </c>
      <c r="K548" s="630">
        <v>5412</v>
      </c>
      <c r="L548" s="630">
        <v>10476</v>
      </c>
    </row>
    <row r="549" spans="1:12" ht="10.5" customHeight="1" x14ac:dyDescent="0.2">
      <c r="B549" s="336" t="s">
        <v>774</v>
      </c>
      <c r="C549" s="630">
        <v>72689</v>
      </c>
      <c r="D549" s="314">
        <v>34032</v>
      </c>
      <c r="E549" s="630">
        <v>30053</v>
      </c>
      <c r="F549" s="630">
        <v>341</v>
      </c>
      <c r="G549" s="630">
        <v>16699</v>
      </c>
      <c r="H549" s="313">
        <v>590</v>
      </c>
      <c r="I549" s="630">
        <v>3800</v>
      </c>
      <c r="J549" s="631">
        <v>833</v>
      </c>
      <c r="K549" s="630">
        <v>7316</v>
      </c>
      <c r="L549" s="630">
        <v>14776</v>
      </c>
    </row>
    <row r="550" spans="1:12" ht="10.5" customHeight="1" x14ac:dyDescent="0.2">
      <c r="B550" s="336"/>
      <c r="C550" s="630"/>
      <c r="D550" s="324"/>
      <c r="E550" s="630"/>
      <c r="F550" s="630"/>
      <c r="G550" s="630"/>
      <c r="H550" s="313"/>
      <c r="I550" s="630"/>
      <c r="J550" s="631"/>
      <c r="K550" s="630"/>
      <c r="L550" s="630"/>
    </row>
    <row r="551" spans="1:12" ht="10.5" customHeight="1" x14ac:dyDescent="0.2">
      <c r="B551" s="336" t="s">
        <v>775</v>
      </c>
      <c r="C551" s="630">
        <v>70471</v>
      </c>
      <c r="D551" s="314">
        <v>36723</v>
      </c>
      <c r="E551" s="630">
        <v>30254</v>
      </c>
      <c r="F551" s="630">
        <v>420</v>
      </c>
      <c r="G551" s="630">
        <v>15731</v>
      </c>
      <c r="H551" s="313">
        <v>677</v>
      </c>
      <c r="I551" s="630">
        <v>3136</v>
      </c>
      <c r="J551" s="631">
        <v>1088</v>
      </c>
      <c r="K551" s="630">
        <v>7974</v>
      </c>
      <c r="L551" s="630">
        <v>14545</v>
      </c>
    </row>
    <row r="552" spans="1:12" ht="10.5" customHeight="1" x14ac:dyDescent="0.2">
      <c r="B552" s="336" t="s">
        <v>776</v>
      </c>
      <c r="C552" s="630">
        <v>80518</v>
      </c>
      <c r="D552" s="314">
        <v>43561</v>
      </c>
      <c r="E552" s="630">
        <v>34783</v>
      </c>
      <c r="F552" s="630">
        <v>457</v>
      </c>
      <c r="G552" s="630">
        <v>17480</v>
      </c>
      <c r="H552" s="313">
        <v>723</v>
      </c>
      <c r="I552" s="630">
        <v>3728</v>
      </c>
      <c r="J552" s="631">
        <v>1107</v>
      </c>
      <c r="K552" s="630">
        <v>9047</v>
      </c>
      <c r="L552" s="630">
        <v>19853</v>
      </c>
    </row>
    <row r="553" spans="1:12" ht="10.5" customHeight="1" x14ac:dyDescent="0.2">
      <c r="A553" s="1594">
        <v>43</v>
      </c>
      <c r="B553" s="336" t="s">
        <v>460</v>
      </c>
      <c r="C553" s="630">
        <v>85119</v>
      </c>
      <c r="D553" s="314">
        <v>53379</v>
      </c>
      <c r="E553" s="630">
        <v>39204</v>
      </c>
      <c r="F553" s="630">
        <v>473</v>
      </c>
      <c r="G553" s="630">
        <v>17523</v>
      </c>
      <c r="H553" s="313">
        <v>752</v>
      </c>
      <c r="I553" s="630">
        <v>4014</v>
      </c>
      <c r="J553" s="631">
        <v>1085</v>
      </c>
      <c r="K553" s="630">
        <v>8055</v>
      </c>
      <c r="L553" s="630">
        <v>20901</v>
      </c>
    </row>
    <row r="554" spans="1:12" ht="10.5" customHeight="1" x14ac:dyDescent="0.2">
      <c r="A554" s="1594"/>
      <c r="B554" s="336" t="s">
        <v>461</v>
      </c>
      <c r="C554" s="630">
        <v>90454</v>
      </c>
      <c r="D554" s="314">
        <v>53688</v>
      </c>
      <c r="E554" s="630">
        <v>40691</v>
      </c>
      <c r="F554" s="630">
        <v>463</v>
      </c>
      <c r="G554" s="630">
        <v>17034</v>
      </c>
      <c r="H554" s="313">
        <v>747</v>
      </c>
      <c r="I554" s="630">
        <v>5470</v>
      </c>
      <c r="J554" s="631">
        <v>827</v>
      </c>
      <c r="K554" s="630">
        <v>6944</v>
      </c>
      <c r="L554" s="630">
        <v>21237</v>
      </c>
    </row>
    <row r="555" spans="1:12" ht="10.5" customHeight="1" x14ac:dyDescent="0.2">
      <c r="B555" s="336" t="s">
        <v>462</v>
      </c>
      <c r="C555" s="630">
        <v>89555</v>
      </c>
      <c r="D555" s="314">
        <v>54478</v>
      </c>
      <c r="E555" s="630">
        <v>37990</v>
      </c>
      <c r="F555" s="630">
        <v>575</v>
      </c>
      <c r="G555" s="630">
        <v>20490</v>
      </c>
      <c r="H555" s="631">
        <v>742</v>
      </c>
      <c r="I555" s="630">
        <v>5340</v>
      </c>
      <c r="J555" s="631">
        <v>1050</v>
      </c>
      <c r="K555" s="630">
        <v>5015</v>
      </c>
      <c r="L555" s="630">
        <v>15429</v>
      </c>
    </row>
    <row r="556" spans="1:12" ht="10.5" customHeight="1" x14ac:dyDescent="0.2">
      <c r="B556" s="336"/>
      <c r="C556" s="630"/>
      <c r="D556" s="324"/>
      <c r="E556" s="630"/>
      <c r="F556" s="630"/>
      <c r="G556" s="630"/>
      <c r="H556" s="631"/>
      <c r="I556" s="630"/>
      <c r="J556" s="631"/>
      <c r="K556" s="630"/>
      <c r="L556" s="630"/>
    </row>
    <row r="557" spans="1:12" ht="10.5" customHeight="1" x14ac:dyDescent="0.2">
      <c r="B557" s="336" t="s">
        <v>328</v>
      </c>
      <c r="C557" s="630">
        <v>77188</v>
      </c>
      <c r="D557" s="314">
        <v>62064</v>
      </c>
      <c r="E557" s="630">
        <v>36163</v>
      </c>
      <c r="F557" s="630">
        <v>628</v>
      </c>
      <c r="G557" s="630">
        <v>13210</v>
      </c>
      <c r="H557" s="631">
        <v>1053</v>
      </c>
      <c r="I557" s="630">
        <v>4610</v>
      </c>
      <c r="J557" s="631">
        <v>1340</v>
      </c>
      <c r="K557" s="630">
        <v>5552</v>
      </c>
      <c r="L557" s="630">
        <v>16646</v>
      </c>
    </row>
    <row r="558" spans="1:12" ht="10.5" customHeight="1" x14ac:dyDescent="0.2">
      <c r="B558" s="336" t="s">
        <v>329</v>
      </c>
      <c r="C558" s="630">
        <v>75989</v>
      </c>
      <c r="D558" s="314">
        <v>60009</v>
      </c>
      <c r="E558" s="630">
        <v>38498</v>
      </c>
      <c r="F558" s="630">
        <v>634</v>
      </c>
      <c r="G558" s="630">
        <v>11988</v>
      </c>
      <c r="H558" s="631">
        <v>1336</v>
      </c>
      <c r="I558" s="630">
        <v>4564</v>
      </c>
      <c r="J558" s="631">
        <v>1590</v>
      </c>
      <c r="K558" s="630">
        <v>6819</v>
      </c>
      <c r="L558" s="630">
        <v>19715</v>
      </c>
    </row>
    <row r="559" spans="1:12" ht="10.5" customHeight="1" x14ac:dyDescent="0.2">
      <c r="B559" s="336" t="s">
        <v>330</v>
      </c>
      <c r="C559" s="630">
        <v>75969</v>
      </c>
      <c r="D559" s="314">
        <v>73114</v>
      </c>
      <c r="E559" s="630">
        <v>37273</v>
      </c>
      <c r="F559" s="630">
        <v>750</v>
      </c>
      <c r="G559" s="630">
        <v>13656</v>
      </c>
      <c r="H559" s="631">
        <v>1529</v>
      </c>
      <c r="I559" s="630">
        <v>5043</v>
      </c>
      <c r="J559" s="631">
        <v>1960</v>
      </c>
      <c r="K559" s="630">
        <v>7952</v>
      </c>
      <c r="L559" s="630">
        <v>28610</v>
      </c>
    </row>
    <row r="560" spans="1:12" ht="10.5" customHeight="1" x14ac:dyDescent="0.2">
      <c r="B560" s="629" t="s">
        <v>331</v>
      </c>
      <c r="C560" s="630">
        <v>99551</v>
      </c>
      <c r="D560" s="314">
        <v>79431</v>
      </c>
      <c r="E560" s="630">
        <v>51480</v>
      </c>
      <c r="F560" s="630">
        <v>662</v>
      </c>
      <c r="G560" s="630">
        <v>17326</v>
      </c>
      <c r="H560" s="631">
        <v>1273</v>
      </c>
      <c r="I560" s="630">
        <v>5399</v>
      </c>
      <c r="J560" s="631">
        <v>2002</v>
      </c>
      <c r="K560" s="630">
        <v>8930</v>
      </c>
      <c r="L560" s="630">
        <v>34808</v>
      </c>
    </row>
    <row r="561" spans="2:13" ht="10.5" customHeight="1" x14ac:dyDescent="0.2">
      <c r="B561" s="629" t="s">
        <v>287</v>
      </c>
      <c r="C561" s="630">
        <v>85693</v>
      </c>
      <c r="D561" s="314">
        <v>69477</v>
      </c>
      <c r="E561" s="630">
        <v>48569</v>
      </c>
      <c r="F561" s="630">
        <v>672</v>
      </c>
      <c r="G561" s="630">
        <v>12870</v>
      </c>
      <c r="H561" s="631">
        <v>1463</v>
      </c>
      <c r="I561" s="630">
        <v>3822</v>
      </c>
      <c r="J561" s="631">
        <v>2280</v>
      </c>
      <c r="K561" s="630">
        <v>9376</v>
      </c>
      <c r="L561" s="630">
        <v>33732</v>
      </c>
    </row>
    <row r="562" spans="2:13" ht="10.5" customHeight="1" x14ac:dyDescent="0.2">
      <c r="B562" s="336"/>
      <c r="C562" s="630"/>
      <c r="D562" s="324"/>
      <c r="E562" s="630"/>
      <c r="F562" s="630"/>
      <c r="G562" s="630"/>
      <c r="H562" s="631"/>
      <c r="I562" s="630"/>
      <c r="J562" s="631"/>
      <c r="K562" s="630"/>
      <c r="L562" s="630"/>
    </row>
    <row r="563" spans="2:13" ht="10.5" customHeight="1" x14ac:dyDescent="0.2">
      <c r="B563" s="629" t="s">
        <v>332</v>
      </c>
      <c r="C563" s="630">
        <v>88915</v>
      </c>
      <c r="D563" s="314">
        <v>76150</v>
      </c>
      <c r="E563" s="630">
        <v>50454</v>
      </c>
      <c r="F563" s="630">
        <v>709</v>
      </c>
      <c r="G563" s="630">
        <v>13102</v>
      </c>
      <c r="H563" s="631">
        <v>1609</v>
      </c>
      <c r="I563" s="630">
        <v>4371</v>
      </c>
      <c r="J563" s="631">
        <v>2182</v>
      </c>
      <c r="K563" s="630">
        <v>12508</v>
      </c>
      <c r="L563" s="630">
        <v>48527</v>
      </c>
    </row>
    <row r="564" spans="2:13" ht="10.5" customHeight="1" x14ac:dyDescent="0.2">
      <c r="B564" s="629" t="s">
        <v>333</v>
      </c>
      <c r="C564" s="632">
        <v>68656</v>
      </c>
      <c r="D564" s="311">
        <v>83510</v>
      </c>
      <c r="E564" s="632">
        <v>35869</v>
      </c>
      <c r="F564" s="632">
        <v>937</v>
      </c>
      <c r="G564" s="632">
        <v>11621</v>
      </c>
      <c r="H564" s="356">
        <v>2206</v>
      </c>
      <c r="I564" s="632">
        <v>3876</v>
      </c>
      <c r="J564" s="356">
        <v>2891</v>
      </c>
      <c r="K564" s="632">
        <v>14328</v>
      </c>
      <c r="L564" s="630">
        <v>70543</v>
      </c>
    </row>
    <row r="565" spans="2:13" ht="10.5" customHeight="1" x14ac:dyDescent="0.2">
      <c r="B565" s="336" t="s">
        <v>286</v>
      </c>
      <c r="C565" s="632">
        <v>80348</v>
      </c>
      <c r="D565" s="311">
        <v>104244</v>
      </c>
      <c r="E565" s="632">
        <v>45608</v>
      </c>
      <c r="F565" s="632">
        <v>1118</v>
      </c>
      <c r="G565" s="632">
        <v>11283</v>
      </c>
      <c r="H565" s="356">
        <v>2539</v>
      </c>
      <c r="I565" s="632">
        <v>4026</v>
      </c>
      <c r="J565" s="356">
        <v>2997</v>
      </c>
      <c r="K565" s="632">
        <v>12943</v>
      </c>
      <c r="L565" s="630">
        <v>103406</v>
      </c>
    </row>
    <row r="566" spans="2:13" ht="10.5" customHeight="1" x14ac:dyDescent="0.2">
      <c r="B566" s="336" t="s">
        <v>730</v>
      </c>
      <c r="C566" s="632">
        <v>83215</v>
      </c>
      <c r="D566" s="311">
        <v>104772</v>
      </c>
      <c r="E566" s="632">
        <v>49536</v>
      </c>
      <c r="F566" s="632">
        <v>1006</v>
      </c>
      <c r="G566" s="632">
        <v>6424</v>
      </c>
      <c r="H566" s="356">
        <v>3270</v>
      </c>
      <c r="I566" s="632">
        <v>7543</v>
      </c>
      <c r="J566" s="356">
        <v>2941</v>
      </c>
      <c r="K566" s="632">
        <v>10634</v>
      </c>
      <c r="L566" s="632">
        <v>75155</v>
      </c>
    </row>
    <row r="567" spans="2:13" ht="10.5" customHeight="1" x14ac:dyDescent="0.2">
      <c r="B567" s="336" t="s">
        <v>758</v>
      </c>
      <c r="C567" s="632">
        <v>86509</v>
      </c>
      <c r="D567" s="311">
        <v>119772</v>
      </c>
      <c r="E567" s="632">
        <v>49147</v>
      </c>
      <c r="F567" s="632">
        <v>1185</v>
      </c>
      <c r="G567" s="632">
        <v>8816</v>
      </c>
      <c r="H567" s="356">
        <v>2672</v>
      </c>
      <c r="I567" s="632">
        <v>8272</v>
      </c>
      <c r="J567" s="356">
        <v>3030</v>
      </c>
      <c r="K567" s="632">
        <v>10246</v>
      </c>
      <c r="L567" s="632">
        <v>59442</v>
      </c>
    </row>
    <row r="568" spans="2:13" ht="10.5" customHeight="1" x14ac:dyDescent="0.2">
      <c r="B568" s="336"/>
      <c r="C568" s="632"/>
      <c r="D568" s="311"/>
      <c r="E568" s="632"/>
      <c r="F568" s="632"/>
      <c r="G568" s="632"/>
      <c r="H568" s="356"/>
      <c r="I568" s="632"/>
      <c r="J568" s="356"/>
      <c r="K568" s="632"/>
      <c r="L568" s="632"/>
    </row>
    <row r="569" spans="2:13" ht="10.5" customHeight="1" x14ac:dyDescent="0.2">
      <c r="B569" s="336" t="s">
        <v>507</v>
      </c>
      <c r="C569" s="632">
        <v>97040</v>
      </c>
      <c r="D569" s="632">
        <v>129730</v>
      </c>
      <c r="E569" s="632">
        <v>60705</v>
      </c>
      <c r="F569" s="632">
        <v>1081</v>
      </c>
      <c r="G569" s="632">
        <v>6833</v>
      </c>
      <c r="H569" s="356">
        <v>4065</v>
      </c>
      <c r="I569" s="632">
        <v>7228</v>
      </c>
      <c r="J569" s="356">
        <v>3524</v>
      </c>
      <c r="K569" s="632">
        <v>10645</v>
      </c>
      <c r="L569" s="632">
        <v>93196</v>
      </c>
    </row>
    <row r="570" spans="2:13" ht="10.5" customHeight="1" x14ac:dyDescent="0.2">
      <c r="B570" s="336" t="s">
        <v>392</v>
      </c>
      <c r="C570" s="632">
        <v>87864</v>
      </c>
      <c r="D570" s="632">
        <v>156839</v>
      </c>
      <c r="E570" s="632">
        <v>49210</v>
      </c>
      <c r="F570" s="632">
        <v>1453</v>
      </c>
      <c r="G570" s="632">
        <v>9264</v>
      </c>
      <c r="H570" s="356">
        <v>3597</v>
      </c>
      <c r="I570" s="632">
        <v>8224</v>
      </c>
      <c r="J570" s="356">
        <v>3659</v>
      </c>
      <c r="K570" s="632">
        <v>13261</v>
      </c>
      <c r="L570" s="632">
        <v>97793</v>
      </c>
    </row>
    <row r="571" spans="2:13" ht="10.5" customHeight="1" x14ac:dyDescent="0.2">
      <c r="B571" s="315">
        <v>39295</v>
      </c>
      <c r="C571" s="632">
        <v>89386</v>
      </c>
      <c r="D571" s="632">
        <v>172289</v>
      </c>
      <c r="E571" s="632">
        <v>51967</v>
      </c>
      <c r="F571" s="632">
        <v>1412</v>
      </c>
      <c r="G571" s="632">
        <v>7582</v>
      </c>
      <c r="H571" s="356">
        <v>4500</v>
      </c>
      <c r="I571" s="632">
        <v>8407</v>
      </c>
      <c r="J571" s="356">
        <v>4154</v>
      </c>
      <c r="K571" s="632">
        <v>14224</v>
      </c>
      <c r="L571" s="632">
        <v>142267</v>
      </c>
    </row>
    <row r="572" spans="2:13" ht="10.5" customHeight="1" x14ac:dyDescent="0.2">
      <c r="B572" s="315">
        <v>39692</v>
      </c>
      <c r="C572" s="632">
        <v>72595</v>
      </c>
      <c r="D572" s="632">
        <v>190868</v>
      </c>
      <c r="E572" s="632">
        <v>40720</v>
      </c>
      <c r="F572" s="632">
        <v>1997</v>
      </c>
      <c r="G572" s="632">
        <v>5575</v>
      </c>
      <c r="H572" s="356">
        <v>6886</v>
      </c>
      <c r="I572" s="632">
        <v>7910</v>
      </c>
      <c r="J572" s="356">
        <v>4818</v>
      </c>
      <c r="K572" s="632">
        <v>13559</v>
      </c>
      <c r="L572" s="632">
        <v>130219</v>
      </c>
    </row>
    <row r="573" spans="2:13" ht="10.5" customHeight="1" x14ac:dyDescent="0.2">
      <c r="B573" s="315">
        <v>40087</v>
      </c>
      <c r="C573" s="632">
        <v>113482</v>
      </c>
      <c r="D573" s="632">
        <v>195810</v>
      </c>
      <c r="E573" s="632">
        <v>69001</v>
      </c>
      <c r="F573" s="632">
        <v>1232</v>
      </c>
      <c r="G573" s="632">
        <v>8159</v>
      </c>
      <c r="H573" s="356">
        <v>4425</v>
      </c>
      <c r="I573" s="632">
        <v>8696</v>
      </c>
      <c r="J573" s="356">
        <v>4415</v>
      </c>
      <c r="K573" s="632">
        <v>14757</v>
      </c>
      <c r="L573" s="632">
        <v>158299</v>
      </c>
    </row>
    <row r="574" spans="2:13" ht="10.5" customHeight="1" x14ac:dyDescent="0.2">
      <c r="B574" s="315"/>
      <c r="C574" s="632"/>
      <c r="D574" s="632"/>
      <c r="E574" s="632"/>
      <c r="F574" s="632"/>
      <c r="G574" s="632"/>
      <c r="H574" s="356"/>
      <c r="I574" s="632"/>
      <c r="J574" s="356"/>
      <c r="K574" s="632"/>
      <c r="L574" s="632"/>
    </row>
    <row r="575" spans="2:13" ht="10.5" customHeight="1" x14ac:dyDescent="0.2">
      <c r="B575" s="536" t="s">
        <v>340</v>
      </c>
      <c r="C575" s="632">
        <v>150988</v>
      </c>
      <c r="D575" s="632">
        <v>200868</v>
      </c>
      <c r="E575" s="632">
        <v>104851</v>
      </c>
      <c r="F575" s="632">
        <v>934</v>
      </c>
      <c r="G575" s="632">
        <v>5356</v>
      </c>
      <c r="H575" s="356">
        <v>6605</v>
      </c>
      <c r="I575" s="632">
        <v>7615</v>
      </c>
      <c r="J575" s="356">
        <v>5098</v>
      </c>
      <c r="K575" s="632">
        <v>15049</v>
      </c>
      <c r="L575" s="632">
        <v>163645</v>
      </c>
    </row>
    <row r="576" spans="2:13" ht="10.5" customHeight="1" x14ac:dyDescent="0.2">
      <c r="B576" s="536" t="s">
        <v>343</v>
      </c>
      <c r="C576" s="632">
        <v>93428</v>
      </c>
      <c r="D576" s="632">
        <v>227821</v>
      </c>
      <c r="E576" s="632">
        <v>58508</v>
      </c>
      <c r="F576" s="632">
        <v>1744</v>
      </c>
      <c r="G576" s="632">
        <v>5585</v>
      </c>
      <c r="H576" s="356">
        <v>7097</v>
      </c>
      <c r="I576" s="632">
        <v>6417</v>
      </c>
      <c r="J576" s="356">
        <v>6405</v>
      </c>
      <c r="K576" s="632">
        <v>12404</v>
      </c>
      <c r="L576" s="632">
        <v>126598</v>
      </c>
      <c r="M576" s="59"/>
    </row>
    <row r="577" spans="2:13" ht="10.5" customHeight="1" x14ac:dyDescent="0.2">
      <c r="B577" s="536" t="s">
        <v>1418</v>
      </c>
      <c r="C577" s="632">
        <v>82625</v>
      </c>
      <c r="D577" s="632">
        <v>235509</v>
      </c>
      <c r="E577" s="632">
        <v>49403</v>
      </c>
      <c r="F577" s="632">
        <v>2091</v>
      </c>
      <c r="G577" s="632">
        <v>5655</v>
      </c>
      <c r="H577" s="356">
        <v>7588</v>
      </c>
      <c r="I577" s="632">
        <v>7122</v>
      </c>
      <c r="J577" s="356">
        <v>6387</v>
      </c>
      <c r="K577" s="632">
        <v>13919</v>
      </c>
      <c r="L577" s="632">
        <v>149693</v>
      </c>
      <c r="M577" s="61"/>
    </row>
    <row r="578" spans="2:13" ht="10.5" customHeight="1" x14ac:dyDescent="0.2">
      <c r="B578" s="537" t="s">
        <v>1459</v>
      </c>
      <c r="C578" s="633">
        <v>90497</v>
      </c>
      <c r="D578" s="633">
        <v>291347</v>
      </c>
      <c r="E578" s="633">
        <v>56693</v>
      </c>
      <c r="F578" s="633">
        <v>2269</v>
      </c>
      <c r="G578" s="633">
        <v>5708</v>
      </c>
      <c r="H578" s="358">
        <v>8109</v>
      </c>
      <c r="I578" s="633">
        <v>5916</v>
      </c>
      <c r="J578" s="358">
        <v>7909</v>
      </c>
      <c r="K578" s="633">
        <v>15411</v>
      </c>
      <c r="L578" s="633">
        <v>230157</v>
      </c>
    </row>
    <row r="579" spans="2:13" ht="10.5" customHeight="1" x14ac:dyDescent="0.2">
      <c r="B579" s="501" t="s">
        <v>1387</v>
      </c>
      <c r="C579" s="269"/>
      <c r="D579" s="269"/>
      <c r="E579" s="269"/>
      <c r="F579" s="269"/>
      <c r="G579" s="269"/>
      <c r="H579" s="269"/>
    </row>
    <row r="580" spans="2:13" ht="10.5" customHeight="1" x14ac:dyDescent="0.2">
      <c r="B580" s="501" t="s">
        <v>1373</v>
      </c>
      <c r="C580" s="269"/>
      <c r="D580" s="269"/>
      <c r="E580" s="269"/>
      <c r="F580" s="269"/>
      <c r="G580" s="269"/>
      <c r="H580" s="269"/>
    </row>
    <row r="581" spans="2:13" ht="10.5" customHeight="1" x14ac:dyDescent="0.2">
      <c r="B581" s="501" t="s">
        <v>1374</v>
      </c>
      <c r="C581" s="269"/>
      <c r="D581" s="269"/>
      <c r="E581" s="269"/>
      <c r="F581" s="269"/>
      <c r="G581" s="269"/>
      <c r="H581" s="269"/>
    </row>
    <row r="582" spans="2:13" ht="10.5" customHeight="1" x14ac:dyDescent="0.2">
      <c r="B582" s="501" t="s">
        <v>1375</v>
      </c>
      <c r="C582" s="269"/>
      <c r="D582" s="269"/>
      <c r="E582" s="269"/>
      <c r="F582" s="269"/>
      <c r="G582" s="269"/>
      <c r="H582" s="269"/>
    </row>
    <row r="583" spans="2:13" ht="10.5" customHeight="1" x14ac:dyDescent="0.2">
      <c r="B583" s="501" t="s">
        <v>1376</v>
      </c>
      <c r="C583" s="269"/>
      <c r="D583" s="269"/>
      <c r="E583" s="269"/>
      <c r="F583" s="269"/>
      <c r="G583" s="269"/>
      <c r="H583" s="269"/>
    </row>
    <row r="584" spans="2:13" ht="10.5" customHeight="1" x14ac:dyDescent="0.2">
      <c r="B584" s="1603" t="s">
        <v>1531</v>
      </c>
      <c r="C584" s="1603"/>
      <c r="D584" s="1603"/>
      <c r="E584" s="1603"/>
      <c r="F584" s="1603"/>
      <c r="G584" s="1603"/>
      <c r="H584" s="1603"/>
    </row>
    <row r="585" spans="2:13" ht="10.5" customHeight="1" x14ac:dyDescent="0.2">
      <c r="B585" s="505" t="s">
        <v>1378</v>
      </c>
      <c r="C585" s="361"/>
      <c r="D585" s="361"/>
      <c r="E585" s="361"/>
      <c r="F585" s="361"/>
      <c r="G585" s="361"/>
      <c r="H585" s="361"/>
    </row>
    <row r="586" spans="2:13" ht="10.5" customHeight="1" x14ac:dyDescent="0.2">
      <c r="B586" s="505" t="s">
        <v>1379</v>
      </c>
      <c r="C586" s="361"/>
      <c r="D586" s="361"/>
      <c r="E586" s="361"/>
      <c r="F586" s="361"/>
      <c r="G586" s="361"/>
      <c r="H586" s="361"/>
    </row>
    <row r="587" spans="2:13" ht="10.5" customHeight="1" x14ac:dyDescent="0.2">
      <c r="B587" s="501" t="s">
        <v>1420</v>
      </c>
      <c r="C587" s="269"/>
      <c r="D587" s="269"/>
      <c r="E587" s="269"/>
      <c r="F587" s="269"/>
      <c r="G587" s="269"/>
      <c r="H587" s="269"/>
    </row>
    <row r="588" spans="2:13" ht="10.5" customHeight="1" x14ac:dyDescent="0.2">
      <c r="B588" s="501" t="s">
        <v>1421</v>
      </c>
      <c r="C588" s="269"/>
      <c r="D588" s="269"/>
      <c r="E588" s="269"/>
      <c r="F588" s="269"/>
      <c r="G588" s="269"/>
      <c r="H588" s="269"/>
    </row>
    <row r="589" spans="2:13" ht="10.5" customHeight="1" x14ac:dyDescent="0.2">
      <c r="B589" s="49"/>
    </row>
    <row r="590" spans="2:13" ht="10.5" customHeight="1" x14ac:dyDescent="0.2">
      <c r="B590" s="49"/>
    </row>
    <row r="591" spans="2:13" ht="10.5" customHeight="1" x14ac:dyDescent="0.2">
      <c r="B591" s="49"/>
    </row>
    <row r="592" spans="2:13" ht="10.5" customHeight="1" x14ac:dyDescent="0.2">
      <c r="B592" s="49"/>
    </row>
    <row r="593" spans="2:12" ht="10.5" customHeight="1" x14ac:dyDescent="0.2">
      <c r="C593" s="164"/>
      <c r="D593" s="164"/>
      <c r="E593" s="164"/>
      <c r="F593" s="164"/>
      <c r="G593" s="164"/>
      <c r="H593" s="164"/>
      <c r="I593" s="164"/>
      <c r="J593" s="164"/>
      <c r="K593" s="164"/>
      <c r="L593" s="164"/>
    </row>
    <row r="594" spans="2:12" ht="11.45" customHeight="1" x14ac:dyDescent="0.2">
      <c r="B594" s="62" t="s">
        <v>22</v>
      </c>
      <c r="C594" s="74"/>
      <c r="D594" s="61"/>
    </row>
    <row r="595" spans="2:12" ht="11.45" customHeight="1" x14ac:dyDescent="0.2">
      <c r="B595" s="1420" t="s">
        <v>1260</v>
      </c>
      <c r="C595" s="1481" t="s">
        <v>492</v>
      </c>
      <c r="D595" s="1482"/>
      <c r="E595" s="1481" t="s">
        <v>160</v>
      </c>
      <c r="F595" s="1482"/>
    </row>
    <row r="596" spans="2:12" ht="22.5" customHeight="1" x14ac:dyDescent="0.2">
      <c r="B596" s="1490"/>
      <c r="C596" s="275" t="s">
        <v>159</v>
      </c>
      <c r="D596" s="275" t="s">
        <v>643</v>
      </c>
      <c r="E596" s="279" t="s">
        <v>161</v>
      </c>
      <c r="F596" s="296" t="s">
        <v>162</v>
      </c>
    </row>
    <row r="597" spans="2:12" ht="11.45" customHeight="1" x14ac:dyDescent="0.2">
      <c r="B597" s="1421"/>
      <c r="C597" s="1396" t="s">
        <v>1346</v>
      </c>
      <c r="D597" s="1397"/>
      <c r="E597" s="1396" t="s">
        <v>174</v>
      </c>
      <c r="F597" s="1397"/>
    </row>
    <row r="598" spans="2:12" ht="10.5" customHeight="1" x14ac:dyDescent="0.2">
      <c r="B598" s="325" t="s">
        <v>149</v>
      </c>
      <c r="C598" s="590">
        <v>5381</v>
      </c>
      <c r="D598" s="356">
        <v>12970</v>
      </c>
      <c r="E598" s="558">
        <v>23.12</v>
      </c>
      <c r="F598" s="147">
        <v>15.85</v>
      </c>
    </row>
    <row r="599" spans="2:12" ht="10.5" customHeight="1" x14ac:dyDescent="0.2">
      <c r="B599" s="325" t="s">
        <v>150</v>
      </c>
      <c r="C599" s="590">
        <v>6036</v>
      </c>
      <c r="D599" s="356">
        <v>13363</v>
      </c>
      <c r="E599" s="558">
        <v>22.76</v>
      </c>
      <c r="F599" s="147">
        <v>20.34</v>
      </c>
    </row>
    <row r="600" spans="2:12" ht="10.5" customHeight="1" x14ac:dyDescent="0.2">
      <c r="B600" s="325" t="s">
        <v>151</v>
      </c>
      <c r="C600" s="590">
        <v>4562</v>
      </c>
      <c r="D600" s="356">
        <v>15384</v>
      </c>
      <c r="E600" s="558">
        <v>26.34</v>
      </c>
      <c r="F600" s="147">
        <v>33.729999999999997</v>
      </c>
    </row>
    <row r="601" spans="2:12" ht="10.5" customHeight="1" x14ac:dyDescent="0.2">
      <c r="B601" s="325" t="s">
        <v>152</v>
      </c>
      <c r="C601" s="590">
        <v>4916</v>
      </c>
      <c r="D601" s="356">
        <v>6096</v>
      </c>
      <c r="E601" s="558">
        <v>34.14</v>
      </c>
      <c r="F601" s="147">
        <v>27.79</v>
      </c>
    </row>
    <row r="602" spans="2:12" ht="10.5" customHeight="1" x14ac:dyDescent="0.2">
      <c r="B602" s="325" t="s">
        <v>153</v>
      </c>
      <c r="C602" s="590">
        <v>5696</v>
      </c>
      <c r="D602" s="356">
        <v>10493</v>
      </c>
      <c r="E602" s="558">
        <v>51.52</v>
      </c>
      <c r="F602" s="147">
        <v>36.799999999999997</v>
      </c>
    </row>
    <row r="603" spans="2:12" ht="10.5" customHeight="1" x14ac:dyDescent="0.2">
      <c r="B603" s="325"/>
      <c r="C603" s="590"/>
      <c r="D603" s="356"/>
      <c r="E603" s="558"/>
      <c r="F603" s="147"/>
    </row>
    <row r="604" spans="2:12" ht="10.5" customHeight="1" x14ac:dyDescent="0.2">
      <c r="B604" s="325" t="s">
        <v>154</v>
      </c>
      <c r="C604" s="590">
        <v>4787</v>
      </c>
      <c r="D604" s="356">
        <v>7531</v>
      </c>
      <c r="E604" s="558">
        <v>42.89</v>
      </c>
      <c r="F604" s="147">
        <v>38.61</v>
      </c>
    </row>
    <row r="605" spans="2:12" ht="10.5" customHeight="1" x14ac:dyDescent="0.2">
      <c r="B605" s="325" t="s">
        <v>155</v>
      </c>
      <c r="C605" s="590">
        <v>6578</v>
      </c>
      <c r="D605" s="356">
        <v>9750</v>
      </c>
      <c r="E605" s="558">
        <v>59.88</v>
      </c>
      <c r="F605" s="147">
        <v>63.43</v>
      </c>
    </row>
    <row r="606" spans="2:12" ht="10.5" customHeight="1" x14ac:dyDescent="0.2">
      <c r="B606" s="325" t="s">
        <v>156</v>
      </c>
      <c r="C606" s="590">
        <v>6054</v>
      </c>
      <c r="D606" s="356">
        <v>13802</v>
      </c>
      <c r="E606" s="558">
        <v>51.62</v>
      </c>
      <c r="F606" s="147">
        <v>60.05</v>
      </c>
    </row>
    <row r="607" spans="2:12" ht="10.5" customHeight="1" x14ac:dyDescent="0.2">
      <c r="B607" s="325" t="s">
        <v>763</v>
      </c>
      <c r="C607" s="590">
        <v>6326</v>
      </c>
      <c r="D607" s="356">
        <v>18256</v>
      </c>
      <c r="E607" s="558">
        <v>58.25</v>
      </c>
      <c r="F607" s="147">
        <v>86.1</v>
      </c>
    </row>
    <row r="608" spans="2:12" ht="10.5" customHeight="1" x14ac:dyDescent="0.2">
      <c r="B608" s="325" t="s">
        <v>764</v>
      </c>
      <c r="C608" s="590">
        <v>7456</v>
      </c>
      <c r="D608" s="356">
        <v>26393</v>
      </c>
      <c r="E608" s="558">
        <v>61.51</v>
      </c>
      <c r="F608" s="147">
        <v>80.239999999999995</v>
      </c>
    </row>
    <row r="609" spans="2:6" ht="10.5" customHeight="1" x14ac:dyDescent="0.2">
      <c r="B609" s="325"/>
      <c r="C609" s="590"/>
      <c r="D609" s="356"/>
      <c r="E609" s="558"/>
      <c r="F609" s="147"/>
    </row>
    <row r="610" spans="2:6" ht="10.5" customHeight="1" x14ac:dyDescent="0.2">
      <c r="B610" s="325" t="s">
        <v>765</v>
      </c>
      <c r="C610" s="590">
        <v>8770</v>
      </c>
      <c r="D610" s="356">
        <v>25885</v>
      </c>
      <c r="E610" s="558">
        <v>62.71</v>
      </c>
      <c r="F610" s="147">
        <v>85.81</v>
      </c>
    </row>
    <row r="611" spans="2:6" ht="10.5" customHeight="1" x14ac:dyDescent="0.2">
      <c r="B611" s="325" t="s">
        <v>766</v>
      </c>
      <c r="C611" s="590">
        <v>8673</v>
      </c>
      <c r="D611" s="356">
        <v>27102</v>
      </c>
      <c r="E611" s="558">
        <v>65.25</v>
      </c>
      <c r="F611" s="147">
        <v>85.37</v>
      </c>
    </row>
    <row r="612" spans="2:6" ht="10.5" customHeight="1" x14ac:dyDescent="0.2">
      <c r="B612" s="325" t="s">
        <v>767</v>
      </c>
      <c r="C612" s="590">
        <v>9515</v>
      </c>
      <c r="D612" s="356">
        <v>35599</v>
      </c>
      <c r="E612" s="558">
        <v>67.150000000000006</v>
      </c>
      <c r="F612" s="147">
        <v>68.260000000000005</v>
      </c>
    </row>
    <row r="613" spans="2:6" ht="10.5" customHeight="1" x14ac:dyDescent="0.2">
      <c r="B613" s="325" t="s">
        <v>768</v>
      </c>
      <c r="C613" s="590">
        <v>9278</v>
      </c>
      <c r="D613" s="356">
        <v>32208</v>
      </c>
      <c r="E613" s="558">
        <v>79.69</v>
      </c>
      <c r="F613" s="147">
        <v>81.72</v>
      </c>
    </row>
    <row r="614" spans="2:6" ht="10.5" customHeight="1" x14ac:dyDescent="0.2">
      <c r="B614" s="325" t="s">
        <v>769</v>
      </c>
      <c r="C614" s="590">
        <v>6355</v>
      </c>
      <c r="D614" s="356">
        <v>30768</v>
      </c>
      <c r="E614" s="558">
        <v>95.96</v>
      </c>
      <c r="F614" s="147">
        <v>108.7</v>
      </c>
    </row>
    <row r="615" spans="2:6" ht="10.5" customHeight="1" x14ac:dyDescent="0.2">
      <c r="B615" s="325"/>
      <c r="C615" s="590"/>
      <c r="D615" s="356"/>
      <c r="E615" s="558"/>
      <c r="F615" s="147"/>
    </row>
    <row r="616" spans="2:6" ht="10.5" customHeight="1" x14ac:dyDescent="0.2">
      <c r="B616" s="325" t="s">
        <v>770</v>
      </c>
      <c r="C616" s="590">
        <v>9385</v>
      </c>
      <c r="D616" s="356">
        <v>40085</v>
      </c>
      <c r="E616" s="558">
        <v>100.48</v>
      </c>
      <c r="F616" s="147">
        <v>128.35</v>
      </c>
    </row>
    <row r="617" spans="2:6" ht="10.5" customHeight="1" x14ac:dyDescent="0.2">
      <c r="B617" s="325" t="s">
        <v>771</v>
      </c>
      <c r="C617" s="590">
        <v>10721</v>
      </c>
      <c r="D617" s="356">
        <v>33263</v>
      </c>
      <c r="E617" s="558">
        <v>109.14</v>
      </c>
      <c r="F617" s="147">
        <v>137.59</v>
      </c>
    </row>
    <row r="618" spans="2:6" ht="10.5" customHeight="1" x14ac:dyDescent="0.2">
      <c r="B618" s="325" t="s">
        <v>772</v>
      </c>
      <c r="C618" s="590">
        <v>8820</v>
      </c>
      <c r="D618" s="356">
        <v>30137</v>
      </c>
      <c r="E618" s="558">
        <v>124.42</v>
      </c>
      <c r="F618" s="147">
        <v>148.94999999999999</v>
      </c>
    </row>
    <row r="619" spans="2:6" ht="10.5" customHeight="1" x14ac:dyDescent="0.2">
      <c r="B619" s="325" t="s">
        <v>773</v>
      </c>
      <c r="C619" s="590">
        <v>8736</v>
      </c>
      <c r="D619" s="356">
        <v>23115</v>
      </c>
      <c r="E619" s="558">
        <v>156.53</v>
      </c>
      <c r="F619" s="147">
        <v>173.19</v>
      </c>
    </row>
    <row r="620" spans="2:6" ht="10.5" customHeight="1" x14ac:dyDescent="0.2">
      <c r="B620" s="325" t="s">
        <v>774</v>
      </c>
      <c r="C620" s="590">
        <v>9186</v>
      </c>
      <c r="D620" s="356">
        <v>37075</v>
      </c>
      <c r="E620" s="558">
        <v>176.23</v>
      </c>
      <c r="F620" s="147">
        <v>214.71</v>
      </c>
    </row>
    <row r="621" spans="2:6" ht="10.5" customHeight="1" x14ac:dyDescent="0.2">
      <c r="B621" s="325"/>
      <c r="C621" s="590"/>
      <c r="D621" s="356"/>
      <c r="E621" s="558"/>
      <c r="F621" s="147"/>
    </row>
    <row r="622" spans="2:6" ht="10.5" customHeight="1" x14ac:dyDescent="0.2">
      <c r="B622" s="325" t="s">
        <v>775</v>
      </c>
      <c r="C622" s="590">
        <v>7549</v>
      </c>
      <c r="D622" s="356">
        <v>34098</v>
      </c>
      <c r="E622" s="558">
        <v>266</v>
      </c>
      <c r="F622" s="147">
        <v>179</v>
      </c>
    </row>
    <row r="623" spans="2:6" ht="10.5" customHeight="1" x14ac:dyDescent="0.2">
      <c r="B623" s="325" t="s">
        <v>776</v>
      </c>
      <c r="C623" s="590">
        <v>6551</v>
      </c>
      <c r="D623" s="356">
        <v>43665</v>
      </c>
      <c r="E623" s="558">
        <v>296</v>
      </c>
      <c r="F623" s="147">
        <v>223</v>
      </c>
    </row>
    <row r="624" spans="2:6" ht="10.5" customHeight="1" x14ac:dyDescent="0.2">
      <c r="B624" s="325" t="s">
        <v>460</v>
      </c>
      <c r="C624" s="590">
        <v>8358</v>
      </c>
      <c r="D624" s="356">
        <v>29773</v>
      </c>
      <c r="E624" s="558">
        <v>453</v>
      </c>
      <c r="F624" s="147">
        <v>281</v>
      </c>
    </row>
    <row r="625" spans="2:10" ht="10.5" customHeight="1" x14ac:dyDescent="0.2">
      <c r="B625" s="325" t="s">
        <v>461</v>
      </c>
      <c r="C625" s="590">
        <v>5970</v>
      </c>
      <c r="D625" s="356">
        <v>34856</v>
      </c>
      <c r="E625" s="558">
        <v>361</v>
      </c>
      <c r="F625" s="147">
        <v>272</v>
      </c>
    </row>
    <row r="626" spans="2:10" ht="10.5" customHeight="1" x14ac:dyDescent="0.2">
      <c r="B626" s="325" t="s">
        <v>462</v>
      </c>
      <c r="C626" s="590">
        <v>6102</v>
      </c>
      <c r="D626" s="356">
        <v>39657</v>
      </c>
      <c r="E626" s="558">
        <v>379</v>
      </c>
      <c r="F626" s="147">
        <v>294</v>
      </c>
    </row>
    <row r="627" spans="2:10" ht="10.5" customHeight="1" x14ac:dyDescent="0.2">
      <c r="B627" s="325"/>
      <c r="C627" s="590"/>
      <c r="D627" s="356"/>
      <c r="E627" s="558"/>
      <c r="F627" s="147"/>
    </row>
    <row r="628" spans="2:10" ht="10.5" customHeight="1" x14ac:dyDescent="0.2">
      <c r="B628" s="325" t="s">
        <v>328</v>
      </c>
      <c r="C628" s="590">
        <v>4615</v>
      </c>
      <c r="D628" s="356">
        <v>30077</v>
      </c>
      <c r="E628" s="558">
        <v>325</v>
      </c>
      <c r="F628" s="147">
        <v>326</v>
      </c>
    </row>
    <row r="629" spans="2:10" ht="10.5" customHeight="1" x14ac:dyDescent="0.2">
      <c r="B629" s="325" t="s">
        <v>329</v>
      </c>
      <c r="C629" s="590">
        <v>6092</v>
      </c>
      <c r="D629" s="356">
        <v>41985</v>
      </c>
      <c r="E629" s="558">
        <v>348</v>
      </c>
      <c r="F629" s="147">
        <v>314</v>
      </c>
    </row>
    <row r="630" spans="2:10" ht="10.5" customHeight="1" x14ac:dyDescent="0.2">
      <c r="B630" s="325" t="s">
        <v>330</v>
      </c>
      <c r="C630" s="590">
        <v>5772</v>
      </c>
      <c r="D630" s="356">
        <v>28335</v>
      </c>
      <c r="E630" s="558">
        <v>239.86</v>
      </c>
      <c r="F630" s="147">
        <v>416.5</v>
      </c>
    </row>
    <row r="631" spans="2:10" ht="10.5" customHeight="1" x14ac:dyDescent="0.2">
      <c r="B631" s="543" t="s">
        <v>331</v>
      </c>
      <c r="C631" s="590">
        <v>6248</v>
      </c>
      <c r="D631" s="356">
        <v>42594</v>
      </c>
      <c r="E631" s="558">
        <v>462.78</v>
      </c>
      <c r="F631" s="147">
        <v>507.5</v>
      </c>
      <c r="I631" s="67"/>
      <c r="J631" s="61"/>
    </row>
    <row r="632" spans="2:10" ht="10.5" customHeight="1" x14ac:dyDescent="0.2">
      <c r="B632" s="543" t="s">
        <v>287</v>
      </c>
      <c r="C632" s="590">
        <v>4916</v>
      </c>
      <c r="D632" s="356">
        <v>38142</v>
      </c>
      <c r="E632" s="558">
        <v>263.22000000000003</v>
      </c>
      <c r="F632" s="147">
        <v>466.06</v>
      </c>
      <c r="I632" s="61"/>
    </row>
    <row r="633" spans="2:10" ht="10.5" customHeight="1" x14ac:dyDescent="0.2">
      <c r="B633" s="325"/>
      <c r="C633" s="590"/>
      <c r="D633" s="356"/>
      <c r="E633" s="558"/>
      <c r="F633" s="147"/>
    </row>
    <row r="634" spans="2:10" ht="10.5" customHeight="1" x14ac:dyDescent="0.2">
      <c r="B634" s="543" t="s">
        <v>332</v>
      </c>
      <c r="C634" s="590">
        <v>4302</v>
      </c>
      <c r="D634" s="356">
        <v>34843</v>
      </c>
      <c r="E634" s="558">
        <v>295.89</v>
      </c>
      <c r="F634" s="147">
        <v>418.8</v>
      </c>
    </row>
    <row r="635" spans="2:10" ht="10.5" customHeight="1" x14ac:dyDescent="0.2">
      <c r="B635" s="543" t="s">
        <v>333</v>
      </c>
      <c r="C635" s="540">
        <v>4948</v>
      </c>
      <c r="D635" s="357">
        <v>42355</v>
      </c>
      <c r="E635" s="560">
        <v>319.57</v>
      </c>
      <c r="F635" s="147">
        <v>282.99</v>
      </c>
    </row>
    <row r="636" spans="2:10" ht="10.5" customHeight="1" x14ac:dyDescent="0.2">
      <c r="B636" s="325" t="s">
        <v>286</v>
      </c>
      <c r="C636" s="540">
        <v>5697</v>
      </c>
      <c r="D636" s="357">
        <v>36727</v>
      </c>
      <c r="E636" s="560">
        <v>358.39</v>
      </c>
      <c r="F636" s="147">
        <v>482.78</v>
      </c>
    </row>
    <row r="637" spans="2:10" ht="10.5" customHeight="1" x14ac:dyDescent="0.2">
      <c r="B637" s="325" t="s">
        <v>730</v>
      </c>
      <c r="C637" s="540">
        <v>5800</v>
      </c>
      <c r="D637" s="357">
        <v>39516</v>
      </c>
      <c r="E637" s="560">
        <v>261.02999999999997</v>
      </c>
      <c r="F637" s="309">
        <v>427.42</v>
      </c>
    </row>
    <row r="638" spans="2:10" ht="10.5" customHeight="1" x14ac:dyDescent="0.2">
      <c r="B638" s="325" t="s">
        <v>758</v>
      </c>
      <c r="C638" s="540">
        <v>5875</v>
      </c>
      <c r="D638" s="357">
        <v>30416</v>
      </c>
      <c r="E638" s="560">
        <v>465.01</v>
      </c>
      <c r="F638" s="309">
        <v>439.01</v>
      </c>
    </row>
    <row r="639" spans="2:10" ht="10.5" customHeight="1" x14ac:dyDescent="0.2">
      <c r="B639" s="325"/>
      <c r="C639" s="540"/>
      <c r="D639" s="311"/>
      <c r="E639" s="560"/>
      <c r="F639" s="309"/>
    </row>
    <row r="640" spans="2:10" ht="10.5" customHeight="1" x14ac:dyDescent="0.2">
      <c r="B640" s="325" t="s">
        <v>507</v>
      </c>
      <c r="C640" s="540">
        <v>4890</v>
      </c>
      <c r="D640" s="148">
        <v>41229</v>
      </c>
      <c r="E640" s="560">
        <v>593</v>
      </c>
      <c r="F640" s="309">
        <v>448</v>
      </c>
    </row>
    <row r="641" spans="2:8" ht="10.5" customHeight="1" x14ac:dyDescent="0.2">
      <c r="B641" s="325" t="s">
        <v>392</v>
      </c>
      <c r="C641" s="540">
        <v>5064</v>
      </c>
      <c r="D641" s="148">
        <v>44032</v>
      </c>
      <c r="E641" s="560">
        <v>656</v>
      </c>
      <c r="F641" s="309">
        <v>558.79999999999995</v>
      </c>
    </row>
    <row r="642" spans="2:8" ht="10.5" customHeight="1" x14ac:dyDescent="0.2">
      <c r="B642" s="327">
        <v>39295</v>
      </c>
      <c r="C642" s="540">
        <v>4997</v>
      </c>
      <c r="D642" s="148">
        <v>42440</v>
      </c>
      <c r="E642" s="1030" t="s">
        <v>463</v>
      </c>
      <c r="F642" s="309">
        <v>669.96</v>
      </c>
    </row>
    <row r="643" spans="2:8" ht="10.5" customHeight="1" x14ac:dyDescent="0.2">
      <c r="B643" s="327">
        <v>39692</v>
      </c>
      <c r="C643" s="540">
        <v>5712</v>
      </c>
      <c r="D643" s="148">
        <v>32719</v>
      </c>
      <c r="E643" s="1030" t="s">
        <v>463</v>
      </c>
      <c r="F643" s="309">
        <v>997.8</v>
      </c>
    </row>
    <row r="644" spans="2:8" ht="10.5" customHeight="1" x14ac:dyDescent="0.2">
      <c r="B644" s="327">
        <v>40087</v>
      </c>
      <c r="C644" s="540">
        <v>6214</v>
      </c>
      <c r="D644" s="148">
        <v>50628</v>
      </c>
      <c r="E644" s="1030" t="s">
        <v>463</v>
      </c>
      <c r="F644" s="309">
        <v>873.44</v>
      </c>
    </row>
    <row r="645" spans="2:8" ht="10.5" customHeight="1" x14ac:dyDescent="0.2">
      <c r="B645" s="327"/>
      <c r="C645" s="540"/>
      <c r="D645" s="148"/>
      <c r="E645" s="1031"/>
      <c r="F645" s="309"/>
    </row>
    <row r="646" spans="2:8" ht="10.5" customHeight="1" x14ac:dyDescent="0.2">
      <c r="B646" s="536" t="s">
        <v>340</v>
      </c>
      <c r="C646" s="540">
        <v>5286</v>
      </c>
      <c r="D646" s="540">
        <v>28700</v>
      </c>
      <c r="E646" s="1030" t="s">
        <v>463</v>
      </c>
      <c r="F646" s="1032">
        <v>1192.9100000000001</v>
      </c>
    </row>
    <row r="647" spans="2:8" ht="10.5" customHeight="1" x14ac:dyDescent="0.2">
      <c r="B647" s="536" t="s">
        <v>343</v>
      </c>
      <c r="C647" s="540">
        <v>5602</v>
      </c>
      <c r="D647" s="540">
        <v>37907</v>
      </c>
      <c r="E647" s="1030" t="s">
        <v>463</v>
      </c>
      <c r="F647" s="1032">
        <v>1234.57</v>
      </c>
    </row>
    <row r="648" spans="2:8" ht="10.5" customHeight="1" x14ac:dyDescent="0.2">
      <c r="B648" s="536" t="s">
        <v>1418</v>
      </c>
      <c r="C648" s="540">
        <v>6255</v>
      </c>
      <c r="D648" s="540">
        <v>55789</v>
      </c>
      <c r="E648" s="1030" t="s">
        <v>463</v>
      </c>
      <c r="F648" s="1032">
        <v>1338.06</v>
      </c>
    </row>
    <row r="649" spans="2:8" ht="10.5" customHeight="1" x14ac:dyDescent="0.2">
      <c r="B649" s="537" t="s">
        <v>1529</v>
      </c>
      <c r="C649" s="541">
        <v>5194</v>
      </c>
      <c r="D649" s="541">
        <v>46051</v>
      </c>
      <c r="E649" s="1033" t="s">
        <v>463</v>
      </c>
      <c r="F649" s="1034">
        <v>1329.11</v>
      </c>
    </row>
    <row r="650" spans="2:8" ht="10.5" customHeight="1" x14ac:dyDescent="0.2">
      <c r="B650" s="292" t="s">
        <v>979</v>
      </c>
      <c r="C650" s="292" t="s">
        <v>163</v>
      </c>
      <c r="D650" s="230"/>
    </row>
    <row r="651" spans="2:8" ht="10.5" customHeight="1" x14ac:dyDescent="0.2">
      <c r="B651" s="233"/>
      <c r="C651" s="233" t="s">
        <v>762</v>
      </c>
      <c r="D651" s="267"/>
      <c r="H651" s="61"/>
    </row>
    <row r="652" spans="2:8" ht="10.5" customHeight="1" x14ac:dyDescent="0.2">
      <c r="B652" s="362" t="s">
        <v>1135</v>
      </c>
      <c r="C652" s="363"/>
      <c r="D652" s="232"/>
      <c r="E652" s="61"/>
    </row>
    <row r="653" spans="2:8" ht="10.5" customHeight="1" x14ac:dyDescent="0.2">
      <c r="B653" s="63"/>
      <c r="C653" s="199"/>
      <c r="D653" s="199"/>
      <c r="E653" s="199"/>
      <c r="F653" s="199"/>
    </row>
    <row r="654" spans="2:8" ht="10.5" customHeight="1" x14ac:dyDescent="0.2">
      <c r="B654" s="63"/>
      <c r="C654" s="61"/>
      <c r="D654" s="135"/>
      <c r="E654" s="61"/>
    </row>
    <row r="655" spans="2:8" ht="10.5" customHeight="1" x14ac:dyDescent="0.2">
      <c r="B655" s="63"/>
      <c r="C655" s="61"/>
      <c r="D655" s="135"/>
      <c r="E655" s="61"/>
    </row>
    <row r="656" spans="2:8" ht="10.5" customHeight="1" x14ac:dyDescent="0.2">
      <c r="B656" s="63"/>
      <c r="C656" s="61"/>
      <c r="D656" s="135"/>
      <c r="E656" s="61"/>
    </row>
    <row r="657" spans="2:15" ht="10.5" customHeight="1" x14ac:dyDescent="0.2">
      <c r="B657" s="63"/>
      <c r="C657" s="61"/>
      <c r="D657" s="135"/>
      <c r="E657" s="61"/>
    </row>
    <row r="658" spans="2:15" ht="10.5" customHeight="1" x14ac:dyDescent="0.2">
      <c r="B658" s="63"/>
      <c r="C658" s="61"/>
      <c r="D658" s="135"/>
      <c r="E658" s="61"/>
    </row>
    <row r="659" spans="2:15" ht="10.5" customHeight="1" x14ac:dyDescent="0.2">
      <c r="B659" s="63"/>
      <c r="C659" s="61"/>
      <c r="D659" s="135"/>
      <c r="E659" s="61"/>
    </row>
    <row r="660" spans="2:15" ht="10.5" customHeight="1" x14ac:dyDescent="0.2">
      <c r="B660" s="63"/>
      <c r="C660" s="61"/>
      <c r="D660" s="135"/>
      <c r="E660" s="61"/>
    </row>
    <row r="661" spans="2:15" ht="10.5" customHeight="1" x14ac:dyDescent="0.2">
      <c r="B661" s="63"/>
      <c r="C661" s="61"/>
      <c r="D661" s="135"/>
      <c r="E661" s="61"/>
      <c r="G661" s="153">
        <v>44</v>
      </c>
    </row>
    <row r="662" spans="2:15" ht="10.5" customHeight="1" x14ac:dyDescent="0.2">
      <c r="B662" s="63"/>
      <c r="C662" s="61"/>
      <c r="D662" s="135"/>
      <c r="E662" s="61"/>
    </row>
    <row r="663" spans="2:15" ht="11.45" customHeight="1" x14ac:dyDescent="0.2">
      <c r="B663" s="62" t="s">
        <v>15</v>
      </c>
      <c r="D663" s="74"/>
    </row>
    <row r="664" spans="2:15" ht="11.45" customHeight="1" x14ac:dyDescent="0.2">
      <c r="B664" s="1420" t="s">
        <v>605</v>
      </c>
      <c r="C664" s="1439" t="s">
        <v>735</v>
      </c>
      <c r="D664" s="1442"/>
      <c r="E664" s="1442"/>
      <c r="F664" s="1442"/>
      <c r="G664" s="1442"/>
      <c r="H664" s="1442"/>
      <c r="I664" s="1442"/>
      <c r="J664" s="1442"/>
      <c r="K664" s="1442"/>
      <c r="L664" s="1443"/>
      <c r="M664" s="1439" t="s">
        <v>736</v>
      </c>
      <c r="N664" s="1442"/>
      <c r="O664" s="1443"/>
    </row>
    <row r="665" spans="2:15" ht="14.25" customHeight="1" x14ac:dyDescent="0.2">
      <c r="B665" s="1490"/>
      <c r="C665" s="1481" t="s">
        <v>737</v>
      </c>
      <c r="D665" s="1482"/>
      <c r="E665" s="1489" t="s">
        <v>738</v>
      </c>
      <c r="F665" s="1482"/>
      <c r="G665" s="1481" t="s">
        <v>739</v>
      </c>
      <c r="H665" s="1482"/>
      <c r="I665" s="1481" t="s">
        <v>1136</v>
      </c>
      <c r="J665" s="1482"/>
      <c r="K665" s="1481" t="s">
        <v>740</v>
      </c>
      <c r="L665" s="1482"/>
      <c r="M665" s="751" t="s">
        <v>737</v>
      </c>
      <c r="N665" s="748" t="s">
        <v>738</v>
      </c>
      <c r="O665" s="751" t="s">
        <v>741</v>
      </c>
    </row>
    <row r="666" spans="2:15" ht="11.25" customHeight="1" x14ac:dyDescent="0.2">
      <c r="B666" s="1421"/>
      <c r="C666" s="1595" t="s">
        <v>295</v>
      </c>
      <c r="D666" s="1609"/>
      <c r="E666" s="1609"/>
      <c r="F666" s="1609"/>
      <c r="G666" s="1609"/>
      <c r="H666" s="1609"/>
      <c r="I666" s="1609"/>
      <c r="J666" s="1609"/>
      <c r="K666" s="1609"/>
      <c r="L666" s="1602"/>
      <c r="M666" s="475" t="s">
        <v>1348</v>
      </c>
      <c r="N666" s="1439" t="s">
        <v>1347</v>
      </c>
      <c r="O666" s="1443"/>
    </row>
    <row r="667" spans="2:15" ht="10.5" customHeight="1" x14ac:dyDescent="0.2">
      <c r="B667" s="438">
        <v>1990</v>
      </c>
      <c r="C667" s="1587">
        <v>378337196</v>
      </c>
      <c r="D667" s="1588"/>
      <c r="E667" s="1585">
        <v>70607382</v>
      </c>
      <c r="F667" s="1586"/>
      <c r="G667" s="1587">
        <v>322393118</v>
      </c>
      <c r="H667" s="1588"/>
      <c r="I667" s="1587">
        <v>80712285</v>
      </c>
      <c r="J667" s="1588"/>
      <c r="K667" s="1587">
        <f>SUM(C667:I667)</f>
        <v>852049981</v>
      </c>
      <c r="L667" s="1588"/>
      <c r="M667" s="1144">
        <v>95.4</v>
      </c>
      <c r="N667" s="1145">
        <v>54.63</v>
      </c>
      <c r="O667" s="1144">
        <v>41.17</v>
      </c>
    </row>
    <row r="668" spans="2:15" ht="10.5" customHeight="1" x14ac:dyDescent="0.2">
      <c r="B668" s="438">
        <v>1991</v>
      </c>
      <c r="C668" s="1587">
        <v>396409885</v>
      </c>
      <c r="D668" s="1588"/>
      <c r="E668" s="1585">
        <v>109247429</v>
      </c>
      <c r="F668" s="1586"/>
      <c r="G668" s="1587">
        <v>296010535</v>
      </c>
      <c r="H668" s="1588"/>
      <c r="I668" s="1587">
        <v>55720871</v>
      </c>
      <c r="J668" s="1588"/>
      <c r="K668" s="1587">
        <f>SUM(C668:I668)</f>
        <v>857388720</v>
      </c>
      <c r="L668" s="1588"/>
      <c r="M668" s="1144">
        <v>106.97</v>
      </c>
      <c r="N668" s="1145">
        <v>67.39</v>
      </c>
      <c r="O668" s="1144">
        <v>42.34</v>
      </c>
    </row>
    <row r="669" spans="2:15" ht="10.5" customHeight="1" x14ac:dyDescent="0.2">
      <c r="B669" s="438">
        <v>1992</v>
      </c>
      <c r="C669" s="1587">
        <v>426592036</v>
      </c>
      <c r="D669" s="1588"/>
      <c r="E669" s="1585">
        <v>84577454</v>
      </c>
      <c r="F669" s="1586"/>
      <c r="G669" s="1587">
        <v>258839443</v>
      </c>
      <c r="H669" s="1588"/>
      <c r="I669" s="1587">
        <v>113856018</v>
      </c>
      <c r="J669" s="1588"/>
      <c r="K669" s="1587">
        <f>SUM(C669:I669)</f>
        <v>883864951</v>
      </c>
      <c r="L669" s="1588"/>
      <c r="M669" s="1144">
        <v>121.87</v>
      </c>
      <c r="N669" s="1145">
        <v>68.489999999999995</v>
      </c>
      <c r="O669" s="1144">
        <v>40.21</v>
      </c>
    </row>
    <row r="670" spans="2:15" ht="10.5" customHeight="1" x14ac:dyDescent="0.2">
      <c r="B670" s="438">
        <v>1993</v>
      </c>
      <c r="C670" s="1587">
        <v>395039213</v>
      </c>
      <c r="D670" s="1588"/>
      <c r="E670" s="1585">
        <v>45857111</v>
      </c>
      <c r="F670" s="1586"/>
      <c r="G670" s="1587">
        <v>187162544</v>
      </c>
      <c r="H670" s="1588"/>
      <c r="I670" s="1587">
        <v>183031719</v>
      </c>
      <c r="J670" s="1588"/>
      <c r="K670" s="1587">
        <f>SUM(C670:I670)</f>
        <v>811090587</v>
      </c>
      <c r="L670" s="1588"/>
      <c r="M670" s="1144">
        <v>130.06</v>
      </c>
      <c r="N670" s="1145">
        <v>68.989999999999995</v>
      </c>
      <c r="O670" s="1144">
        <v>30.68</v>
      </c>
    </row>
    <row r="671" spans="2:15" ht="10.5" customHeight="1" x14ac:dyDescent="0.2">
      <c r="B671" s="438">
        <v>1994</v>
      </c>
      <c r="C671" s="1587">
        <v>420720723</v>
      </c>
      <c r="D671" s="1588"/>
      <c r="E671" s="1585">
        <v>74429354</v>
      </c>
      <c r="F671" s="1586"/>
      <c r="G671" s="1587">
        <v>224778655</v>
      </c>
      <c r="H671" s="1588"/>
      <c r="I671" s="1587">
        <v>84454121</v>
      </c>
      <c r="J671" s="1588"/>
      <c r="K671" s="1587">
        <f>SUM(C671:I671)</f>
        <v>804382853</v>
      </c>
      <c r="L671" s="1588"/>
      <c r="M671" s="1144">
        <v>127.26</v>
      </c>
      <c r="N671" s="1145">
        <v>87.72</v>
      </c>
      <c r="O671" s="1144">
        <v>56.24</v>
      </c>
    </row>
    <row r="672" spans="2:15" ht="10.5" customHeight="1" x14ac:dyDescent="0.2">
      <c r="B672" s="438"/>
      <c r="C672" s="1587"/>
      <c r="D672" s="1588"/>
      <c r="E672" s="1585"/>
      <c r="F672" s="1586"/>
      <c r="G672" s="1587"/>
      <c r="H672" s="1588"/>
      <c r="I672" s="1587"/>
      <c r="J672" s="1588"/>
      <c r="K672" s="1587"/>
      <c r="L672" s="1588"/>
      <c r="M672" s="1144"/>
      <c r="N672" s="1145"/>
      <c r="O672" s="1144"/>
    </row>
    <row r="673" spans="1:15" ht="10.5" customHeight="1" x14ac:dyDescent="0.2">
      <c r="B673" s="438">
        <v>1995</v>
      </c>
      <c r="C673" s="1587">
        <v>497584351</v>
      </c>
      <c r="D673" s="1588"/>
      <c r="E673" s="1585">
        <v>79633856</v>
      </c>
      <c r="F673" s="1586"/>
      <c r="G673" s="1587">
        <v>175449865</v>
      </c>
      <c r="H673" s="1588"/>
      <c r="I673" s="1587">
        <v>91960391</v>
      </c>
      <c r="J673" s="1588"/>
      <c r="K673" s="1587">
        <f>SUM(C673:I673)</f>
        <v>844628463</v>
      </c>
      <c r="L673" s="1588"/>
      <c r="M673" s="1144">
        <v>143.28</v>
      </c>
      <c r="N673" s="1145">
        <v>97.05</v>
      </c>
      <c r="O673" s="1144">
        <v>58.89</v>
      </c>
    </row>
    <row r="674" spans="1:15" ht="10.5" customHeight="1" x14ac:dyDescent="0.2">
      <c r="B674" s="438">
        <v>1996</v>
      </c>
      <c r="C674" s="1587">
        <v>576663976</v>
      </c>
      <c r="D674" s="1588"/>
      <c r="E674" s="1585">
        <v>126060326</v>
      </c>
      <c r="F674" s="1586"/>
      <c r="G674" s="1587">
        <v>142347061</v>
      </c>
      <c r="H674" s="1588"/>
      <c r="I674" s="1587">
        <v>54261522</v>
      </c>
      <c r="J674" s="1588"/>
      <c r="K674" s="1587">
        <f>SUM(C674:I674)</f>
        <v>899332885</v>
      </c>
      <c r="L674" s="1588"/>
      <c r="M674" s="1144">
        <v>172.29</v>
      </c>
      <c r="N674" s="1145">
        <v>115.17</v>
      </c>
      <c r="O674" s="1144">
        <v>92.39</v>
      </c>
    </row>
    <row r="675" spans="1:15" ht="10.5" customHeight="1" x14ac:dyDescent="0.2">
      <c r="B675" s="438">
        <v>1997</v>
      </c>
      <c r="C675" s="1587">
        <v>546688605</v>
      </c>
      <c r="D675" s="1588"/>
      <c r="E675" s="1585">
        <v>142354553</v>
      </c>
      <c r="F675" s="1586"/>
      <c r="G675" s="1587">
        <v>122413493</v>
      </c>
      <c r="H675" s="1588"/>
      <c r="I675" s="1587">
        <v>69458508</v>
      </c>
      <c r="J675" s="1588"/>
      <c r="K675" s="1587">
        <f>SUM(C675:I675)</f>
        <v>880915159</v>
      </c>
      <c r="L675" s="1588"/>
      <c r="M675" s="1144">
        <v>204.01</v>
      </c>
      <c r="N675" s="1145">
        <v>126.81</v>
      </c>
      <c r="O675" s="1144">
        <v>80</v>
      </c>
    </row>
    <row r="676" spans="1:15" ht="10.5" customHeight="1" x14ac:dyDescent="0.2">
      <c r="B676" s="438">
        <v>1998</v>
      </c>
      <c r="C676" s="1587">
        <v>544387811</v>
      </c>
      <c r="D676" s="1588"/>
      <c r="E676" s="1585">
        <v>107515284</v>
      </c>
      <c r="F676" s="1586"/>
      <c r="G676" s="1587">
        <v>118348265</v>
      </c>
      <c r="H676" s="1588"/>
      <c r="I676" s="1587">
        <v>45324129</v>
      </c>
      <c r="J676" s="1588"/>
      <c r="K676" s="1587">
        <f>SUM(C676:I676)</f>
        <v>815575489</v>
      </c>
      <c r="L676" s="1588"/>
      <c r="M676" s="1144">
        <v>222.84</v>
      </c>
      <c r="N676" s="1145">
        <v>132.79</v>
      </c>
      <c r="O676" s="1144">
        <v>85.3</v>
      </c>
    </row>
    <row r="677" spans="1:15" ht="10.5" customHeight="1" x14ac:dyDescent="0.2">
      <c r="B677" s="438">
        <v>1999</v>
      </c>
      <c r="C677" s="1587">
        <v>595907559</v>
      </c>
      <c r="D677" s="1588"/>
      <c r="E677" s="1585">
        <v>47972702</v>
      </c>
      <c r="F677" s="1586"/>
      <c r="G677" s="1592">
        <v>152961143</v>
      </c>
      <c r="H677" s="1588"/>
      <c r="I677" s="1587">
        <v>117254086</v>
      </c>
      <c r="J677" s="1588"/>
      <c r="K677" s="1587">
        <f>SUM(C677:I677)</f>
        <v>914095490</v>
      </c>
      <c r="L677" s="1588"/>
      <c r="M677" s="1144">
        <v>214.72</v>
      </c>
      <c r="N677" s="1145">
        <v>127.44</v>
      </c>
      <c r="O677" s="1144">
        <v>73.06</v>
      </c>
    </row>
    <row r="678" spans="1:15" ht="10.5" customHeight="1" x14ac:dyDescent="0.2">
      <c r="B678" s="438"/>
      <c r="C678" s="1587"/>
      <c r="D678" s="1588"/>
      <c r="E678" s="1585"/>
      <c r="F678" s="1586"/>
      <c r="G678" s="1587"/>
      <c r="H678" s="1588"/>
      <c r="I678" s="1587"/>
      <c r="J678" s="1588"/>
      <c r="K678" s="1587"/>
      <c r="L678" s="1588"/>
      <c r="M678" s="1144"/>
      <c r="N678" s="1145"/>
      <c r="O678" s="1144"/>
    </row>
    <row r="679" spans="1:15" ht="10.5" customHeight="1" x14ac:dyDescent="0.2">
      <c r="B679" s="438">
        <v>2000</v>
      </c>
      <c r="C679" s="1587">
        <v>540233265</v>
      </c>
      <c r="D679" s="1588"/>
      <c r="E679" s="1585">
        <v>24825560</v>
      </c>
      <c r="F679" s="1586"/>
      <c r="G679" s="1587">
        <v>129857983</v>
      </c>
      <c r="H679" s="1588"/>
      <c r="I679" s="1587">
        <v>142292995</v>
      </c>
      <c r="J679" s="1588"/>
      <c r="K679" s="1587">
        <f>SUM(C679:I679)</f>
        <v>837209803</v>
      </c>
      <c r="L679" s="1588"/>
      <c r="M679" s="1144">
        <v>212.03</v>
      </c>
      <c r="N679" s="1145">
        <v>119.56</v>
      </c>
      <c r="O679" s="1144">
        <v>64.86</v>
      </c>
    </row>
    <row r="680" spans="1:15" ht="10.5" customHeight="1" x14ac:dyDescent="0.2">
      <c r="B680" s="438">
        <v>2001</v>
      </c>
      <c r="C680" s="1587">
        <v>530399518</v>
      </c>
      <c r="D680" s="1588"/>
      <c r="E680" s="1585">
        <v>8130916</v>
      </c>
      <c r="F680" s="1586"/>
      <c r="G680" s="1592">
        <v>108546970</v>
      </c>
      <c r="H680" s="1588"/>
      <c r="I680" s="1587">
        <v>99407830</v>
      </c>
      <c r="J680" s="1588"/>
      <c r="K680" s="1587">
        <f>SUM(C680:I680)</f>
        <v>746485234</v>
      </c>
      <c r="L680" s="1588"/>
      <c r="M680" s="1144">
        <v>229.23</v>
      </c>
      <c r="N680" s="1145">
        <v>115.2</v>
      </c>
      <c r="O680" s="1144">
        <v>63.16</v>
      </c>
    </row>
    <row r="681" spans="1:15" ht="10.5" customHeight="1" x14ac:dyDescent="0.2">
      <c r="A681" s="1593">
        <v>45</v>
      </c>
      <c r="B681" s="485">
        <v>2002</v>
      </c>
      <c r="C681" s="1587">
        <v>567239847</v>
      </c>
      <c r="D681" s="1588"/>
      <c r="E681" s="1585">
        <v>26797303</v>
      </c>
      <c r="F681" s="1586"/>
      <c r="G681" s="1592">
        <v>124794222</v>
      </c>
      <c r="H681" s="1588"/>
      <c r="I681" s="1587">
        <v>115324822</v>
      </c>
      <c r="J681" s="1588"/>
      <c r="K681" s="1587">
        <f>SUM(C681:I681)</f>
        <v>834156194</v>
      </c>
      <c r="L681" s="1588"/>
      <c r="M681" s="1144">
        <v>299.36</v>
      </c>
      <c r="N681" s="1145">
        <v>130.22999999999999</v>
      </c>
      <c r="O681" s="1144">
        <v>73.5</v>
      </c>
    </row>
    <row r="682" spans="1:15" ht="10.5" customHeight="1" x14ac:dyDescent="0.2">
      <c r="A682" s="1593"/>
      <c r="B682" s="485">
        <v>2003</v>
      </c>
      <c r="C682" s="1587">
        <v>712660742</v>
      </c>
      <c r="D682" s="1588"/>
      <c r="E682" s="1585">
        <v>50453126</v>
      </c>
      <c r="F682" s="1586"/>
      <c r="G682" s="1587">
        <v>122209343</v>
      </c>
      <c r="H682" s="1588"/>
      <c r="I682" s="1587">
        <v>70692300</v>
      </c>
      <c r="J682" s="1588"/>
      <c r="K682" s="1587">
        <f>SUM(C682:I682)</f>
        <v>956015511</v>
      </c>
      <c r="L682" s="1588"/>
      <c r="M682" s="1144">
        <v>378.06</v>
      </c>
      <c r="N682" s="1145">
        <v>186.57</v>
      </c>
      <c r="O682" s="1144">
        <v>103.09</v>
      </c>
    </row>
    <row r="683" spans="1:15" ht="10.5" customHeight="1" x14ac:dyDescent="0.2">
      <c r="B683" s="485">
        <v>2004</v>
      </c>
      <c r="C683" s="1587">
        <v>696788280</v>
      </c>
      <c r="D683" s="1588"/>
      <c r="E683" s="1585">
        <v>85357180</v>
      </c>
      <c r="F683" s="1586"/>
      <c r="G683" s="1587">
        <v>145774848</v>
      </c>
      <c r="H683" s="1588"/>
      <c r="I683" s="1587">
        <v>87776683</v>
      </c>
      <c r="J683" s="1588"/>
      <c r="K683" s="1585" t="s">
        <v>1465</v>
      </c>
      <c r="L683" s="1586"/>
      <c r="M683" s="1144">
        <v>354.16</v>
      </c>
      <c r="N683" s="1145">
        <v>198.53</v>
      </c>
      <c r="O683" s="1144">
        <v>94.65</v>
      </c>
    </row>
    <row r="684" spans="1:15" ht="10.5" customHeight="1" x14ac:dyDescent="0.2">
      <c r="B684" s="485"/>
      <c r="C684" s="1587"/>
      <c r="D684" s="1588"/>
      <c r="E684" s="1585"/>
      <c r="F684" s="1586"/>
      <c r="G684" s="1587"/>
      <c r="H684" s="1588"/>
      <c r="I684" s="1587"/>
      <c r="J684" s="1588"/>
      <c r="K684" s="1585"/>
      <c r="L684" s="1586"/>
      <c r="M684" s="1144"/>
      <c r="N684" s="1145"/>
      <c r="O684" s="1144"/>
    </row>
    <row r="685" spans="1:15" ht="10.5" customHeight="1" x14ac:dyDescent="0.2">
      <c r="B685" s="485">
        <v>2005</v>
      </c>
      <c r="C685" s="1587">
        <v>628482614</v>
      </c>
      <c r="D685" s="1588"/>
      <c r="E685" s="1585">
        <v>82927858</v>
      </c>
      <c r="F685" s="1586"/>
      <c r="G685" s="1587">
        <v>129238525</v>
      </c>
      <c r="H685" s="1588"/>
      <c r="I685" s="1587">
        <v>64577593</v>
      </c>
      <c r="J685" s="1588"/>
      <c r="K685" s="1585">
        <f>SUM(C685:I685)</f>
        <v>905226590</v>
      </c>
      <c r="L685" s="1586"/>
      <c r="M685" s="1144">
        <v>338.35</v>
      </c>
      <c r="N685" s="1145">
        <v>206.79</v>
      </c>
      <c r="O685" s="1144">
        <v>97.43</v>
      </c>
    </row>
    <row r="686" spans="1:15" ht="10.5" customHeight="1" x14ac:dyDescent="0.2">
      <c r="B686" s="438">
        <v>2006</v>
      </c>
      <c r="C686" s="1587">
        <v>709717222</v>
      </c>
      <c r="D686" s="1588"/>
      <c r="E686" s="1585">
        <v>82116414</v>
      </c>
      <c r="F686" s="1586"/>
      <c r="G686" s="1589">
        <v>147945171</v>
      </c>
      <c r="H686" s="1590"/>
      <c r="I686" s="1589">
        <v>73201381</v>
      </c>
      <c r="J686" s="1590"/>
      <c r="K686" s="1585" t="s">
        <v>1466</v>
      </c>
      <c r="L686" s="1586"/>
      <c r="M686" s="1144">
        <v>338.42</v>
      </c>
      <c r="N686" s="1146">
        <v>210.09</v>
      </c>
      <c r="O686" s="1144">
        <v>94.15</v>
      </c>
    </row>
    <row r="687" spans="1:15" ht="10.5" customHeight="1" x14ac:dyDescent="0.2">
      <c r="B687" s="438">
        <v>2007</v>
      </c>
      <c r="C687" s="1587">
        <v>730420212</v>
      </c>
      <c r="D687" s="1588"/>
      <c r="E687" s="1585">
        <v>101487106</v>
      </c>
      <c r="F687" s="1586"/>
      <c r="G687" s="1589">
        <v>146361237</v>
      </c>
      <c r="H687" s="1590"/>
      <c r="I687" s="1589">
        <v>65190234</v>
      </c>
      <c r="J687" s="1590"/>
      <c r="K687" s="1585" t="s">
        <v>1467</v>
      </c>
      <c r="L687" s="1586"/>
      <c r="M687" s="1144">
        <v>334.87</v>
      </c>
      <c r="N687" s="1147">
        <v>222.43</v>
      </c>
      <c r="O687" s="1144">
        <v>93.36</v>
      </c>
    </row>
    <row r="688" spans="1:15" ht="10.5" customHeight="1" x14ac:dyDescent="0.2">
      <c r="B688" s="438">
        <v>2008</v>
      </c>
      <c r="C688" s="1587">
        <v>763346054</v>
      </c>
      <c r="D688" s="1588"/>
      <c r="E688" s="1585">
        <v>86580058</v>
      </c>
      <c r="F688" s="1586"/>
      <c r="G688" s="1589">
        <v>166558133</v>
      </c>
      <c r="H688" s="1590"/>
      <c r="I688" s="1589">
        <v>72530790</v>
      </c>
      <c r="J688" s="1590"/>
      <c r="K688" s="1585" t="s">
        <v>1468</v>
      </c>
      <c r="L688" s="1586"/>
      <c r="M688" s="1144">
        <v>340.67</v>
      </c>
      <c r="N688" s="1147">
        <v>225.45</v>
      </c>
      <c r="O688" s="1144">
        <v>95.5</v>
      </c>
    </row>
    <row r="689" spans="1:19" ht="10.5" customHeight="1" x14ac:dyDescent="0.2">
      <c r="B689" s="438">
        <v>2009</v>
      </c>
      <c r="C689" s="1587">
        <v>805111420</v>
      </c>
      <c r="D689" s="1588"/>
      <c r="E689" s="1591">
        <v>71424165</v>
      </c>
      <c r="F689" s="1586"/>
      <c r="G689" s="1589">
        <v>122123936</v>
      </c>
      <c r="H689" s="1590"/>
      <c r="I689" s="1625">
        <v>34759776</v>
      </c>
      <c r="J689" s="1590"/>
      <c r="K689" s="1585" t="s">
        <v>1469</v>
      </c>
      <c r="L689" s="1586"/>
      <c r="M689" s="1144">
        <v>384.21</v>
      </c>
      <c r="N689" s="1147">
        <v>236.33</v>
      </c>
      <c r="O689" s="1148">
        <v>97.84</v>
      </c>
    </row>
    <row r="690" spans="1:19" ht="10.5" customHeight="1" x14ac:dyDescent="0.2">
      <c r="A690" s="58"/>
      <c r="B690" s="544"/>
      <c r="C690" s="1388"/>
      <c r="D690" s="1389"/>
      <c r="E690" s="1626"/>
      <c r="F690" s="1627"/>
      <c r="G690" s="1388"/>
      <c r="H690" s="1389"/>
      <c r="I690" s="1388"/>
      <c r="J690" s="1389"/>
      <c r="K690" s="1626"/>
      <c r="L690" s="1627"/>
      <c r="M690" s="1149"/>
      <c r="N690" s="1149"/>
      <c r="O690" s="1149"/>
    </row>
    <row r="691" spans="1:19" ht="10.5" customHeight="1" x14ac:dyDescent="0.2">
      <c r="A691" s="61"/>
      <c r="B691" s="438">
        <v>2010</v>
      </c>
      <c r="C691" s="1587">
        <v>779836438</v>
      </c>
      <c r="D691" s="1588"/>
      <c r="E691" s="1585">
        <v>39583031</v>
      </c>
      <c r="F691" s="1586"/>
      <c r="G691" s="1589">
        <v>113275957</v>
      </c>
      <c r="H691" s="1590"/>
      <c r="I691" s="1589">
        <v>52121679</v>
      </c>
      <c r="J691" s="1590"/>
      <c r="K691" s="1585">
        <f>SUM(C691:I691)</f>
        <v>984817105</v>
      </c>
      <c r="L691" s="1586"/>
      <c r="M691" s="1144">
        <v>413.48</v>
      </c>
      <c r="N691" s="1147">
        <v>261.14</v>
      </c>
      <c r="O691" s="1144">
        <v>109.66</v>
      </c>
    </row>
    <row r="692" spans="1:19" ht="10.5" customHeight="1" x14ac:dyDescent="0.2">
      <c r="A692" s="61"/>
      <c r="B692" s="536" t="s">
        <v>1419</v>
      </c>
      <c r="C692" s="1587">
        <v>831187919</v>
      </c>
      <c r="D692" s="1588"/>
      <c r="E692" s="1585">
        <v>34217371</v>
      </c>
      <c r="F692" s="1586"/>
      <c r="G692" s="1589">
        <v>107184033</v>
      </c>
      <c r="H692" s="1590"/>
      <c r="I692" s="1589">
        <v>40181527</v>
      </c>
      <c r="J692" s="1590"/>
      <c r="K692" s="1585" t="s">
        <v>1470</v>
      </c>
      <c r="L692" s="1630"/>
      <c r="M692" s="1144">
        <v>424.9</v>
      </c>
      <c r="N692" s="1147">
        <v>249.71</v>
      </c>
      <c r="O692" s="1144">
        <v>111.42</v>
      </c>
    </row>
    <row r="693" spans="1:19" ht="10.5" customHeight="1" x14ac:dyDescent="0.2">
      <c r="A693" s="61"/>
      <c r="B693" s="536" t="s">
        <v>1415</v>
      </c>
      <c r="C693" s="1587">
        <v>870940413</v>
      </c>
      <c r="D693" s="1588"/>
      <c r="E693" s="1585">
        <v>62257427</v>
      </c>
      <c r="F693" s="1586"/>
      <c r="G693" s="1589">
        <v>123643055</v>
      </c>
      <c r="H693" s="1590"/>
      <c r="I693" s="1589">
        <v>40122955</v>
      </c>
      <c r="J693" s="1590"/>
      <c r="K693" s="1623">
        <v>1096963850</v>
      </c>
      <c r="L693" s="1631"/>
      <c r="M693" s="1144">
        <v>437.75</v>
      </c>
      <c r="N693" s="1147">
        <v>289.58</v>
      </c>
      <c r="O693" s="1144">
        <v>124.01</v>
      </c>
    </row>
    <row r="694" spans="1:19" ht="10.5" customHeight="1" x14ac:dyDescent="0.2">
      <c r="A694" s="61"/>
      <c r="B694" s="536" t="s">
        <v>1457</v>
      </c>
      <c r="C694" s="1587">
        <v>922351184</v>
      </c>
      <c r="D694" s="1588"/>
      <c r="E694" s="1585">
        <v>41987289</v>
      </c>
      <c r="F694" s="1586"/>
      <c r="G694" s="1589">
        <v>140730471</v>
      </c>
      <c r="H694" s="1590"/>
      <c r="I694" s="1589">
        <v>51414556</v>
      </c>
      <c r="J694" s="1590"/>
      <c r="K694" s="1623">
        <v>1156483500</v>
      </c>
      <c r="L694" s="1624"/>
      <c r="M694" s="1290" t="s">
        <v>463</v>
      </c>
      <c r="N694" s="1291" t="s">
        <v>463</v>
      </c>
      <c r="O694" s="1290" t="s">
        <v>463</v>
      </c>
    </row>
    <row r="695" spans="1:19" ht="10.5" customHeight="1" x14ac:dyDescent="0.2">
      <c r="B695" s="537" t="s">
        <v>1534</v>
      </c>
      <c r="C695" s="1634">
        <v>917200000</v>
      </c>
      <c r="D695" s="1635"/>
      <c r="E695" s="1636">
        <v>50800000</v>
      </c>
      <c r="F695" s="1637"/>
      <c r="G695" s="1628">
        <v>119700000</v>
      </c>
      <c r="H695" s="1629"/>
      <c r="I695" s="1628">
        <v>42900000</v>
      </c>
      <c r="J695" s="1629"/>
      <c r="K695" s="1632">
        <v>1130600000</v>
      </c>
      <c r="L695" s="1633"/>
      <c r="M695" s="1292" t="s">
        <v>463</v>
      </c>
      <c r="N695" s="1293" t="s">
        <v>463</v>
      </c>
      <c r="O695" s="1292" t="s">
        <v>463</v>
      </c>
      <c r="P695" s="59"/>
      <c r="R695" s="61"/>
      <c r="S695" s="61"/>
    </row>
    <row r="696" spans="1:19" ht="10.5" customHeight="1" x14ac:dyDescent="0.2">
      <c r="B696" s="363" t="s">
        <v>29</v>
      </c>
      <c r="C696" s="99"/>
      <c r="E696"/>
      <c r="F696" s="99"/>
      <c r="G696" s="99"/>
      <c r="H696" s="99"/>
      <c r="I696" s="99"/>
      <c r="J696" s="99"/>
      <c r="K696" s="99"/>
      <c r="L696" s="99"/>
      <c r="M696" s="125"/>
      <c r="N696" s="125"/>
      <c r="O696" s="66"/>
      <c r="P696" s="99"/>
    </row>
    <row r="697" spans="1:19" ht="10.5" customHeight="1" x14ac:dyDescent="0.2">
      <c r="B697" s="292"/>
      <c r="D697" s="97"/>
    </row>
    <row r="698" spans="1:19" ht="10.5" customHeight="1" x14ac:dyDescent="0.2">
      <c r="B698" s="292" t="s">
        <v>1137</v>
      </c>
      <c r="D698" s="97"/>
      <c r="E698" s="61"/>
      <c r="M698" s="61"/>
      <c r="N698" s="61"/>
    </row>
    <row r="699" spans="1:19" ht="10.5" customHeight="1" x14ac:dyDescent="0.2">
      <c r="B699" s="63"/>
      <c r="C699" s="165"/>
      <c r="D699" s="165"/>
      <c r="E699" s="165"/>
      <c r="F699" s="165"/>
      <c r="G699" s="165"/>
      <c r="H699" s="165"/>
      <c r="I699" s="165"/>
      <c r="J699" s="165"/>
      <c r="K699" s="165"/>
      <c r="L699" s="165"/>
      <c r="M699" s="165"/>
      <c r="N699" s="165"/>
      <c r="O699" s="165"/>
    </row>
    <row r="700" spans="1:19" ht="10.5" customHeight="1" x14ac:dyDescent="0.2">
      <c r="B700" s="63"/>
      <c r="D700" s="97"/>
      <c r="E700" s="61"/>
    </row>
    <row r="701" spans="1:19" ht="10.5" customHeight="1" x14ac:dyDescent="0.2">
      <c r="B701" s="93"/>
      <c r="C701" s="76"/>
      <c r="D701" s="99"/>
      <c r="E701" s="76"/>
      <c r="F701" s="76"/>
      <c r="G701" s="76"/>
      <c r="H701" s="76"/>
      <c r="I701" s="76"/>
      <c r="J701" s="76"/>
      <c r="K701" s="76"/>
      <c r="L701" s="76"/>
      <c r="M701" s="76"/>
    </row>
    <row r="702" spans="1:19" ht="11.45" customHeight="1" x14ac:dyDescent="0.2">
      <c r="B702" s="132" t="s">
        <v>16</v>
      </c>
      <c r="C702" s="132"/>
      <c r="D702" s="99"/>
      <c r="E702" s="132"/>
      <c r="F702" s="132"/>
      <c r="G702" s="132"/>
      <c r="H702" s="76"/>
      <c r="I702" s="76"/>
      <c r="J702" s="76"/>
      <c r="K702" s="76"/>
      <c r="L702" s="76"/>
      <c r="M702" s="76"/>
    </row>
    <row r="703" spans="1:19" ht="11.45" customHeight="1" x14ac:dyDescent="0.2">
      <c r="B703" s="1420" t="s">
        <v>525</v>
      </c>
      <c r="C703" s="1481" t="s">
        <v>691</v>
      </c>
      <c r="D703" s="1489"/>
      <c r="E703" s="1489"/>
      <c r="F703" s="1489"/>
      <c r="G703" s="1489"/>
      <c r="H703" s="1482"/>
      <c r="I703" s="1481" t="s">
        <v>692</v>
      </c>
      <c r="J703" s="1489"/>
      <c r="K703" s="1489"/>
      <c r="L703" s="1482"/>
      <c r="M703" s="76"/>
    </row>
    <row r="704" spans="1:19" ht="11.45" customHeight="1" x14ac:dyDescent="0.2">
      <c r="B704" s="1490"/>
      <c r="C704" s="1408" t="s">
        <v>303</v>
      </c>
      <c r="D704" s="1515" t="s">
        <v>825</v>
      </c>
      <c r="E704" s="1481" t="s">
        <v>1129</v>
      </c>
      <c r="F704" s="1482"/>
      <c r="G704" s="1481" t="s">
        <v>147</v>
      </c>
      <c r="H704" s="1482"/>
      <c r="I704" s="1408" t="s">
        <v>303</v>
      </c>
      <c r="J704" s="1408" t="s">
        <v>825</v>
      </c>
      <c r="K704" s="1489" t="s">
        <v>1129</v>
      </c>
      <c r="L704" s="1482"/>
      <c r="M704" s="76"/>
    </row>
    <row r="705" spans="1:13" ht="18" customHeight="1" x14ac:dyDescent="0.2">
      <c r="B705" s="1490"/>
      <c r="C705" s="1409"/>
      <c r="D705" s="1595"/>
      <c r="E705" s="323" t="s">
        <v>470</v>
      </c>
      <c r="F705" s="296" t="s">
        <v>471</v>
      </c>
      <c r="G705" s="296" t="s">
        <v>470</v>
      </c>
      <c r="H705" s="296" t="s">
        <v>471</v>
      </c>
      <c r="I705" s="1409"/>
      <c r="J705" s="1409"/>
      <c r="K705" s="296" t="s">
        <v>470</v>
      </c>
      <c r="L705" s="279" t="s">
        <v>471</v>
      </c>
      <c r="M705" s="76"/>
    </row>
    <row r="706" spans="1:13" ht="11.45" customHeight="1" x14ac:dyDescent="0.2">
      <c r="B706" s="1421"/>
      <c r="C706" s="334" t="s">
        <v>1346</v>
      </c>
      <c r="D706" s="334" t="s">
        <v>504</v>
      </c>
      <c r="E706" s="470" t="s">
        <v>1346</v>
      </c>
      <c r="F706" s="470" t="s">
        <v>936</v>
      </c>
      <c r="G706" s="470" t="s">
        <v>1346</v>
      </c>
      <c r="H706" s="470" t="s">
        <v>936</v>
      </c>
      <c r="I706" s="470" t="s">
        <v>1346</v>
      </c>
      <c r="J706" s="65" t="s">
        <v>504</v>
      </c>
      <c r="K706" s="470" t="s">
        <v>1346</v>
      </c>
      <c r="L706" s="470" t="s">
        <v>936</v>
      </c>
      <c r="M706" s="76"/>
    </row>
    <row r="707" spans="1:13" ht="10.5" customHeight="1" x14ac:dyDescent="0.2">
      <c r="B707" s="325" t="s">
        <v>765</v>
      </c>
      <c r="C707" s="545">
        <v>21135</v>
      </c>
      <c r="D707" s="364">
        <v>13374</v>
      </c>
      <c r="E707" s="545">
        <v>7298</v>
      </c>
      <c r="F707" s="545">
        <v>593</v>
      </c>
      <c r="G707" s="545">
        <v>11622</v>
      </c>
      <c r="H707" s="635">
        <v>769.35</v>
      </c>
      <c r="I707" s="545">
        <v>111548</v>
      </c>
      <c r="J707" s="545">
        <v>25893</v>
      </c>
      <c r="K707" s="545">
        <v>43441</v>
      </c>
      <c r="L707" s="556">
        <v>351</v>
      </c>
      <c r="M707" s="76"/>
    </row>
    <row r="708" spans="1:13" ht="10.5" customHeight="1" x14ac:dyDescent="0.2">
      <c r="B708" s="438" t="s">
        <v>766</v>
      </c>
      <c r="C708" s="545">
        <v>21967</v>
      </c>
      <c r="D708" s="364">
        <v>15396</v>
      </c>
      <c r="E708" s="545">
        <v>8848</v>
      </c>
      <c r="F708" s="545">
        <v>623</v>
      </c>
      <c r="G708" s="545">
        <v>10660</v>
      </c>
      <c r="H708" s="635">
        <v>907.22</v>
      </c>
      <c r="I708" s="545">
        <v>113714</v>
      </c>
      <c r="J708" s="545">
        <v>30031</v>
      </c>
      <c r="K708" s="545">
        <v>43611</v>
      </c>
      <c r="L708" s="556">
        <v>386</v>
      </c>
      <c r="M708" s="76"/>
    </row>
    <row r="709" spans="1:13" ht="10.5" customHeight="1" x14ac:dyDescent="0.2">
      <c r="B709" s="438" t="s">
        <v>767</v>
      </c>
      <c r="C709" s="545">
        <v>26581</v>
      </c>
      <c r="D709" s="364">
        <v>17345</v>
      </c>
      <c r="E709" s="545">
        <v>10493</v>
      </c>
      <c r="F709" s="545">
        <v>660</v>
      </c>
      <c r="G709" s="545">
        <v>10823</v>
      </c>
      <c r="H709" s="635">
        <v>959.71</v>
      </c>
      <c r="I709" s="545">
        <v>135784</v>
      </c>
      <c r="J709" s="545">
        <v>34647</v>
      </c>
      <c r="K709" s="545">
        <v>53915</v>
      </c>
      <c r="L709" s="556">
        <v>388</v>
      </c>
      <c r="M709" s="76"/>
    </row>
    <row r="710" spans="1:13" ht="10.5" customHeight="1" x14ac:dyDescent="0.2">
      <c r="B710" s="438" t="s">
        <v>768</v>
      </c>
      <c r="C710" s="545">
        <v>22132</v>
      </c>
      <c r="D710" s="364">
        <v>16514</v>
      </c>
      <c r="E710" s="545">
        <v>10526</v>
      </c>
      <c r="F710" s="545">
        <v>781</v>
      </c>
      <c r="G710" s="545">
        <v>9474</v>
      </c>
      <c r="H710" s="635">
        <v>879.85</v>
      </c>
      <c r="I710" s="545">
        <v>116207</v>
      </c>
      <c r="J710" s="545">
        <v>44069</v>
      </c>
      <c r="K710" s="545">
        <v>43739</v>
      </c>
      <c r="L710" s="556">
        <v>558</v>
      </c>
      <c r="M710" s="76"/>
    </row>
    <row r="711" spans="1:13" ht="10.5" customHeight="1" x14ac:dyDescent="0.2">
      <c r="B711" s="438" t="s">
        <v>769</v>
      </c>
      <c r="C711" s="545">
        <v>25506</v>
      </c>
      <c r="D711" s="364">
        <v>23208</v>
      </c>
      <c r="E711" s="545">
        <v>10201</v>
      </c>
      <c r="F711" s="545">
        <v>837</v>
      </c>
      <c r="G711" s="545">
        <v>13430</v>
      </c>
      <c r="H711" s="635">
        <v>1097.27</v>
      </c>
      <c r="I711" s="545">
        <v>140823</v>
      </c>
      <c r="J711" s="545">
        <v>51867</v>
      </c>
      <c r="K711" s="545">
        <v>57095</v>
      </c>
      <c r="L711" s="556">
        <v>539</v>
      </c>
      <c r="M711" s="76"/>
    </row>
    <row r="712" spans="1:13" ht="10.5" customHeight="1" x14ac:dyDescent="0.2">
      <c r="B712" s="438"/>
      <c r="C712" s="545"/>
      <c r="D712" s="364"/>
      <c r="E712" s="545"/>
      <c r="F712" s="545"/>
      <c r="G712" s="545"/>
      <c r="H712" s="635"/>
      <c r="I712" s="545"/>
      <c r="J712" s="545"/>
      <c r="K712" s="545"/>
      <c r="L712" s="556"/>
      <c r="M712" s="76"/>
    </row>
    <row r="713" spans="1:13" ht="10.5" customHeight="1" x14ac:dyDescent="0.2">
      <c r="B713" s="438" t="s">
        <v>770</v>
      </c>
      <c r="C713" s="545">
        <v>32553</v>
      </c>
      <c r="D713" s="364">
        <v>32633</v>
      </c>
      <c r="E713" s="545">
        <v>11948</v>
      </c>
      <c r="F713" s="545">
        <v>839</v>
      </c>
      <c r="G713" s="545">
        <v>18487</v>
      </c>
      <c r="H713" s="635">
        <v>1227.6400000000001</v>
      </c>
      <c r="I713" s="545">
        <v>150825</v>
      </c>
      <c r="J713" s="545">
        <v>58771</v>
      </c>
      <c r="K713" s="545">
        <v>60386</v>
      </c>
      <c r="L713" s="556">
        <v>559</v>
      </c>
      <c r="M713" s="76"/>
    </row>
    <row r="714" spans="1:13" ht="10.5" customHeight="1" x14ac:dyDescent="0.2">
      <c r="B714" s="438" t="s">
        <v>771</v>
      </c>
      <c r="C714" s="545">
        <v>38270</v>
      </c>
      <c r="D714" s="364">
        <v>40277</v>
      </c>
      <c r="E714" s="545">
        <v>12362</v>
      </c>
      <c r="F714" s="545">
        <v>926</v>
      </c>
      <c r="G714" s="545">
        <v>23087</v>
      </c>
      <c r="H714" s="635">
        <v>1245.6400000000001</v>
      </c>
      <c r="I714" s="545">
        <v>177124</v>
      </c>
      <c r="J714" s="545">
        <v>71768</v>
      </c>
      <c r="K714" s="545">
        <v>72901</v>
      </c>
      <c r="L714" s="556">
        <v>595</v>
      </c>
      <c r="M714" s="76"/>
    </row>
    <row r="715" spans="1:13" ht="10.5" customHeight="1" x14ac:dyDescent="0.2">
      <c r="B715" s="438" t="s">
        <v>772</v>
      </c>
      <c r="C715" s="545">
        <v>41217</v>
      </c>
      <c r="D715" s="364">
        <v>44524</v>
      </c>
      <c r="E715" s="545">
        <v>14339</v>
      </c>
      <c r="F715" s="545">
        <v>990</v>
      </c>
      <c r="G715" s="545">
        <v>23423</v>
      </c>
      <c r="H715" s="635">
        <v>1289.0899999999999</v>
      </c>
      <c r="I715" s="545">
        <v>177859</v>
      </c>
      <c r="J715" s="545">
        <v>79984</v>
      </c>
      <c r="K715" s="545">
        <v>65875</v>
      </c>
      <c r="L715" s="556">
        <v>694</v>
      </c>
      <c r="M715" s="76"/>
    </row>
    <row r="716" spans="1:13" ht="10.5" customHeight="1" x14ac:dyDescent="0.2">
      <c r="B716" s="438" t="s">
        <v>773</v>
      </c>
      <c r="C716" s="545">
        <v>41004</v>
      </c>
      <c r="D716" s="364">
        <v>54184</v>
      </c>
      <c r="E716" s="545">
        <v>11097</v>
      </c>
      <c r="F716" s="545">
        <v>1249</v>
      </c>
      <c r="G716" s="545">
        <v>28114</v>
      </c>
      <c r="H716" s="635">
        <v>1440.49</v>
      </c>
      <c r="I716" s="545">
        <v>194937</v>
      </c>
      <c r="J716" s="545">
        <v>98659</v>
      </c>
      <c r="K716" s="545">
        <v>72175</v>
      </c>
      <c r="L716" s="556">
        <v>768</v>
      </c>
      <c r="M716" s="76"/>
    </row>
    <row r="717" spans="1:13" ht="10.5" customHeight="1" x14ac:dyDescent="0.2">
      <c r="B717" s="438" t="s">
        <v>774</v>
      </c>
      <c r="C717" s="545">
        <v>51808</v>
      </c>
      <c r="D717" s="364">
        <v>67724</v>
      </c>
      <c r="E717" s="545">
        <v>16005</v>
      </c>
      <c r="F717" s="545">
        <v>1237</v>
      </c>
      <c r="G717" s="545">
        <v>32590</v>
      </c>
      <c r="H717" s="635">
        <v>1476.73</v>
      </c>
      <c r="I717" s="545">
        <v>230994</v>
      </c>
      <c r="J717" s="545">
        <v>116367</v>
      </c>
      <c r="K717" s="545">
        <v>95091</v>
      </c>
      <c r="L717" s="556">
        <v>774</v>
      </c>
      <c r="M717" s="76"/>
    </row>
    <row r="718" spans="1:13" ht="10.5" customHeight="1" x14ac:dyDescent="0.2">
      <c r="B718" s="438"/>
      <c r="C718" s="545"/>
      <c r="D718" s="364"/>
      <c r="E718" s="545"/>
      <c r="F718" s="545"/>
      <c r="G718" s="545"/>
      <c r="H718" s="635"/>
      <c r="I718" s="545"/>
      <c r="J718" s="545"/>
      <c r="K718" s="545"/>
      <c r="L718" s="556"/>
      <c r="M718" s="76"/>
    </row>
    <row r="719" spans="1:13" ht="10.5" customHeight="1" x14ac:dyDescent="0.2">
      <c r="B719" s="438" t="s">
        <v>775</v>
      </c>
      <c r="C719" s="545">
        <v>48565</v>
      </c>
      <c r="D719" s="364">
        <v>68328</v>
      </c>
      <c r="E719" s="545">
        <v>13158</v>
      </c>
      <c r="F719" s="545">
        <v>1494</v>
      </c>
      <c r="G719" s="545">
        <v>32355</v>
      </c>
      <c r="H719" s="635">
        <v>1510.25</v>
      </c>
      <c r="I719" s="545">
        <v>223413</v>
      </c>
      <c r="J719" s="545">
        <v>141573</v>
      </c>
      <c r="K719" s="545">
        <v>99495</v>
      </c>
      <c r="L719" s="556">
        <v>937</v>
      </c>
      <c r="M719" s="76"/>
    </row>
    <row r="720" spans="1:13" ht="10.5" customHeight="1" x14ac:dyDescent="0.2">
      <c r="A720" s="1594">
        <v>46</v>
      </c>
      <c r="B720" s="438" t="s">
        <v>776</v>
      </c>
      <c r="C720" s="545">
        <v>45710</v>
      </c>
      <c r="D720" s="364">
        <v>71593</v>
      </c>
      <c r="E720" s="545">
        <v>12980</v>
      </c>
      <c r="F720" s="545">
        <v>1675</v>
      </c>
      <c r="G720" s="545">
        <v>29166</v>
      </c>
      <c r="H720" s="635">
        <v>1699.46</v>
      </c>
      <c r="I720" s="545">
        <v>243075</v>
      </c>
      <c r="J720" s="545">
        <v>152018</v>
      </c>
      <c r="K720" s="545">
        <v>108643</v>
      </c>
      <c r="L720" s="556">
        <v>945</v>
      </c>
      <c r="M720" s="76"/>
    </row>
    <row r="721" spans="1:13" ht="10.5" customHeight="1" x14ac:dyDescent="0.2">
      <c r="A721" s="1594"/>
      <c r="B721" s="438" t="s">
        <v>460</v>
      </c>
      <c r="C721" s="545">
        <v>36921</v>
      </c>
      <c r="D721" s="364">
        <v>66222</v>
      </c>
      <c r="E721" s="545">
        <v>11583</v>
      </c>
      <c r="F721" s="545">
        <v>1995</v>
      </c>
      <c r="G721" s="545">
        <v>22814</v>
      </c>
      <c r="H721" s="635">
        <v>1891.3</v>
      </c>
      <c r="I721" s="545">
        <v>128357</v>
      </c>
      <c r="J721" s="545">
        <v>137212</v>
      </c>
      <c r="K721" s="545">
        <v>67725</v>
      </c>
      <c r="L721" s="556">
        <v>1520</v>
      </c>
      <c r="M721" s="76"/>
    </row>
    <row r="722" spans="1:13" ht="10.5" customHeight="1" x14ac:dyDescent="0.2">
      <c r="B722" s="438" t="s">
        <v>461</v>
      </c>
      <c r="C722" s="545">
        <v>41072</v>
      </c>
      <c r="D722" s="364">
        <v>77152</v>
      </c>
      <c r="E722" s="545">
        <v>15407</v>
      </c>
      <c r="F722" s="545">
        <v>2026</v>
      </c>
      <c r="G722" s="545">
        <v>22303</v>
      </c>
      <c r="H722" s="635">
        <v>2065.58</v>
      </c>
      <c r="I722" s="545">
        <v>126445</v>
      </c>
      <c r="J722" s="545">
        <v>90153</v>
      </c>
      <c r="K722" s="545">
        <v>120806</v>
      </c>
      <c r="L722" s="556">
        <v>1128</v>
      </c>
      <c r="M722" s="76"/>
    </row>
    <row r="723" spans="1:13" ht="10.5" customHeight="1" x14ac:dyDescent="0.2">
      <c r="B723" s="438" t="s">
        <v>462</v>
      </c>
      <c r="C723" s="545">
        <v>45042</v>
      </c>
      <c r="D723" s="364">
        <v>92154</v>
      </c>
      <c r="E723" s="545">
        <v>16483</v>
      </c>
      <c r="F723" s="545">
        <v>2203</v>
      </c>
      <c r="G723" s="545">
        <v>25121</v>
      </c>
      <c r="H723" s="635">
        <v>2229.5500000000002</v>
      </c>
      <c r="I723" s="545">
        <v>111983</v>
      </c>
      <c r="J723" s="545">
        <v>110816</v>
      </c>
      <c r="K723" s="545">
        <v>98685</v>
      </c>
      <c r="L723" s="556">
        <v>1672</v>
      </c>
      <c r="M723" s="76"/>
    </row>
    <row r="724" spans="1:13" ht="10.5" customHeight="1" x14ac:dyDescent="0.2">
      <c r="B724" s="438"/>
      <c r="C724" s="545"/>
      <c r="D724" s="364"/>
      <c r="E724" s="545"/>
      <c r="F724" s="545"/>
      <c r="G724" s="545"/>
      <c r="H724" s="635"/>
      <c r="I724" s="545"/>
      <c r="J724" s="545"/>
      <c r="K724" s="545"/>
      <c r="L724" s="556"/>
      <c r="M724" s="76"/>
    </row>
    <row r="725" spans="1:13" ht="10.5" customHeight="1" x14ac:dyDescent="0.2">
      <c r="B725" s="438" t="s">
        <v>328</v>
      </c>
      <c r="C725" s="545">
        <v>50580</v>
      </c>
      <c r="D725" s="364">
        <v>114740</v>
      </c>
      <c r="E725" s="545">
        <v>16312</v>
      </c>
      <c r="F725" s="545">
        <v>2308</v>
      </c>
      <c r="G725" s="545">
        <v>30089</v>
      </c>
      <c r="H725" s="635">
        <v>2555.06</v>
      </c>
      <c r="I725" s="545">
        <v>158853</v>
      </c>
      <c r="J725" s="545">
        <v>139174</v>
      </c>
      <c r="K725" s="545">
        <v>147329</v>
      </c>
      <c r="L725" s="556">
        <v>1501</v>
      </c>
      <c r="M725" s="76"/>
    </row>
    <row r="726" spans="1:13" ht="10.5" customHeight="1" x14ac:dyDescent="0.2">
      <c r="B726" s="438" t="s">
        <v>329</v>
      </c>
      <c r="C726" s="545">
        <v>49877</v>
      </c>
      <c r="D726" s="364">
        <v>106514</v>
      </c>
      <c r="E726" s="545">
        <v>23377</v>
      </c>
      <c r="F726" s="545">
        <v>2129</v>
      </c>
      <c r="G726" s="545">
        <v>22396</v>
      </c>
      <c r="H726" s="635">
        <v>2559.92</v>
      </c>
      <c r="I726" s="545">
        <v>183343</v>
      </c>
      <c r="J726" s="545">
        <v>163269</v>
      </c>
      <c r="K726" s="545">
        <v>180761</v>
      </c>
      <c r="L726" s="556">
        <v>1411</v>
      </c>
      <c r="M726" s="76"/>
    </row>
    <row r="727" spans="1:13" ht="10.5" customHeight="1" x14ac:dyDescent="0.2">
      <c r="B727" s="438" t="s">
        <v>330</v>
      </c>
      <c r="C727" s="545">
        <v>57053</v>
      </c>
      <c r="D727" s="364">
        <v>137463</v>
      </c>
      <c r="E727" s="545">
        <v>20073</v>
      </c>
      <c r="F727" s="545">
        <v>2339</v>
      </c>
      <c r="G727" s="545">
        <v>31580</v>
      </c>
      <c r="H727" s="635">
        <v>2868.41</v>
      </c>
      <c r="I727" s="545">
        <v>215655</v>
      </c>
      <c r="J727" s="545">
        <v>200979</v>
      </c>
      <c r="K727" s="545">
        <v>202013</v>
      </c>
      <c r="L727" s="556">
        <v>1500</v>
      </c>
      <c r="M727" s="76"/>
    </row>
    <row r="728" spans="1:13" ht="10.5" customHeight="1" x14ac:dyDescent="0.2">
      <c r="B728" s="627" t="s">
        <v>331</v>
      </c>
      <c r="C728" s="545">
        <v>79910</v>
      </c>
      <c r="D728" s="364">
        <v>181937</v>
      </c>
      <c r="E728" s="545">
        <v>28051</v>
      </c>
      <c r="F728" s="545">
        <v>2108</v>
      </c>
      <c r="G728" s="545">
        <v>45312</v>
      </c>
      <c r="H728" s="635">
        <v>2719.07</v>
      </c>
      <c r="I728" s="545">
        <v>343822</v>
      </c>
      <c r="J728" s="545">
        <v>435177</v>
      </c>
      <c r="K728" s="545">
        <v>212790</v>
      </c>
      <c r="L728" s="556">
        <v>1452</v>
      </c>
      <c r="M728" s="76"/>
    </row>
    <row r="729" spans="1:13" ht="10.5" customHeight="1" x14ac:dyDescent="0.2">
      <c r="B729" s="627" t="s">
        <v>287</v>
      </c>
      <c r="C729" s="545">
        <v>68876</v>
      </c>
      <c r="D729" s="364">
        <v>160682</v>
      </c>
      <c r="E729" s="545">
        <v>19536</v>
      </c>
      <c r="F729" s="545">
        <v>2570</v>
      </c>
      <c r="G729" s="545">
        <v>43458</v>
      </c>
      <c r="H729" s="635">
        <v>2535.1</v>
      </c>
      <c r="I729" s="545">
        <v>373177</v>
      </c>
      <c r="J729" s="545">
        <v>515028</v>
      </c>
      <c r="K729" s="545">
        <v>227505</v>
      </c>
      <c r="L729" s="556">
        <v>1580</v>
      </c>
      <c r="M729" s="76"/>
    </row>
    <row r="730" spans="1:13" ht="10.5" customHeight="1" x14ac:dyDescent="0.2">
      <c r="B730" s="438"/>
      <c r="C730" s="545"/>
      <c r="D730" s="364"/>
      <c r="E730" s="545"/>
      <c r="F730" s="545"/>
      <c r="G730" s="545"/>
      <c r="H730" s="635"/>
      <c r="I730" s="545"/>
      <c r="J730" s="545"/>
      <c r="K730" s="545"/>
      <c r="L730" s="556"/>
      <c r="M730" s="76"/>
    </row>
    <row r="731" spans="1:13" ht="10.5" customHeight="1" x14ac:dyDescent="0.2">
      <c r="B731" s="627" t="s">
        <v>332</v>
      </c>
      <c r="C731" s="545">
        <v>68968</v>
      </c>
      <c r="D731" s="364">
        <v>169529</v>
      </c>
      <c r="E731" s="545">
        <v>25519</v>
      </c>
      <c r="F731" s="545">
        <v>2338</v>
      </c>
      <c r="G731" s="545">
        <v>37598</v>
      </c>
      <c r="H731" s="635">
        <v>2525.73</v>
      </c>
      <c r="I731" s="545">
        <v>372204</v>
      </c>
      <c r="J731" s="545">
        <v>510849</v>
      </c>
      <c r="K731" s="545">
        <v>234042</v>
      </c>
      <c r="L731" s="556">
        <v>1583</v>
      </c>
      <c r="M731" s="76"/>
    </row>
    <row r="732" spans="1:13" ht="10.5" customHeight="1" x14ac:dyDescent="0.2">
      <c r="B732" s="627" t="s">
        <v>333</v>
      </c>
      <c r="C732" s="547">
        <v>66523</v>
      </c>
      <c r="D732" s="364">
        <v>195015</v>
      </c>
      <c r="E732" s="545">
        <v>22037</v>
      </c>
      <c r="F732" s="547">
        <v>2267</v>
      </c>
      <c r="G732" s="547">
        <v>38389</v>
      </c>
      <c r="H732" s="636">
        <v>3748.42</v>
      </c>
      <c r="I732" s="547">
        <v>392491</v>
      </c>
      <c r="J732" s="547">
        <v>564078</v>
      </c>
      <c r="K732" s="547">
        <v>249117</v>
      </c>
      <c r="L732" s="556">
        <v>1643</v>
      </c>
      <c r="M732" s="76"/>
    </row>
    <row r="733" spans="1:13" ht="10.5" customHeight="1" x14ac:dyDescent="0.2">
      <c r="B733" s="438" t="s">
        <v>286</v>
      </c>
      <c r="C733" s="547">
        <v>77224</v>
      </c>
      <c r="D733" s="364">
        <v>264587</v>
      </c>
      <c r="E733" s="545">
        <v>21316</v>
      </c>
      <c r="F733" s="547">
        <v>3488</v>
      </c>
      <c r="G733" s="547">
        <v>47712</v>
      </c>
      <c r="H733" s="636">
        <v>3941.71</v>
      </c>
      <c r="I733" s="547">
        <v>352025</v>
      </c>
      <c r="J733" s="547">
        <v>625383</v>
      </c>
      <c r="K733" s="547">
        <v>210099</v>
      </c>
      <c r="L733" s="556">
        <v>2085</v>
      </c>
      <c r="M733" s="76"/>
    </row>
    <row r="734" spans="1:13" ht="10.5" customHeight="1" x14ac:dyDescent="0.2">
      <c r="B734" s="438" t="s">
        <v>730</v>
      </c>
      <c r="C734" s="547">
        <v>57064</v>
      </c>
      <c r="D734" s="364">
        <v>236442</v>
      </c>
      <c r="E734" s="545">
        <v>17014</v>
      </c>
      <c r="F734" s="547">
        <v>4378</v>
      </c>
      <c r="G734" s="547">
        <v>32509</v>
      </c>
      <c r="H734" s="636">
        <v>4859.58</v>
      </c>
      <c r="I734" s="547">
        <v>277034</v>
      </c>
      <c r="J734" s="547">
        <v>642527</v>
      </c>
      <c r="K734" s="547">
        <v>165411</v>
      </c>
      <c r="L734" s="555">
        <v>2662</v>
      </c>
      <c r="M734" s="76"/>
    </row>
    <row r="735" spans="1:13" ht="10.5" customHeight="1" x14ac:dyDescent="0.2">
      <c r="B735" s="438" t="s">
        <v>758</v>
      </c>
      <c r="C735" s="547">
        <v>82096</v>
      </c>
      <c r="D735" s="364">
        <v>277755</v>
      </c>
      <c r="E735" s="545">
        <v>21428</v>
      </c>
      <c r="F735" s="547">
        <v>4206</v>
      </c>
      <c r="G735" s="547">
        <v>49557</v>
      </c>
      <c r="H735" s="636">
        <v>3630.12</v>
      </c>
      <c r="I735" s="547">
        <v>316258</v>
      </c>
      <c r="J735" s="547">
        <v>708433</v>
      </c>
      <c r="K735" s="547">
        <v>188904</v>
      </c>
      <c r="L735" s="555">
        <v>2570</v>
      </c>
      <c r="M735" s="76"/>
    </row>
    <row r="736" spans="1:13" ht="10.5" customHeight="1" x14ac:dyDescent="0.2">
      <c r="B736" s="438"/>
      <c r="C736" s="547"/>
      <c r="D736" s="364"/>
      <c r="E736" s="545"/>
      <c r="F736" s="547"/>
      <c r="G736" s="547"/>
      <c r="H736" s="636"/>
      <c r="I736" s="547"/>
      <c r="J736" s="547"/>
      <c r="K736" s="547"/>
      <c r="L736" s="555"/>
      <c r="M736" s="76"/>
    </row>
    <row r="737" spans="2:13" ht="10.5" customHeight="1" x14ac:dyDescent="0.2">
      <c r="B737" s="536" t="s">
        <v>507</v>
      </c>
      <c r="C737" s="547">
        <v>74537</v>
      </c>
      <c r="D737" s="612">
        <v>226276</v>
      </c>
      <c r="E737" s="545">
        <v>20318</v>
      </c>
      <c r="F737" s="547">
        <v>4413</v>
      </c>
      <c r="G737" s="547">
        <v>44447</v>
      </c>
      <c r="H737" s="636">
        <v>2979.25</v>
      </c>
      <c r="I737" s="547">
        <v>365118</v>
      </c>
      <c r="J737" s="547">
        <v>837945</v>
      </c>
      <c r="K737" s="547">
        <v>218452</v>
      </c>
      <c r="L737" s="555">
        <v>2630</v>
      </c>
      <c r="M737" s="76"/>
    </row>
    <row r="738" spans="2:13" ht="10.5" customHeight="1" x14ac:dyDescent="0.2">
      <c r="B738" s="536" t="s">
        <v>392</v>
      </c>
      <c r="C738" s="547">
        <v>72304</v>
      </c>
      <c r="D738" s="612">
        <v>297534</v>
      </c>
      <c r="E738" s="545">
        <v>21537</v>
      </c>
      <c r="F738" s="547">
        <v>4680</v>
      </c>
      <c r="G738" s="547">
        <v>42501</v>
      </c>
      <c r="H738" s="636">
        <v>4567.62</v>
      </c>
      <c r="I738" s="547">
        <v>357191</v>
      </c>
      <c r="J738" s="547">
        <v>877444</v>
      </c>
      <c r="K738" s="547">
        <v>213904</v>
      </c>
      <c r="L738" s="555">
        <v>2814</v>
      </c>
      <c r="M738" s="76"/>
    </row>
    <row r="739" spans="2:13" ht="10.5" customHeight="1" x14ac:dyDescent="0.2">
      <c r="B739" s="536" t="s">
        <v>810</v>
      </c>
      <c r="C739" s="547">
        <v>72123</v>
      </c>
      <c r="D739" s="612">
        <v>344464</v>
      </c>
      <c r="E739" s="545">
        <v>18679</v>
      </c>
      <c r="F739" s="547">
        <v>5758</v>
      </c>
      <c r="G739" s="547">
        <v>46372</v>
      </c>
      <c r="H739" s="636">
        <v>5041.6400000000003</v>
      </c>
      <c r="I739" s="547">
        <v>334205</v>
      </c>
      <c r="J739" s="547">
        <v>989405</v>
      </c>
      <c r="K739" s="547">
        <v>200204</v>
      </c>
      <c r="L739" s="555">
        <v>3391</v>
      </c>
      <c r="M739" s="76"/>
    </row>
    <row r="740" spans="2:13" ht="10.5" customHeight="1" x14ac:dyDescent="0.2">
      <c r="B740" s="536" t="s">
        <v>501</v>
      </c>
      <c r="C740" s="547">
        <v>95857</v>
      </c>
      <c r="D740" s="612">
        <v>409112</v>
      </c>
      <c r="E740" s="545">
        <v>23809</v>
      </c>
      <c r="F740" s="547">
        <v>5668</v>
      </c>
      <c r="G740" s="547">
        <v>61771</v>
      </c>
      <c r="H740" s="636">
        <v>4303.41</v>
      </c>
      <c r="I740" s="547">
        <v>404917</v>
      </c>
      <c r="J740" s="547">
        <v>1201011</v>
      </c>
      <c r="K740" s="547">
        <v>242271</v>
      </c>
      <c r="L740" s="555">
        <v>3400</v>
      </c>
      <c r="M740" s="76"/>
    </row>
    <row r="741" spans="2:13" ht="10.5" customHeight="1" x14ac:dyDescent="0.2">
      <c r="B741" s="536" t="s">
        <v>724</v>
      </c>
      <c r="C741" s="547">
        <v>64072</v>
      </c>
      <c r="D741" s="612">
        <v>365082</v>
      </c>
      <c r="E741" s="545">
        <v>20447</v>
      </c>
      <c r="F741" s="547">
        <v>5624</v>
      </c>
      <c r="G741" s="547">
        <v>35784</v>
      </c>
      <c r="H741" s="636">
        <v>6854.24</v>
      </c>
      <c r="I741" s="547">
        <v>382336</v>
      </c>
      <c r="J741" s="547">
        <v>1217775</v>
      </c>
      <c r="K741" s="547">
        <v>229096</v>
      </c>
      <c r="L741" s="555">
        <v>3648</v>
      </c>
      <c r="M741" s="76"/>
    </row>
    <row r="742" spans="2:13" ht="10.5" customHeight="1" x14ac:dyDescent="0.2">
      <c r="B742" s="438"/>
      <c r="C742" s="547"/>
      <c r="D742" s="612"/>
      <c r="E742" s="545"/>
      <c r="F742" s="547"/>
      <c r="G742" s="547"/>
      <c r="H742" s="636"/>
      <c r="I742" s="547"/>
      <c r="J742" s="547"/>
      <c r="K742" s="547"/>
      <c r="L742" s="555"/>
      <c r="M742" s="76"/>
    </row>
    <row r="743" spans="2:13" ht="10.5" customHeight="1" x14ac:dyDescent="0.2">
      <c r="B743" s="351" t="s">
        <v>340</v>
      </c>
      <c r="C743" s="547">
        <v>81858</v>
      </c>
      <c r="D743" s="612">
        <v>486388</v>
      </c>
      <c r="E743" s="547">
        <v>22733</v>
      </c>
      <c r="F743" s="547">
        <v>6311</v>
      </c>
      <c r="G743" s="547">
        <v>49714</v>
      </c>
      <c r="H743" s="636">
        <v>6737.85</v>
      </c>
      <c r="I743" s="547">
        <v>402790</v>
      </c>
      <c r="J743" s="547">
        <v>1308883</v>
      </c>
      <c r="K743" s="547">
        <v>241270</v>
      </c>
      <c r="L743" s="607">
        <v>3810</v>
      </c>
      <c r="M743" s="1142"/>
    </row>
    <row r="744" spans="2:13" ht="10.5" customHeight="1" x14ac:dyDescent="0.2">
      <c r="B744" s="351" t="s">
        <v>343</v>
      </c>
      <c r="C744" s="547">
        <v>88109</v>
      </c>
      <c r="D744" s="612">
        <v>592557</v>
      </c>
      <c r="E744" s="547">
        <v>20395</v>
      </c>
      <c r="F744" s="547">
        <v>7373</v>
      </c>
      <c r="G744" s="547">
        <v>58653</v>
      </c>
      <c r="H744" s="636">
        <v>7444.42</v>
      </c>
      <c r="I744" s="547">
        <v>371309</v>
      </c>
      <c r="J744" s="547">
        <v>1343176</v>
      </c>
      <c r="K744" s="547">
        <v>222248</v>
      </c>
      <c r="L744" s="607">
        <v>4321</v>
      </c>
      <c r="M744" s="76"/>
    </row>
    <row r="745" spans="2:13" ht="10.5" customHeight="1" x14ac:dyDescent="0.2">
      <c r="B745" s="351" t="s">
        <v>1418</v>
      </c>
      <c r="C745" s="547">
        <v>87027</v>
      </c>
      <c r="D745" s="612">
        <v>788243</v>
      </c>
      <c r="E745" s="547">
        <v>26699</v>
      </c>
      <c r="F745" s="547">
        <v>6733</v>
      </c>
      <c r="G745" s="547">
        <v>49855</v>
      </c>
      <c r="H745" s="636">
        <v>12096.1</v>
      </c>
      <c r="I745" s="547">
        <v>392341</v>
      </c>
      <c r="J745" s="547">
        <v>1452947</v>
      </c>
      <c r="K745" s="547">
        <v>235189</v>
      </c>
      <c r="L745" s="607">
        <v>4408</v>
      </c>
      <c r="M745" s="76"/>
    </row>
    <row r="746" spans="2:13" ht="10.5" customHeight="1" x14ac:dyDescent="0.2">
      <c r="B746" s="352" t="s">
        <v>1524</v>
      </c>
      <c r="C746" s="565">
        <v>97270</v>
      </c>
      <c r="D746" s="542">
        <v>1078944</v>
      </c>
      <c r="E746" s="565">
        <v>26809</v>
      </c>
      <c r="F746" s="565">
        <v>7155</v>
      </c>
      <c r="G746" s="565">
        <v>59771</v>
      </c>
      <c r="H746" s="637">
        <v>14737.93</v>
      </c>
      <c r="I746" s="565">
        <v>463395</v>
      </c>
      <c r="J746" s="565">
        <v>1515365</v>
      </c>
      <c r="K746" s="565">
        <v>277633</v>
      </c>
      <c r="L746" s="608">
        <v>4278</v>
      </c>
      <c r="M746" s="76"/>
    </row>
    <row r="747" spans="2:13" ht="10.5" customHeight="1" x14ac:dyDescent="0.2">
      <c r="B747" s="486" t="s">
        <v>1372</v>
      </c>
      <c r="C747" s="233"/>
      <c r="D747" s="233"/>
      <c r="E747" s="233"/>
      <c r="F747" s="233"/>
      <c r="G747" s="233"/>
      <c r="H747" s="233"/>
      <c r="I747" s="118"/>
      <c r="J747" s="118"/>
      <c r="K747" s="118"/>
      <c r="L747" s="118"/>
      <c r="M747" s="76"/>
    </row>
    <row r="748" spans="2:13" ht="10.5" customHeight="1" x14ac:dyDescent="0.2">
      <c r="B748" s="486" t="s">
        <v>1373</v>
      </c>
      <c r="C748" s="233"/>
      <c r="D748" s="233"/>
      <c r="E748" s="233"/>
      <c r="F748" s="233"/>
      <c r="G748" s="233"/>
      <c r="H748" s="233"/>
      <c r="I748" s="76"/>
      <c r="J748" s="76"/>
      <c r="K748" s="76"/>
      <c r="L748" s="76"/>
      <c r="M748" s="76"/>
    </row>
    <row r="749" spans="2:13" ht="10.5" customHeight="1" x14ac:dyDescent="0.2">
      <c r="B749" s="486" t="s">
        <v>1374</v>
      </c>
      <c r="C749" s="233"/>
      <c r="D749" s="233"/>
      <c r="E749" s="233"/>
      <c r="F749" s="233"/>
      <c r="G749" s="233"/>
      <c r="H749" s="233"/>
      <c r="I749" s="76"/>
      <c r="J749" s="76"/>
      <c r="K749" s="76"/>
      <c r="L749" s="76"/>
      <c r="M749" s="76"/>
    </row>
    <row r="750" spans="2:13" ht="10.5" customHeight="1" x14ac:dyDescent="0.2">
      <c r="B750" s="486" t="s">
        <v>1375</v>
      </c>
      <c r="C750" s="233"/>
      <c r="D750" s="233"/>
      <c r="E750" s="233"/>
      <c r="F750" s="233"/>
      <c r="G750" s="233"/>
      <c r="H750" s="233"/>
      <c r="I750" s="76"/>
      <c r="J750" s="76"/>
      <c r="K750" s="76"/>
      <c r="L750" s="76"/>
      <c r="M750" s="76"/>
    </row>
    <row r="751" spans="2:13" ht="10.5" customHeight="1" x14ac:dyDescent="0.2">
      <c r="B751" s="486" t="s">
        <v>1376</v>
      </c>
      <c r="C751" s="233"/>
      <c r="D751" s="233"/>
      <c r="E751" s="233"/>
      <c r="F751" s="233"/>
      <c r="G751" s="233"/>
      <c r="H751" s="233"/>
      <c r="I751" s="76"/>
      <c r="J751" s="76"/>
      <c r="K751" s="76"/>
      <c r="L751" s="76"/>
      <c r="M751" s="76"/>
    </row>
    <row r="752" spans="2:13" ht="10.5" customHeight="1" x14ac:dyDescent="0.2">
      <c r="B752" s="1596" t="s">
        <v>1531</v>
      </c>
      <c r="C752" s="1596"/>
      <c r="D752" s="1596"/>
      <c r="E752" s="1596"/>
      <c r="F752" s="1596"/>
      <c r="G752" s="1596"/>
      <c r="H752" s="1596"/>
      <c r="I752" s="76"/>
      <c r="J752" s="76"/>
      <c r="K752" s="76"/>
      <c r="L752" s="76"/>
      <c r="M752" s="76"/>
    </row>
    <row r="753" spans="2:13" ht="10.5" customHeight="1" x14ac:dyDescent="0.2">
      <c r="B753" s="490" t="s">
        <v>1378</v>
      </c>
      <c r="C753" s="490"/>
      <c r="D753" s="490"/>
      <c r="E753" s="490"/>
      <c r="F753" s="490"/>
      <c r="G753" s="490"/>
      <c r="H753" s="490"/>
      <c r="I753" s="76"/>
      <c r="J753" s="76"/>
      <c r="K753" s="76"/>
      <c r="L753" s="76"/>
      <c r="M753" s="76"/>
    </row>
    <row r="754" spans="2:13" ht="10.5" customHeight="1" x14ac:dyDescent="0.2">
      <c r="B754" s="490" t="s">
        <v>1379</v>
      </c>
      <c r="C754" s="490"/>
      <c r="D754" s="490"/>
      <c r="E754" s="490"/>
      <c r="F754" s="490"/>
      <c r="G754" s="490"/>
      <c r="H754" s="490"/>
      <c r="I754" s="76"/>
      <c r="J754" s="76"/>
      <c r="K754" s="76"/>
      <c r="L754" s="76"/>
      <c r="M754" s="76"/>
    </row>
    <row r="755" spans="2:13" ht="10.5" customHeight="1" x14ac:dyDescent="0.2">
      <c r="B755" s="486" t="s">
        <v>1371</v>
      </c>
      <c r="C755" s="233"/>
      <c r="D755" s="233"/>
      <c r="E755" s="233"/>
      <c r="F755" s="233"/>
      <c r="G755" s="233"/>
      <c r="H755" s="233"/>
      <c r="I755" s="76"/>
      <c r="J755" s="76"/>
      <c r="K755" s="76"/>
      <c r="L755" s="76"/>
      <c r="M755" s="76"/>
    </row>
    <row r="756" spans="2:13" ht="10.5" customHeight="1" x14ac:dyDescent="0.2">
      <c r="B756" s="63"/>
      <c r="C756" s="63"/>
      <c r="D756" s="93"/>
      <c r="E756" s="76"/>
      <c r="F756" s="76"/>
      <c r="G756" s="76"/>
      <c r="H756" s="76"/>
      <c r="I756" s="76"/>
      <c r="J756" s="76"/>
      <c r="K756" s="76"/>
      <c r="L756" s="76"/>
      <c r="M756" s="76"/>
    </row>
    <row r="757" spans="2:13" ht="10.5" customHeight="1" x14ac:dyDescent="0.2">
      <c r="C757" s="51"/>
      <c r="D757" s="51"/>
      <c r="E757" s="51"/>
      <c r="F757" s="51"/>
      <c r="G757" s="51"/>
      <c r="H757" s="51"/>
      <c r="I757" s="51"/>
      <c r="J757" s="51"/>
      <c r="K757" s="51"/>
      <c r="L757" s="51"/>
    </row>
    <row r="758" spans="2:13" ht="11.45" customHeight="1" x14ac:dyDescent="0.2">
      <c r="B758" s="77" t="s">
        <v>17</v>
      </c>
      <c r="D758" s="136"/>
    </row>
    <row r="759" spans="2:13" ht="11.45" customHeight="1" x14ac:dyDescent="0.2">
      <c r="B759" s="1420" t="s">
        <v>525</v>
      </c>
      <c r="C759" s="1481" t="s">
        <v>693</v>
      </c>
      <c r="D759" s="1489"/>
      <c r="E759" s="1489"/>
      <c r="F759" s="1489"/>
      <c r="G759" s="1489"/>
      <c r="H759" s="1482"/>
      <c r="I759" s="1481" t="s">
        <v>694</v>
      </c>
      <c r="J759" s="1489"/>
      <c r="K759" s="1489"/>
      <c r="L759" s="1482"/>
    </row>
    <row r="760" spans="2:13" ht="11.45" customHeight="1" x14ac:dyDescent="0.2">
      <c r="B760" s="1490"/>
      <c r="C760" s="1616" t="s">
        <v>303</v>
      </c>
      <c r="D760" s="1515" t="s">
        <v>825</v>
      </c>
      <c r="E760" s="1481" t="s">
        <v>1129</v>
      </c>
      <c r="F760" s="1482"/>
      <c r="G760" s="1481" t="s">
        <v>467</v>
      </c>
      <c r="H760" s="1482"/>
      <c r="I760" s="1408" t="s">
        <v>303</v>
      </c>
      <c r="J760" s="1408" t="s">
        <v>825</v>
      </c>
      <c r="K760" s="1481" t="s">
        <v>1129</v>
      </c>
      <c r="L760" s="1482"/>
    </row>
    <row r="761" spans="2:13" ht="16.5" customHeight="1" x14ac:dyDescent="0.2">
      <c r="B761" s="1490"/>
      <c r="C761" s="1602"/>
      <c r="D761" s="1595"/>
      <c r="E761" s="323" t="s">
        <v>470</v>
      </c>
      <c r="F761" s="296" t="s">
        <v>471</v>
      </c>
      <c r="G761" s="296" t="s">
        <v>470</v>
      </c>
      <c r="H761" s="296" t="s">
        <v>471</v>
      </c>
      <c r="I761" s="1409"/>
      <c r="J761" s="1409"/>
      <c r="K761" s="296" t="s">
        <v>470</v>
      </c>
      <c r="L761" s="279" t="s">
        <v>471</v>
      </c>
    </row>
    <row r="762" spans="2:13" ht="11.45" customHeight="1" x14ac:dyDescent="0.2">
      <c r="B762" s="1421"/>
      <c r="C762" s="461" t="s">
        <v>1346</v>
      </c>
      <c r="D762" s="334" t="s">
        <v>504</v>
      </c>
      <c r="E762" s="470" t="s">
        <v>1346</v>
      </c>
      <c r="F762" s="470" t="s">
        <v>936</v>
      </c>
      <c r="G762" s="470" t="s">
        <v>1346</v>
      </c>
      <c r="H762" s="470" t="s">
        <v>936</v>
      </c>
      <c r="I762" s="470" t="s">
        <v>1346</v>
      </c>
      <c r="J762" s="65" t="s">
        <v>504</v>
      </c>
      <c r="K762" s="470" t="s">
        <v>1346</v>
      </c>
      <c r="L762" s="470" t="s">
        <v>936</v>
      </c>
    </row>
    <row r="763" spans="2:13" ht="10.5" customHeight="1" x14ac:dyDescent="0.2">
      <c r="B763" s="325" t="s">
        <v>765</v>
      </c>
      <c r="C763" s="545">
        <v>1008</v>
      </c>
      <c r="D763" s="324">
        <v>398</v>
      </c>
      <c r="E763" s="545">
        <v>508</v>
      </c>
      <c r="F763" s="545">
        <v>499</v>
      </c>
      <c r="G763" s="545">
        <v>374</v>
      </c>
      <c r="H763" s="558">
        <v>349.15</v>
      </c>
      <c r="I763" s="545">
        <v>3021</v>
      </c>
      <c r="J763" s="545">
        <v>1887</v>
      </c>
      <c r="K763" s="545">
        <v>1886</v>
      </c>
      <c r="L763" s="545">
        <v>563</v>
      </c>
    </row>
    <row r="764" spans="2:13" ht="10.5" customHeight="1" x14ac:dyDescent="0.2">
      <c r="B764" s="325" t="s">
        <v>766</v>
      </c>
      <c r="C764" s="545">
        <v>884</v>
      </c>
      <c r="D764" s="324">
        <v>369</v>
      </c>
      <c r="E764" s="545">
        <v>533</v>
      </c>
      <c r="F764" s="545">
        <v>499</v>
      </c>
      <c r="G764" s="545">
        <v>225</v>
      </c>
      <c r="H764" s="558">
        <v>396.15</v>
      </c>
      <c r="I764" s="545">
        <v>3490</v>
      </c>
      <c r="J764" s="545">
        <v>2519</v>
      </c>
      <c r="K764" s="545">
        <v>2169</v>
      </c>
      <c r="L764" s="545">
        <v>683</v>
      </c>
    </row>
    <row r="765" spans="2:13" ht="10.5" customHeight="1" x14ac:dyDescent="0.2">
      <c r="B765" s="325" t="s">
        <v>767</v>
      </c>
      <c r="C765" s="545">
        <v>1354</v>
      </c>
      <c r="D765" s="324">
        <v>489</v>
      </c>
      <c r="E765" s="545">
        <v>918</v>
      </c>
      <c r="F765" s="545">
        <v>406</v>
      </c>
      <c r="G765" s="545">
        <v>240</v>
      </c>
      <c r="H765" s="558">
        <v>439.03</v>
      </c>
      <c r="I765" s="545">
        <v>4835</v>
      </c>
      <c r="J765" s="545">
        <v>3610</v>
      </c>
      <c r="K765" s="545">
        <v>2658</v>
      </c>
      <c r="L765" s="545">
        <v>679</v>
      </c>
    </row>
    <row r="766" spans="2:13" ht="10.5" customHeight="1" x14ac:dyDescent="0.2">
      <c r="B766" s="325" t="s">
        <v>768</v>
      </c>
      <c r="C766" s="545">
        <v>1146</v>
      </c>
      <c r="D766" s="324">
        <v>430</v>
      </c>
      <c r="E766" s="545">
        <v>790</v>
      </c>
      <c r="F766" s="545">
        <v>419</v>
      </c>
      <c r="G766" s="545">
        <v>188</v>
      </c>
      <c r="H766" s="558">
        <v>470.01</v>
      </c>
      <c r="I766" s="545">
        <v>4074</v>
      </c>
      <c r="J766" s="545">
        <v>3350</v>
      </c>
      <c r="K766" s="545">
        <v>2194</v>
      </c>
      <c r="L766" s="545">
        <v>744</v>
      </c>
    </row>
    <row r="767" spans="2:13" ht="10.5" customHeight="1" x14ac:dyDescent="0.2">
      <c r="B767" s="325" t="s">
        <v>769</v>
      </c>
      <c r="C767" s="545">
        <v>1560</v>
      </c>
      <c r="D767" s="324">
        <v>596</v>
      </c>
      <c r="E767" s="545">
        <v>1079</v>
      </c>
      <c r="F767" s="545">
        <v>436</v>
      </c>
      <c r="G767" s="545">
        <v>253</v>
      </c>
      <c r="H767" s="558">
        <v>441.66</v>
      </c>
      <c r="I767" s="545">
        <v>2785</v>
      </c>
      <c r="J767" s="545">
        <v>2563</v>
      </c>
      <c r="K767" s="545">
        <v>1818</v>
      </c>
      <c r="L767" s="545">
        <v>764</v>
      </c>
    </row>
    <row r="768" spans="2:13" ht="10.5" customHeight="1" x14ac:dyDescent="0.2">
      <c r="B768" s="325"/>
      <c r="C768" s="545"/>
      <c r="D768" s="324"/>
      <c r="E768" s="545"/>
      <c r="F768" s="545"/>
      <c r="G768" s="545"/>
      <c r="H768" s="558"/>
      <c r="I768" s="545"/>
      <c r="J768" s="545"/>
      <c r="K768" s="545"/>
      <c r="L768" s="545"/>
    </row>
    <row r="769" spans="1:12" ht="10.5" customHeight="1" x14ac:dyDescent="0.2">
      <c r="B769" s="325" t="s">
        <v>770</v>
      </c>
      <c r="C769" s="545">
        <v>1451</v>
      </c>
      <c r="D769" s="324">
        <v>668</v>
      </c>
      <c r="E769" s="545">
        <v>1049</v>
      </c>
      <c r="F769" s="545">
        <v>511</v>
      </c>
      <c r="G769" s="545">
        <v>181</v>
      </c>
      <c r="H769" s="558">
        <v>330.85</v>
      </c>
      <c r="I769" s="545">
        <v>5196</v>
      </c>
      <c r="J769" s="545">
        <v>7320</v>
      </c>
      <c r="K769" s="545">
        <v>2404</v>
      </c>
      <c r="L769" s="545">
        <v>1021</v>
      </c>
    </row>
    <row r="770" spans="1:12" ht="10.5" customHeight="1" x14ac:dyDescent="0.2">
      <c r="B770" s="325" t="s">
        <v>771</v>
      </c>
      <c r="C770" s="545">
        <v>917</v>
      </c>
      <c r="D770" s="324">
        <v>659</v>
      </c>
      <c r="E770" s="545">
        <v>606</v>
      </c>
      <c r="F770" s="545">
        <v>908</v>
      </c>
      <c r="G770" s="545">
        <v>182</v>
      </c>
      <c r="H770" s="558">
        <v>506.33</v>
      </c>
      <c r="I770" s="545">
        <v>5141</v>
      </c>
      <c r="J770" s="545">
        <v>8588</v>
      </c>
      <c r="K770" s="545">
        <v>2366</v>
      </c>
      <c r="L770" s="545">
        <v>1091</v>
      </c>
    </row>
    <row r="771" spans="1:12" ht="10.5" customHeight="1" x14ac:dyDescent="0.2">
      <c r="B771" s="325" t="s">
        <v>772</v>
      </c>
      <c r="C771" s="545">
        <v>850</v>
      </c>
      <c r="D771" s="324">
        <v>696</v>
      </c>
      <c r="E771" s="545">
        <v>619</v>
      </c>
      <c r="F771" s="545">
        <v>990</v>
      </c>
      <c r="G771" s="545">
        <v>98</v>
      </c>
      <c r="H771" s="558">
        <v>661.83</v>
      </c>
      <c r="I771" s="545">
        <v>5836</v>
      </c>
      <c r="J771" s="545">
        <v>8386</v>
      </c>
      <c r="K771" s="545">
        <v>2802</v>
      </c>
      <c r="L771" s="545">
        <v>1147</v>
      </c>
    </row>
    <row r="772" spans="1:12" ht="10.5" customHeight="1" x14ac:dyDescent="0.2">
      <c r="B772" s="325" t="s">
        <v>773</v>
      </c>
      <c r="C772" s="545">
        <v>800</v>
      </c>
      <c r="D772" s="324">
        <v>952</v>
      </c>
      <c r="E772" s="545">
        <v>481</v>
      </c>
      <c r="F772" s="545">
        <v>1516</v>
      </c>
      <c r="G772" s="545">
        <v>218</v>
      </c>
      <c r="H772" s="558">
        <v>920.83</v>
      </c>
      <c r="I772" s="545">
        <v>4283</v>
      </c>
      <c r="J772" s="545">
        <v>8546</v>
      </c>
      <c r="K772" s="545">
        <v>1658</v>
      </c>
      <c r="L772" s="545">
        <v>2018</v>
      </c>
    </row>
    <row r="773" spans="1:12" ht="10.5" customHeight="1" x14ac:dyDescent="0.2">
      <c r="B773" s="325" t="s">
        <v>774</v>
      </c>
      <c r="C773" s="545">
        <v>837</v>
      </c>
      <c r="D773" s="324">
        <v>952</v>
      </c>
      <c r="E773" s="545">
        <v>459</v>
      </c>
      <c r="F773" s="545">
        <v>1706</v>
      </c>
      <c r="G773" s="545">
        <v>281</v>
      </c>
      <c r="H773" s="558">
        <v>518.29999999999995</v>
      </c>
      <c r="I773" s="545">
        <v>5014</v>
      </c>
      <c r="J773" s="545">
        <v>10902</v>
      </c>
      <c r="K773" s="545">
        <v>2066</v>
      </c>
      <c r="L773" s="545">
        <v>2589</v>
      </c>
    </row>
    <row r="774" spans="1:12" ht="10.5" customHeight="1" x14ac:dyDescent="0.2">
      <c r="B774" s="325"/>
      <c r="C774" s="545"/>
      <c r="D774" s="324"/>
      <c r="E774" s="545"/>
      <c r="F774" s="545"/>
      <c r="G774" s="545"/>
      <c r="H774" s="558"/>
      <c r="I774" s="545"/>
      <c r="J774" s="545"/>
      <c r="K774" s="545"/>
      <c r="L774" s="545"/>
    </row>
    <row r="775" spans="1:12" ht="10.5" customHeight="1" x14ac:dyDescent="0.2">
      <c r="B775" s="325" t="s">
        <v>775</v>
      </c>
      <c r="C775" s="545">
        <v>477</v>
      </c>
      <c r="D775" s="324">
        <v>948</v>
      </c>
      <c r="E775" s="545">
        <v>346</v>
      </c>
      <c r="F775" s="545">
        <v>2572</v>
      </c>
      <c r="G775" s="545">
        <v>57</v>
      </c>
      <c r="H775" s="558">
        <v>539.67999999999995</v>
      </c>
      <c r="I775" s="545">
        <v>4443</v>
      </c>
      <c r="J775" s="545">
        <v>10484</v>
      </c>
      <c r="K775" s="545">
        <v>1744</v>
      </c>
      <c r="L775" s="545">
        <v>2902</v>
      </c>
    </row>
    <row r="776" spans="1:12" ht="10.5" customHeight="1" x14ac:dyDescent="0.2">
      <c r="B776" s="325" t="s">
        <v>776</v>
      </c>
      <c r="C776" s="545">
        <v>315</v>
      </c>
      <c r="D776" s="314">
        <v>1058</v>
      </c>
      <c r="E776" s="545">
        <v>259</v>
      </c>
      <c r="F776" s="545">
        <v>3949</v>
      </c>
      <c r="G776" s="545">
        <v>2</v>
      </c>
      <c r="H776" s="558">
        <v>2281</v>
      </c>
      <c r="I776" s="545">
        <v>5286</v>
      </c>
      <c r="J776" s="545">
        <v>11893</v>
      </c>
      <c r="K776" s="545">
        <v>2163</v>
      </c>
      <c r="L776" s="545">
        <v>2844</v>
      </c>
    </row>
    <row r="777" spans="1:12" ht="10.5" customHeight="1" x14ac:dyDescent="0.2">
      <c r="B777" s="325" t="s">
        <v>460</v>
      </c>
      <c r="C777" s="545">
        <v>633</v>
      </c>
      <c r="D777" s="314">
        <v>1411</v>
      </c>
      <c r="E777" s="545">
        <v>496</v>
      </c>
      <c r="F777" s="545">
        <v>2701</v>
      </c>
      <c r="G777" s="545">
        <v>32</v>
      </c>
      <c r="H777" s="558">
        <v>972.94</v>
      </c>
      <c r="I777" s="545">
        <v>4823</v>
      </c>
      <c r="J777" s="545">
        <v>11676</v>
      </c>
      <c r="K777" s="545">
        <v>2067</v>
      </c>
      <c r="L777" s="545">
        <v>2954</v>
      </c>
    </row>
    <row r="778" spans="1:12" ht="10.5" customHeight="1" x14ac:dyDescent="0.2">
      <c r="B778" s="325" t="s">
        <v>461</v>
      </c>
      <c r="C778" s="545">
        <v>675</v>
      </c>
      <c r="D778" s="314">
        <v>1810</v>
      </c>
      <c r="E778" s="545">
        <v>533</v>
      </c>
      <c r="F778" s="545">
        <v>3245</v>
      </c>
      <c r="G778" s="545">
        <v>29</v>
      </c>
      <c r="H778" s="558">
        <v>975.81</v>
      </c>
      <c r="I778" s="545">
        <v>6163</v>
      </c>
      <c r="J778" s="545">
        <v>13617</v>
      </c>
      <c r="K778" s="545">
        <v>2723</v>
      </c>
      <c r="L778" s="545">
        <v>2760</v>
      </c>
    </row>
    <row r="779" spans="1:12" ht="10.5" customHeight="1" x14ac:dyDescent="0.2">
      <c r="A779" s="1594">
        <v>47</v>
      </c>
      <c r="B779" s="325" t="s">
        <v>462</v>
      </c>
      <c r="C779" s="545">
        <v>544</v>
      </c>
      <c r="D779" s="314">
        <v>1964</v>
      </c>
      <c r="E779" s="545">
        <v>443</v>
      </c>
      <c r="F779" s="545">
        <v>4285</v>
      </c>
      <c r="G779" s="545">
        <v>7</v>
      </c>
      <c r="H779" s="558">
        <v>1229.7</v>
      </c>
      <c r="I779" s="545">
        <v>5139</v>
      </c>
      <c r="J779" s="545">
        <v>14238</v>
      </c>
      <c r="K779" s="545">
        <v>2273</v>
      </c>
      <c r="L779" s="545">
        <v>3673</v>
      </c>
    </row>
    <row r="780" spans="1:12" ht="10.5" customHeight="1" x14ac:dyDescent="0.2">
      <c r="A780" s="1594"/>
      <c r="B780" s="325"/>
      <c r="C780" s="545"/>
      <c r="D780" s="324"/>
      <c r="E780" s="545"/>
      <c r="F780" s="545"/>
      <c r="G780" s="545"/>
      <c r="H780" s="558"/>
      <c r="I780" s="545"/>
      <c r="J780" s="545"/>
      <c r="K780" s="545"/>
      <c r="L780" s="545"/>
    </row>
    <row r="781" spans="1:12" ht="10.5" customHeight="1" x14ac:dyDescent="0.2">
      <c r="B781" s="325" t="s">
        <v>328</v>
      </c>
      <c r="C781" s="545">
        <v>514</v>
      </c>
      <c r="D781" s="314">
        <v>2187</v>
      </c>
      <c r="E781" s="545">
        <v>419</v>
      </c>
      <c r="F781" s="545">
        <v>5048</v>
      </c>
      <c r="G781" s="545">
        <v>5</v>
      </c>
      <c r="H781" s="558">
        <v>1582.4</v>
      </c>
      <c r="I781" s="545">
        <v>4756</v>
      </c>
      <c r="J781" s="545">
        <v>14468</v>
      </c>
      <c r="K781" s="545">
        <v>2069</v>
      </c>
      <c r="L781" s="545">
        <v>4177</v>
      </c>
    </row>
    <row r="782" spans="1:12" ht="10.5" customHeight="1" x14ac:dyDescent="0.2">
      <c r="B782" s="325" t="s">
        <v>329</v>
      </c>
      <c r="C782" s="545">
        <v>453</v>
      </c>
      <c r="D782" s="314">
        <v>2226</v>
      </c>
      <c r="E782" s="545">
        <v>369</v>
      </c>
      <c r="F782" s="545">
        <v>5817</v>
      </c>
      <c r="G782" s="545">
        <v>6</v>
      </c>
      <c r="H782" s="558">
        <v>2391.3000000000002</v>
      </c>
      <c r="I782" s="545">
        <v>4543</v>
      </c>
      <c r="J782" s="545">
        <v>15678</v>
      </c>
      <c r="K782" s="545">
        <v>1823</v>
      </c>
      <c r="L782" s="545">
        <v>5294</v>
      </c>
    </row>
    <row r="783" spans="1:12" ht="10.5" customHeight="1" x14ac:dyDescent="0.2">
      <c r="B783" s="325" t="s">
        <v>330</v>
      </c>
      <c r="C783" s="545">
        <v>744</v>
      </c>
      <c r="D783" s="314">
        <v>3374</v>
      </c>
      <c r="E783" s="545">
        <v>528</v>
      </c>
      <c r="F783" s="545">
        <v>5779</v>
      </c>
      <c r="G783" s="545">
        <v>104</v>
      </c>
      <c r="H783" s="558">
        <v>2217.73</v>
      </c>
      <c r="I783" s="545">
        <v>6485</v>
      </c>
      <c r="J783" s="545">
        <v>22022</v>
      </c>
      <c r="K783" s="545">
        <v>3177</v>
      </c>
      <c r="L783" s="545">
        <v>4246</v>
      </c>
    </row>
    <row r="784" spans="1:12" ht="10.5" customHeight="1" x14ac:dyDescent="0.2">
      <c r="B784" s="325" t="s">
        <v>331</v>
      </c>
      <c r="C784" s="545">
        <v>1049</v>
      </c>
      <c r="D784" s="314">
        <v>3746</v>
      </c>
      <c r="E784" s="545">
        <v>749</v>
      </c>
      <c r="F784" s="545">
        <v>4544</v>
      </c>
      <c r="G784" s="545">
        <v>141</v>
      </c>
      <c r="H784" s="558">
        <v>1696.45</v>
      </c>
      <c r="I784" s="545">
        <v>10707</v>
      </c>
      <c r="J784" s="545">
        <v>45221</v>
      </c>
      <c r="K784" s="545">
        <v>3717</v>
      </c>
      <c r="L784" s="545">
        <v>3526</v>
      </c>
    </row>
    <row r="785" spans="2:13" ht="10.5" customHeight="1" x14ac:dyDescent="0.2">
      <c r="B785" s="325" t="s">
        <v>287</v>
      </c>
      <c r="C785" s="545">
        <v>908</v>
      </c>
      <c r="D785" s="314">
        <v>3408</v>
      </c>
      <c r="E785" s="545">
        <v>721</v>
      </c>
      <c r="F785" s="545">
        <v>4522</v>
      </c>
      <c r="G785" s="545">
        <v>35</v>
      </c>
      <c r="H785" s="558">
        <v>1391.6</v>
      </c>
      <c r="I785" s="545">
        <v>4724</v>
      </c>
      <c r="J785" s="545">
        <v>23547</v>
      </c>
      <c r="K785" s="545">
        <v>2312</v>
      </c>
      <c r="L785" s="545">
        <v>4628</v>
      </c>
    </row>
    <row r="786" spans="2:13" ht="10.5" customHeight="1" x14ac:dyDescent="0.2">
      <c r="B786" s="325"/>
      <c r="C786" s="545"/>
      <c r="D786" s="324"/>
      <c r="E786" s="545"/>
      <c r="F786" s="545"/>
      <c r="G786" s="545"/>
      <c r="H786" s="558"/>
      <c r="I786" s="545"/>
      <c r="J786" s="545"/>
      <c r="K786" s="545"/>
      <c r="L786" s="545"/>
    </row>
    <row r="787" spans="2:13" ht="10.5" customHeight="1" x14ac:dyDescent="0.2">
      <c r="B787" s="543" t="s">
        <v>332</v>
      </c>
      <c r="C787" s="545">
        <v>1114</v>
      </c>
      <c r="D787" s="314">
        <v>4562</v>
      </c>
      <c r="E787" s="545">
        <v>768</v>
      </c>
      <c r="F787" s="545">
        <v>4883</v>
      </c>
      <c r="G787" s="545">
        <v>184</v>
      </c>
      <c r="H787" s="558">
        <v>3804.07</v>
      </c>
      <c r="I787" s="545">
        <v>8447</v>
      </c>
      <c r="J787" s="545">
        <v>45478</v>
      </c>
      <c r="K787" s="545">
        <v>3548</v>
      </c>
      <c r="L787" s="545">
        <v>4556</v>
      </c>
    </row>
    <row r="788" spans="2:13" ht="10.5" customHeight="1" x14ac:dyDescent="0.2">
      <c r="B788" s="543" t="s">
        <v>333</v>
      </c>
      <c r="C788" s="547">
        <v>1395</v>
      </c>
      <c r="D788" s="311">
        <v>5540</v>
      </c>
      <c r="E788" s="547">
        <v>1006</v>
      </c>
      <c r="F788" s="547">
        <v>4657</v>
      </c>
      <c r="G788" s="547">
        <v>176</v>
      </c>
      <c r="H788" s="560">
        <v>4049.37</v>
      </c>
      <c r="I788" s="547">
        <v>5331</v>
      </c>
      <c r="J788" s="547">
        <v>34662</v>
      </c>
      <c r="K788" s="547">
        <v>1849</v>
      </c>
      <c r="L788" s="547">
        <v>6388</v>
      </c>
    </row>
    <row r="789" spans="2:13" ht="10.5" customHeight="1" x14ac:dyDescent="0.2">
      <c r="B789" s="325" t="s">
        <v>286</v>
      </c>
      <c r="C789" s="547">
        <v>1498</v>
      </c>
      <c r="D789" s="311">
        <v>6245</v>
      </c>
      <c r="E789" s="547">
        <v>1093</v>
      </c>
      <c r="F789" s="547">
        <v>4935</v>
      </c>
      <c r="G789" s="547">
        <v>172</v>
      </c>
      <c r="H789" s="560">
        <v>4005.99</v>
      </c>
      <c r="I789" s="547">
        <v>12102</v>
      </c>
      <c r="J789" s="547">
        <v>81650</v>
      </c>
      <c r="K789" s="547">
        <v>2659</v>
      </c>
      <c r="L789" s="547">
        <v>6082</v>
      </c>
    </row>
    <row r="790" spans="2:13" ht="10.5" customHeight="1" x14ac:dyDescent="0.2">
      <c r="B790" s="325" t="s">
        <v>730</v>
      </c>
      <c r="C790" s="547">
        <v>1697</v>
      </c>
      <c r="D790" s="311">
        <v>6899</v>
      </c>
      <c r="E790" s="547">
        <v>1257</v>
      </c>
      <c r="F790" s="547">
        <v>4791</v>
      </c>
      <c r="G790" s="547">
        <v>173</v>
      </c>
      <c r="H790" s="560">
        <v>4019.7</v>
      </c>
      <c r="I790" s="547">
        <v>9869</v>
      </c>
      <c r="J790" s="547">
        <v>72980</v>
      </c>
      <c r="K790" s="547">
        <v>2761</v>
      </c>
      <c r="L790" s="547">
        <v>6811</v>
      </c>
    </row>
    <row r="791" spans="2:13" ht="10.5" customHeight="1" x14ac:dyDescent="0.2">
      <c r="B791" s="325" t="s">
        <v>758</v>
      </c>
      <c r="C791" s="547">
        <v>1549</v>
      </c>
      <c r="D791" s="311">
        <v>6701</v>
      </c>
      <c r="E791" s="547">
        <v>1263</v>
      </c>
      <c r="F791" s="547">
        <v>5043</v>
      </c>
      <c r="G791" s="547">
        <v>18</v>
      </c>
      <c r="H791" s="560">
        <v>7642.74</v>
      </c>
      <c r="I791" s="547">
        <v>4177</v>
      </c>
      <c r="J791" s="547">
        <v>32487</v>
      </c>
      <c r="K791" s="547">
        <v>1433</v>
      </c>
      <c r="L791" s="547">
        <v>9520</v>
      </c>
    </row>
    <row r="792" spans="2:13" ht="10.5" customHeight="1" x14ac:dyDescent="0.2">
      <c r="B792" s="325"/>
      <c r="C792" s="547"/>
      <c r="D792" s="333"/>
      <c r="E792" s="547"/>
      <c r="F792" s="547"/>
      <c r="G792" s="547"/>
      <c r="H792" s="560"/>
      <c r="I792" s="547"/>
      <c r="J792" s="547"/>
      <c r="K792" s="547"/>
      <c r="L792" s="547"/>
    </row>
    <row r="793" spans="2:13" ht="10.5" customHeight="1" x14ac:dyDescent="0.2">
      <c r="B793" s="325" t="s">
        <v>507</v>
      </c>
      <c r="C793" s="547">
        <v>1188</v>
      </c>
      <c r="D793" s="547">
        <v>6613</v>
      </c>
      <c r="E793" s="547">
        <v>967</v>
      </c>
      <c r="F793" s="547">
        <v>6513</v>
      </c>
      <c r="G793" s="547">
        <v>16</v>
      </c>
      <c r="H793" s="560">
        <v>8075.19</v>
      </c>
      <c r="I793" s="547">
        <v>4621</v>
      </c>
      <c r="J793" s="547">
        <v>37929</v>
      </c>
      <c r="K793" s="547">
        <v>1706</v>
      </c>
      <c r="L793" s="547">
        <v>9063</v>
      </c>
    </row>
    <row r="794" spans="2:13" ht="10.5" customHeight="1" x14ac:dyDescent="0.2">
      <c r="B794" s="325" t="s">
        <v>392</v>
      </c>
      <c r="C794" s="547">
        <v>749</v>
      </c>
      <c r="D794" s="547">
        <v>6918</v>
      </c>
      <c r="E794" s="547">
        <v>611</v>
      </c>
      <c r="F794" s="547">
        <v>10874</v>
      </c>
      <c r="G794" s="547">
        <v>9</v>
      </c>
      <c r="H794" s="560">
        <v>8417.5</v>
      </c>
      <c r="I794" s="547">
        <v>6016</v>
      </c>
      <c r="J794" s="547">
        <v>50281</v>
      </c>
      <c r="K794" s="547">
        <v>2368</v>
      </c>
      <c r="L794" s="547">
        <v>8355</v>
      </c>
    </row>
    <row r="795" spans="2:13" ht="10.5" customHeight="1" x14ac:dyDescent="0.2">
      <c r="B795" s="327">
        <v>39295</v>
      </c>
      <c r="C795" s="547">
        <v>719</v>
      </c>
      <c r="D795" s="547">
        <v>7457</v>
      </c>
      <c r="E795" s="547">
        <v>582</v>
      </c>
      <c r="F795" s="547">
        <v>12204</v>
      </c>
      <c r="G795" s="547">
        <v>13</v>
      </c>
      <c r="H795" s="560">
        <v>11191.04</v>
      </c>
      <c r="I795" s="547">
        <v>6533</v>
      </c>
      <c r="J795" s="547">
        <v>62933</v>
      </c>
      <c r="K795" s="547">
        <v>2612</v>
      </c>
      <c r="L795" s="547">
        <v>7731</v>
      </c>
    </row>
    <row r="796" spans="2:13" ht="10.5" customHeight="1" x14ac:dyDescent="0.2">
      <c r="B796" s="327">
        <v>39692</v>
      </c>
      <c r="C796" s="547">
        <v>578</v>
      </c>
      <c r="D796" s="547">
        <v>5935</v>
      </c>
      <c r="E796" s="547">
        <v>474</v>
      </c>
      <c r="F796" s="547">
        <v>12084</v>
      </c>
      <c r="G796" s="547">
        <v>2</v>
      </c>
      <c r="H796" s="560">
        <v>15384</v>
      </c>
      <c r="I796" s="547">
        <v>5599</v>
      </c>
      <c r="J796" s="547">
        <v>82758</v>
      </c>
      <c r="K796" s="547">
        <v>1701</v>
      </c>
      <c r="L796" s="547">
        <v>9698</v>
      </c>
    </row>
    <row r="797" spans="2:13" ht="10.5" customHeight="1" x14ac:dyDescent="0.2">
      <c r="B797" s="327">
        <v>40087</v>
      </c>
      <c r="C797" s="547">
        <v>550</v>
      </c>
      <c r="D797" s="547">
        <v>7980</v>
      </c>
      <c r="E797" s="547">
        <v>452</v>
      </c>
      <c r="F797" s="547">
        <v>17062</v>
      </c>
      <c r="G797" s="547">
        <v>2</v>
      </c>
      <c r="H797" s="560">
        <v>16772.400000000001</v>
      </c>
      <c r="I797" s="547">
        <v>6076</v>
      </c>
      <c r="J797" s="547">
        <v>59515</v>
      </c>
      <c r="K797" s="547">
        <v>1929</v>
      </c>
      <c r="L797" s="547">
        <v>10787</v>
      </c>
    </row>
    <row r="798" spans="2:13" ht="10.5" customHeight="1" x14ac:dyDescent="0.2">
      <c r="B798" s="327"/>
      <c r="C798" s="547"/>
      <c r="D798" s="547"/>
      <c r="E798" s="547"/>
      <c r="F798" s="547"/>
      <c r="G798" s="547"/>
      <c r="H798" s="560"/>
      <c r="I798" s="547"/>
      <c r="J798" s="547"/>
      <c r="K798" s="547"/>
      <c r="L798" s="547"/>
    </row>
    <row r="799" spans="2:13" ht="10.5" customHeight="1" x14ac:dyDescent="0.2">
      <c r="B799" s="351" t="s">
        <v>340</v>
      </c>
      <c r="C799" s="607">
        <v>707</v>
      </c>
      <c r="D799" s="356">
        <v>9390</v>
      </c>
      <c r="E799" s="607">
        <v>582</v>
      </c>
      <c r="F799" s="607">
        <v>15633</v>
      </c>
      <c r="G799" s="607" t="s">
        <v>463</v>
      </c>
      <c r="H799" s="560" t="s">
        <v>463</v>
      </c>
      <c r="I799" s="607">
        <v>6225</v>
      </c>
      <c r="J799" s="607">
        <v>74007</v>
      </c>
      <c r="K799" s="547">
        <v>2169</v>
      </c>
      <c r="L799" s="547">
        <v>10780</v>
      </c>
      <c r="M799" s="59"/>
    </row>
    <row r="800" spans="2:13" ht="10.5" customHeight="1" x14ac:dyDescent="0.2">
      <c r="B800" s="351" t="s">
        <v>343</v>
      </c>
      <c r="C800" s="607">
        <v>533</v>
      </c>
      <c r="D800" s="356">
        <v>8961</v>
      </c>
      <c r="E800" s="607">
        <v>439</v>
      </c>
      <c r="F800" s="607">
        <v>19806</v>
      </c>
      <c r="G800" s="607" t="s">
        <v>463</v>
      </c>
      <c r="H800" s="560" t="s">
        <v>463</v>
      </c>
      <c r="I800" s="607">
        <v>7829</v>
      </c>
      <c r="J800" s="607">
        <v>109018</v>
      </c>
      <c r="K800" s="547">
        <v>1987</v>
      </c>
      <c r="L800" s="547">
        <v>12368</v>
      </c>
    </row>
    <row r="801" spans="2:12" ht="10.5" customHeight="1" x14ac:dyDescent="0.2">
      <c r="B801" s="351" t="s">
        <v>1418</v>
      </c>
      <c r="C801" s="607">
        <v>785</v>
      </c>
      <c r="D801" s="356">
        <v>11128</v>
      </c>
      <c r="E801" s="607">
        <v>631</v>
      </c>
      <c r="F801" s="607">
        <v>16824</v>
      </c>
      <c r="G801" s="607">
        <v>21</v>
      </c>
      <c r="H801" s="560">
        <v>9502.2800000000007</v>
      </c>
      <c r="I801" s="607">
        <v>5648</v>
      </c>
      <c r="J801" s="607">
        <v>116219</v>
      </c>
      <c r="K801" s="547">
        <v>1317</v>
      </c>
      <c r="L801" s="547">
        <v>18065</v>
      </c>
    </row>
    <row r="802" spans="2:12" ht="10.5" customHeight="1" x14ac:dyDescent="0.2">
      <c r="B802" s="352" t="s">
        <v>1524</v>
      </c>
      <c r="C802" s="608">
        <v>699</v>
      </c>
      <c r="D802" s="358">
        <v>13644</v>
      </c>
      <c r="E802" s="608">
        <v>487</v>
      </c>
      <c r="F802" s="608">
        <v>24821</v>
      </c>
      <c r="G802" s="608">
        <v>111</v>
      </c>
      <c r="H802" s="568">
        <v>10853.79</v>
      </c>
      <c r="I802" s="608">
        <v>8321</v>
      </c>
      <c r="J802" s="608">
        <v>282065</v>
      </c>
      <c r="K802" s="565">
        <v>1079</v>
      </c>
      <c r="L802" s="565">
        <v>20117</v>
      </c>
    </row>
    <row r="803" spans="2:12" ht="10.5" customHeight="1" x14ac:dyDescent="0.2">
      <c r="B803" s="486" t="s">
        <v>1372</v>
      </c>
      <c r="C803" s="233"/>
      <c r="D803" s="233"/>
      <c r="E803" s="233"/>
      <c r="F803" s="233"/>
      <c r="G803" s="233"/>
      <c r="H803" s="233"/>
    </row>
    <row r="804" spans="2:12" ht="10.5" customHeight="1" x14ac:dyDescent="0.2">
      <c r="B804" s="486" t="s">
        <v>1373</v>
      </c>
      <c r="C804" s="233"/>
      <c r="D804" s="233"/>
      <c r="E804" s="233"/>
      <c r="F804" s="233"/>
      <c r="G804" s="233"/>
      <c r="H804" s="233"/>
    </row>
    <row r="805" spans="2:12" ht="10.5" customHeight="1" x14ac:dyDescent="0.2">
      <c r="B805" s="486" t="s">
        <v>1374</v>
      </c>
      <c r="C805" s="233"/>
      <c r="D805" s="233"/>
      <c r="E805" s="233"/>
      <c r="F805" s="233"/>
      <c r="G805" s="233"/>
      <c r="H805" s="233"/>
    </row>
    <row r="806" spans="2:12" ht="10.5" customHeight="1" x14ac:dyDescent="0.2">
      <c r="B806" s="486" t="s">
        <v>1375</v>
      </c>
      <c r="C806" s="233"/>
      <c r="D806" s="233"/>
      <c r="E806" s="233"/>
      <c r="F806" s="233"/>
      <c r="G806" s="233"/>
      <c r="H806" s="233"/>
    </row>
    <row r="807" spans="2:12" ht="10.5" customHeight="1" x14ac:dyDescent="0.2">
      <c r="B807" s="486" t="s">
        <v>1376</v>
      </c>
      <c r="C807" s="233"/>
      <c r="D807" s="233"/>
      <c r="E807" s="233"/>
      <c r="F807" s="233"/>
      <c r="G807" s="233"/>
      <c r="H807" s="233"/>
    </row>
    <row r="808" spans="2:12" ht="10.5" customHeight="1" x14ac:dyDescent="0.2">
      <c r="B808" s="1596" t="s">
        <v>1531</v>
      </c>
      <c r="C808" s="1596"/>
      <c r="D808" s="1596"/>
      <c r="E808" s="1596"/>
      <c r="F808" s="1596"/>
      <c r="G808" s="1596"/>
      <c r="H808" s="1596"/>
    </row>
    <row r="809" spans="2:12" ht="10.5" customHeight="1" x14ac:dyDescent="0.2">
      <c r="B809" s="490" t="s">
        <v>1378</v>
      </c>
      <c r="C809" s="490"/>
      <c r="D809" s="490"/>
      <c r="E809" s="490"/>
      <c r="F809" s="490"/>
      <c r="G809" s="490"/>
      <c r="H809" s="490"/>
    </row>
    <row r="810" spans="2:12" ht="10.5" customHeight="1" x14ac:dyDescent="0.2">
      <c r="B810" s="490" t="s">
        <v>1379</v>
      </c>
      <c r="C810" s="490"/>
      <c r="D810" s="490"/>
      <c r="E810" s="490"/>
      <c r="F810" s="490"/>
      <c r="G810" s="490"/>
      <c r="H810" s="490"/>
    </row>
    <row r="811" spans="2:12" ht="10.5" customHeight="1" x14ac:dyDescent="0.2">
      <c r="B811" s="486" t="s">
        <v>1371</v>
      </c>
      <c r="C811" s="233"/>
      <c r="D811" s="233"/>
      <c r="E811" s="233"/>
      <c r="F811" s="233"/>
      <c r="G811" s="233"/>
      <c r="H811" s="233"/>
    </row>
    <row r="812" spans="2:12" ht="10.5" customHeight="1" x14ac:dyDescent="0.2">
      <c r="C812" s="51"/>
      <c r="D812" s="51"/>
      <c r="E812" s="51"/>
      <c r="F812" s="51"/>
      <c r="G812" s="51"/>
      <c r="H812" s="51"/>
      <c r="I812" s="51"/>
      <c r="J812" s="51"/>
      <c r="K812" s="51"/>
      <c r="L812" s="51"/>
    </row>
    <row r="813" spans="2:12" ht="11.45" customHeight="1" x14ac:dyDescent="0.2">
      <c r="B813" s="62" t="s">
        <v>18</v>
      </c>
      <c r="D813" s="74"/>
    </row>
    <row r="814" spans="2:12" ht="11.45" customHeight="1" x14ac:dyDescent="0.2">
      <c r="B814" s="1420" t="s">
        <v>525</v>
      </c>
      <c r="C814" s="1481" t="s">
        <v>1138</v>
      </c>
      <c r="D814" s="1489"/>
      <c r="E814" s="1489"/>
      <c r="F814" s="1489"/>
      <c r="G814" s="1489"/>
      <c r="H814" s="1482"/>
      <c r="I814" s="1481" t="s">
        <v>401</v>
      </c>
      <c r="J814" s="1482"/>
    </row>
    <row r="815" spans="2:12" ht="11.25" customHeight="1" x14ac:dyDescent="0.2">
      <c r="B815" s="1490"/>
      <c r="C815" s="1638" t="s">
        <v>303</v>
      </c>
      <c r="D815" s="1515" t="s">
        <v>825</v>
      </c>
      <c r="E815" s="1481" t="s">
        <v>1139</v>
      </c>
      <c r="F815" s="1482"/>
      <c r="G815" s="1481" t="s">
        <v>467</v>
      </c>
      <c r="H815" s="1482"/>
      <c r="I815" s="1408" t="s">
        <v>303</v>
      </c>
      <c r="J815" s="1408" t="s">
        <v>825</v>
      </c>
    </row>
    <row r="816" spans="2:12" ht="14.25" customHeight="1" x14ac:dyDescent="0.2">
      <c r="B816" s="1490"/>
      <c r="C816" s="1638"/>
      <c r="D816" s="1595"/>
      <c r="E816" s="323" t="s">
        <v>470</v>
      </c>
      <c r="F816" s="296" t="s">
        <v>471</v>
      </c>
      <c r="G816" s="296" t="s">
        <v>470</v>
      </c>
      <c r="H816" s="296" t="s">
        <v>471</v>
      </c>
      <c r="I816" s="1409"/>
      <c r="J816" s="1409"/>
    </row>
    <row r="817" spans="1:10" ht="11.45" customHeight="1" x14ac:dyDescent="0.2">
      <c r="B817" s="1421"/>
      <c r="C817" s="334" t="s">
        <v>1346</v>
      </c>
      <c r="D817" s="283" t="s">
        <v>504</v>
      </c>
      <c r="E817" s="334" t="s">
        <v>1346</v>
      </c>
      <c r="F817" s="470" t="s">
        <v>936</v>
      </c>
      <c r="G817" s="470" t="s">
        <v>1346</v>
      </c>
      <c r="H817" s="470" t="s">
        <v>936</v>
      </c>
      <c r="I817" s="470" t="s">
        <v>1346</v>
      </c>
      <c r="J817" s="65" t="s">
        <v>504</v>
      </c>
    </row>
    <row r="818" spans="1:10" ht="10.5" customHeight="1" x14ac:dyDescent="0.2">
      <c r="A818" s="58"/>
      <c r="B818" s="638" t="s">
        <v>765</v>
      </c>
      <c r="C818" s="949">
        <v>20546</v>
      </c>
      <c r="D818" s="949">
        <v>1927</v>
      </c>
      <c r="E818" s="1038">
        <v>6312</v>
      </c>
      <c r="F818" s="1038">
        <v>149</v>
      </c>
      <c r="G818" s="1038">
        <v>12923</v>
      </c>
      <c r="H818" s="1040">
        <v>74.569999999999993</v>
      </c>
      <c r="I818" s="1041">
        <v>212</v>
      </c>
      <c r="J818" s="1041">
        <v>97</v>
      </c>
    </row>
    <row r="819" spans="1:10" ht="10.5" customHeight="1" x14ac:dyDescent="0.2">
      <c r="A819" s="58"/>
      <c r="B819" s="638" t="s">
        <v>766</v>
      </c>
      <c r="C819" s="949">
        <v>25754</v>
      </c>
      <c r="D819" s="949">
        <v>3093</v>
      </c>
      <c r="E819" s="1038">
        <v>6456</v>
      </c>
      <c r="F819" s="1038">
        <v>188</v>
      </c>
      <c r="G819" s="1038">
        <v>17958</v>
      </c>
      <c r="H819" s="1040">
        <v>103.01</v>
      </c>
      <c r="I819" s="1041">
        <v>109</v>
      </c>
      <c r="J819" s="1041">
        <v>49</v>
      </c>
    </row>
    <row r="820" spans="1:10" ht="10.5" customHeight="1" x14ac:dyDescent="0.2">
      <c r="A820" s="58"/>
      <c r="B820" s="638" t="s">
        <v>767</v>
      </c>
      <c r="C820" s="949">
        <v>28249</v>
      </c>
      <c r="D820" s="949">
        <v>4124</v>
      </c>
      <c r="E820" s="1038">
        <v>7151</v>
      </c>
      <c r="F820" s="1038">
        <v>206</v>
      </c>
      <c r="G820" s="1038">
        <v>19777</v>
      </c>
      <c r="H820" s="1040">
        <v>133.37</v>
      </c>
      <c r="I820" s="1041">
        <v>210</v>
      </c>
      <c r="J820" s="1041">
        <v>109</v>
      </c>
    </row>
    <row r="821" spans="1:10" ht="10.5" customHeight="1" x14ac:dyDescent="0.2">
      <c r="A821" s="58"/>
      <c r="B821" s="638" t="s">
        <v>768</v>
      </c>
      <c r="C821" s="949">
        <v>28747</v>
      </c>
      <c r="D821" s="949">
        <v>4111</v>
      </c>
      <c r="E821" s="1038">
        <v>7767</v>
      </c>
      <c r="F821" s="1038">
        <v>217</v>
      </c>
      <c r="G821" s="1038">
        <v>19548</v>
      </c>
      <c r="H821" s="1040">
        <v>123.57</v>
      </c>
      <c r="I821" s="1041">
        <v>232</v>
      </c>
      <c r="J821" s="1041">
        <v>92</v>
      </c>
    </row>
    <row r="822" spans="1:10" ht="10.5" customHeight="1" x14ac:dyDescent="0.2">
      <c r="A822" s="58"/>
      <c r="B822" s="638" t="s">
        <v>769</v>
      </c>
      <c r="C822" s="949">
        <v>27328</v>
      </c>
      <c r="D822" s="949">
        <v>3873</v>
      </c>
      <c r="E822" s="1038">
        <v>9250</v>
      </c>
      <c r="F822" s="1038">
        <v>219</v>
      </c>
      <c r="G822" s="1038">
        <v>16372</v>
      </c>
      <c r="H822" s="1040">
        <v>112.01</v>
      </c>
      <c r="I822" s="1041">
        <v>209</v>
      </c>
      <c r="J822" s="1041">
        <v>119</v>
      </c>
    </row>
    <row r="823" spans="1:10" ht="10.5" customHeight="1" x14ac:dyDescent="0.2">
      <c r="B823" s="325"/>
      <c r="C823" s="545"/>
      <c r="D823" s="547"/>
      <c r="E823" s="545"/>
      <c r="F823" s="545"/>
      <c r="G823" s="545"/>
      <c r="H823" s="570"/>
      <c r="I823" s="605"/>
      <c r="J823" s="605"/>
    </row>
    <row r="824" spans="1:10" ht="10.5" customHeight="1" x14ac:dyDescent="0.2">
      <c r="B824" s="325" t="s">
        <v>770</v>
      </c>
      <c r="C824" s="545">
        <v>32526</v>
      </c>
      <c r="D824" s="632">
        <v>5267</v>
      </c>
      <c r="E824" s="545">
        <v>9307</v>
      </c>
      <c r="F824" s="545">
        <v>289</v>
      </c>
      <c r="G824" s="545">
        <v>21502</v>
      </c>
      <c r="H824" s="570">
        <v>119.19</v>
      </c>
      <c r="I824" s="605">
        <v>205</v>
      </c>
      <c r="J824" s="605">
        <v>188</v>
      </c>
    </row>
    <row r="825" spans="1:10" ht="10.5" customHeight="1" x14ac:dyDescent="0.2">
      <c r="B825" s="325" t="s">
        <v>771</v>
      </c>
      <c r="C825" s="545">
        <v>25063</v>
      </c>
      <c r="D825" s="632">
        <v>5120</v>
      </c>
      <c r="E825" s="545">
        <v>8291</v>
      </c>
      <c r="F825" s="545">
        <v>380</v>
      </c>
      <c r="G825" s="545">
        <v>15240</v>
      </c>
      <c r="H825" s="570">
        <v>127.6</v>
      </c>
      <c r="I825" s="605">
        <v>106</v>
      </c>
      <c r="J825" s="605">
        <v>70</v>
      </c>
    </row>
    <row r="826" spans="1:10" ht="10.5" customHeight="1" x14ac:dyDescent="0.2">
      <c r="B826" s="325" t="s">
        <v>772</v>
      </c>
      <c r="C826" s="545">
        <v>31638</v>
      </c>
      <c r="D826" s="632">
        <v>6515</v>
      </c>
      <c r="E826" s="545">
        <v>7826</v>
      </c>
      <c r="F826" s="545">
        <v>410</v>
      </c>
      <c r="G826" s="545">
        <v>22367</v>
      </c>
      <c r="H826" s="570">
        <v>146.94999999999999</v>
      </c>
      <c r="I826" s="605">
        <v>202</v>
      </c>
      <c r="J826" s="605">
        <v>178</v>
      </c>
    </row>
    <row r="827" spans="1:10" ht="10.5" customHeight="1" x14ac:dyDescent="0.2">
      <c r="B827" s="325" t="s">
        <v>773</v>
      </c>
      <c r="C827" s="545">
        <v>24169</v>
      </c>
      <c r="D827" s="632">
        <v>6578</v>
      </c>
      <c r="E827" s="545">
        <v>6563</v>
      </c>
      <c r="F827" s="545">
        <v>544</v>
      </c>
      <c r="G827" s="545">
        <v>16394</v>
      </c>
      <c r="H827" s="570">
        <v>181.97</v>
      </c>
      <c r="I827" s="605">
        <v>209</v>
      </c>
      <c r="J827" s="605">
        <v>175</v>
      </c>
    </row>
    <row r="828" spans="1:10" ht="10.5" customHeight="1" x14ac:dyDescent="0.2">
      <c r="B828" s="325" t="s">
        <v>774</v>
      </c>
      <c r="C828" s="545">
        <v>22523</v>
      </c>
      <c r="D828" s="632">
        <v>7207</v>
      </c>
      <c r="E828" s="545">
        <v>7004</v>
      </c>
      <c r="F828" s="545">
        <v>625</v>
      </c>
      <c r="G828" s="545">
        <v>14227</v>
      </c>
      <c r="H828" s="570">
        <v>196.96</v>
      </c>
      <c r="I828" s="605">
        <v>101</v>
      </c>
      <c r="J828" s="605">
        <v>80</v>
      </c>
    </row>
    <row r="829" spans="1:10" ht="10.5" customHeight="1" x14ac:dyDescent="0.2">
      <c r="B829" s="325"/>
      <c r="C829" s="545"/>
      <c r="D829" s="632"/>
      <c r="E829" s="545"/>
      <c r="F829" s="545"/>
      <c r="G829" s="545"/>
      <c r="H829" s="570"/>
      <c r="I829" s="605"/>
      <c r="J829" s="605"/>
    </row>
    <row r="830" spans="1:10" ht="10.5" customHeight="1" x14ac:dyDescent="0.2">
      <c r="B830" s="325" t="s">
        <v>775</v>
      </c>
      <c r="C830" s="545">
        <v>22867</v>
      </c>
      <c r="D830" s="632">
        <v>8487</v>
      </c>
      <c r="E830" s="545">
        <v>7540</v>
      </c>
      <c r="F830" s="545">
        <v>704</v>
      </c>
      <c r="G830" s="545">
        <v>13936</v>
      </c>
      <c r="H830" s="570">
        <v>225.38</v>
      </c>
      <c r="I830" s="605">
        <v>203</v>
      </c>
      <c r="J830" s="605">
        <v>165</v>
      </c>
    </row>
    <row r="831" spans="1:10" ht="10.5" customHeight="1" x14ac:dyDescent="0.2">
      <c r="B831" s="325" t="s">
        <v>776</v>
      </c>
      <c r="C831" s="545">
        <v>23250</v>
      </c>
      <c r="D831" s="632">
        <v>9506</v>
      </c>
      <c r="E831" s="545">
        <v>6485</v>
      </c>
      <c r="F831" s="545">
        <v>840</v>
      </c>
      <c r="G831" s="545">
        <v>15569</v>
      </c>
      <c r="H831" s="570">
        <v>258.29000000000002</v>
      </c>
      <c r="I831" s="605">
        <v>100</v>
      </c>
      <c r="J831" s="605">
        <v>178</v>
      </c>
    </row>
    <row r="832" spans="1:10" ht="10.5" customHeight="1" x14ac:dyDescent="0.2">
      <c r="B832" s="325" t="s">
        <v>460</v>
      </c>
      <c r="C832" s="545">
        <v>19931</v>
      </c>
      <c r="D832" s="632">
        <v>10336</v>
      </c>
      <c r="E832" s="545">
        <v>4619</v>
      </c>
      <c r="F832" s="545">
        <v>1135</v>
      </c>
      <c r="G832" s="545">
        <v>14461</v>
      </c>
      <c r="H832" s="570">
        <v>349.64</v>
      </c>
      <c r="I832" s="605">
        <v>202</v>
      </c>
      <c r="J832" s="605">
        <v>156</v>
      </c>
    </row>
    <row r="833" spans="1:11" ht="10.5" customHeight="1" x14ac:dyDescent="0.2">
      <c r="B833" s="325" t="s">
        <v>461</v>
      </c>
      <c r="C833" s="545">
        <v>28151</v>
      </c>
      <c r="D833" s="632">
        <v>12893</v>
      </c>
      <c r="E833" s="545">
        <v>5118</v>
      </c>
      <c r="F833" s="545">
        <v>1141</v>
      </c>
      <c r="G833" s="545">
        <v>22090</v>
      </c>
      <c r="H833" s="570">
        <v>317.52</v>
      </c>
      <c r="I833" s="605">
        <v>201</v>
      </c>
      <c r="J833" s="605">
        <v>167</v>
      </c>
    </row>
    <row r="834" spans="1:11" ht="10.5" customHeight="1" x14ac:dyDescent="0.2">
      <c r="B834" s="325" t="s">
        <v>462</v>
      </c>
      <c r="C834" s="545">
        <v>23100</v>
      </c>
      <c r="D834" s="632">
        <v>13232</v>
      </c>
      <c r="E834" s="545">
        <v>4361</v>
      </c>
      <c r="F834" s="545">
        <v>1482</v>
      </c>
      <c r="G834" s="545">
        <v>17934</v>
      </c>
      <c r="H834" s="570">
        <v>375.04</v>
      </c>
      <c r="I834" s="605">
        <v>201</v>
      </c>
      <c r="J834" s="605">
        <v>95</v>
      </c>
      <c r="K834" s="59"/>
    </row>
    <row r="835" spans="1:11" ht="10.5" customHeight="1" x14ac:dyDescent="0.2">
      <c r="B835" s="325"/>
      <c r="C835" s="545"/>
      <c r="D835" s="632"/>
      <c r="E835" s="545"/>
      <c r="F835" s="545"/>
      <c r="G835" s="545"/>
      <c r="H835" s="570"/>
      <c r="I835" s="605"/>
      <c r="J835" s="605"/>
    </row>
    <row r="836" spans="1:11" ht="10.5" customHeight="1" x14ac:dyDescent="0.2">
      <c r="B836" s="325" t="s">
        <v>328</v>
      </c>
      <c r="C836" s="545">
        <v>21166</v>
      </c>
      <c r="D836" s="632">
        <v>15702</v>
      </c>
      <c r="E836" s="545">
        <v>3863</v>
      </c>
      <c r="F836" s="545">
        <v>1783</v>
      </c>
      <c r="G836" s="545">
        <v>16589</v>
      </c>
      <c r="H836" s="570">
        <v>528.6</v>
      </c>
      <c r="I836" s="605">
        <v>100</v>
      </c>
      <c r="J836" s="605">
        <v>53</v>
      </c>
    </row>
    <row r="837" spans="1:11" ht="10.5" customHeight="1" x14ac:dyDescent="0.2">
      <c r="B837" s="325" t="s">
        <v>329</v>
      </c>
      <c r="C837" s="545">
        <v>16582</v>
      </c>
      <c r="D837" s="632">
        <v>15052</v>
      </c>
      <c r="E837" s="545">
        <v>3097</v>
      </c>
      <c r="F837" s="545">
        <v>2132</v>
      </c>
      <c r="G837" s="545">
        <v>12914</v>
      </c>
      <c r="H837" s="570">
        <v>650.83000000000004</v>
      </c>
      <c r="I837" s="605">
        <v>208</v>
      </c>
      <c r="J837" s="605">
        <v>335</v>
      </c>
    </row>
    <row r="838" spans="1:11" ht="10.5" customHeight="1" x14ac:dyDescent="0.2">
      <c r="B838" s="325" t="s">
        <v>330</v>
      </c>
      <c r="C838" s="545">
        <v>28559</v>
      </c>
      <c r="D838" s="632">
        <v>19111</v>
      </c>
      <c r="E838" s="545">
        <v>3946</v>
      </c>
      <c r="F838" s="545">
        <v>1927</v>
      </c>
      <c r="G838" s="545">
        <v>23884</v>
      </c>
      <c r="H838" s="570">
        <v>479.54</v>
      </c>
      <c r="I838" s="605">
        <v>100</v>
      </c>
      <c r="J838" s="605">
        <v>161</v>
      </c>
    </row>
    <row r="839" spans="1:11" ht="10.5" customHeight="1" x14ac:dyDescent="0.2">
      <c r="B839" s="325" t="s">
        <v>331</v>
      </c>
      <c r="C839" s="545">
        <v>18053</v>
      </c>
      <c r="D839" s="632">
        <v>14342</v>
      </c>
      <c r="E839" s="545">
        <v>3696</v>
      </c>
      <c r="F839" s="545">
        <v>2082</v>
      </c>
      <c r="G839" s="545">
        <v>13676</v>
      </c>
      <c r="H839" s="570">
        <v>482.05</v>
      </c>
      <c r="I839" s="605">
        <v>130</v>
      </c>
      <c r="J839" s="605">
        <v>324</v>
      </c>
    </row>
    <row r="840" spans="1:11" ht="10.5" customHeight="1" x14ac:dyDescent="0.2">
      <c r="A840" s="155"/>
      <c r="B840" s="325" t="s">
        <v>287</v>
      </c>
      <c r="C840" s="545">
        <v>21911</v>
      </c>
      <c r="D840" s="632">
        <v>16624</v>
      </c>
      <c r="E840" s="545">
        <v>3240</v>
      </c>
      <c r="F840" s="545">
        <v>2362</v>
      </c>
      <c r="G840" s="545">
        <v>18074</v>
      </c>
      <c r="H840" s="570">
        <v>493.49</v>
      </c>
      <c r="I840" s="605">
        <v>100</v>
      </c>
      <c r="J840" s="605">
        <v>119</v>
      </c>
    </row>
    <row r="841" spans="1:11" ht="10.5" customHeight="1" x14ac:dyDescent="0.2">
      <c r="A841" s="155"/>
      <c r="B841" s="325"/>
      <c r="C841" s="545"/>
      <c r="D841" s="632"/>
      <c r="E841" s="545"/>
      <c r="F841" s="545"/>
      <c r="G841" s="545"/>
      <c r="H841" s="570"/>
      <c r="I841" s="605"/>
      <c r="J841" s="605"/>
    </row>
    <row r="842" spans="1:11" ht="10.5" customHeight="1" x14ac:dyDescent="0.2">
      <c r="B842" s="543" t="s">
        <v>332</v>
      </c>
      <c r="C842" s="545">
        <v>25179</v>
      </c>
      <c r="D842" s="632">
        <v>19120</v>
      </c>
      <c r="E842" s="545">
        <v>2937</v>
      </c>
      <c r="F842" s="545">
        <v>2581</v>
      </c>
      <c r="G842" s="545">
        <v>21699</v>
      </c>
      <c r="H842" s="570">
        <v>529.38</v>
      </c>
      <c r="I842" s="605">
        <v>100</v>
      </c>
      <c r="J842" s="605">
        <v>90</v>
      </c>
    </row>
    <row r="843" spans="1:11" ht="10.5" customHeight="1" x14ac:dyDescent="0.2">
      <c r="B843" s="543" t="s">
        <v>333</v>
      </c>
      <c r="C843" s="547">
        <v>26637</v>
      </c>
      <c r="D843" s="931">
        <v>19545</v>
      </c>
      <c r="E843" s="547">
        <v>3076</v>
      </c>
      <c r="F843" s="547">
        <v>2757</v>
      </c>
      <c r="G843" s="547">
        <v>22993</v>
      </c>
      <c r="H843" s="571">
        <v>478.83</v>
      </c>
      <c r="I843" s="612">
        <v>100</v>
      </c>
      <c r="J843" s="605">
        <v>159</v>
      </c>
    </row>
    <row r="844" spans="1:11" ht="10.5" customHeight="1" x14ac:dyDescent="0.2">
      <c r="B844" s="325" t="s">
        <v>286</v>
      </c>
      <c r="C844" s="547">
        <v>26441</v>
      </c>
      <c r="D844" s="931">
        <v>25434</v>
      </c>
      <c r="E844" s="547">
        <v>2854</v>
      </c>
      <c r="F844" s="547">
        <v>3328</v>
      </c>
      <c r="G844" s="547">
        <v>23060</v>
      </c>
      <c r="H844" s="571">
        <v>688.27</v>
      </c>
      <c r="I844" s="612" t="s">
        <v>377</v>
      </c>
      <c r="J844" s="612" t="s">
        <v>377</v>
      </c>
    </row>
    <row r="845" spans="1:11" ht="10.5" customHeight="1" x14ac:dyDescent="0.2">
      <c r="B845" s="325" t="s">
        <v>730</v>
      </c>
      <c r="C845" s="547">
        <v>24132</v>
      </c>
      <c r="D845" s="931">
        <v>27599</v>
      </c>
      <c r="E845" s="547">
        <v>2607</v>
      </c>
      <c r="F845" s="547">
        <v>3730</v>
      </c>
      <c r="G845" s="547">
        <v>21043</v>
      </c>
      <c r="H845" s="571">
        <v>846.21</v>
      </c>
      <c r="I845" s="612" t="s">
        <v>377</v>
      </c>
      <c r="J845" s="612" t="s">
        <v>377</v>
      </c>
    </row>
    <row r="846" spans="1:11" ht="10.5" customHeight="1" x14ac:dyDescent="0.2">
      <c r="B846" s="325" t="s">
        <v>758</v>
      </c>
      <c r="C846" s="547">
        <v>28278</v>
      </c>
      <c r="D846" s="931">
        <v>32027</v>
      </c>
      <c r="E846" s="547">
        <v>3006</v>
      </c>
      <c r="F846" s="547">
        <v>3732</v>
      </c>
      <c r="G846" s="547">
        <v>24718</v>
      </c>
      <c r="H846" s="571">
        <v>838.72</v>
      </c>
      <c r="I846" s="612" t="s">
        <v>377</v>
      </c>
      <c r="J846" s="612" t="s">
        <v>377</v>
      </c>
    </row>
    <row r="847" spans="1:11" ht="10.5" customHeight="1" x14ac:dyDescent="0.2">
      <c r="B847" s="325"/>
      <c r="C847" s="547"/>
      <c r="D847" s="931"/>
      <c r="E847" s="547"/>
      <c r="F847" s="547"/>
      <c r="G847" s="547"/>
      <c r="H847" s="571"/>
      <c r="I847" s="612"/>
      <c r="J847" s="612"/>
    </row>
    <row r="848" spans="1:11" ht="10.5" customHeight="1" x14ac:dyDescent="0.2">
      <c r="B848" s="325" t="s">
        <v>507</v>
      </c>
      <c r="C848" s="547">
        <v>28540</v>
      </c>
      <c r="D848" s="931">
        <v>33383</v>
      </c>
      <c r="E848" s="547">
        <v>2242</v>
      </c>
      <c r="F848" s="547">
        <v>4643</v>
      </c>
      <c r="G848" s="547">
        <v>25883</v>
      </c>
      <c r="H848" s="571">
        <v>884.81</v>
      </c>
      <c r="I848" s="612" t="s">
        <v>377</v>
      </c>
      <c r="J848" s="612" t="s">
        <v>377</v>
      </c>
    </row>
    <row r="849" spans="2:12" ht="10.5" customHeight="1" x14ac:dyDescent="0.2">
      <c r="B849" s="325" t="s">
        <v>392</v>
      </c>
      <c r="C849" s="547">
        <v>27003</v>
      </c>
      <c r="D849" s="931">
        <v>39617</v>
      </c>
      <c r="E849" s="547">
        <v>2804</v>
      </c>
      <c r="F849" s="547">
        <v>4897</v>
      </c>
      <c r="G849" s="547">
        <v>23681</v>
      </c>
      <c r="H849" s="571">
        <v>1089.03</v>
      </c>
      <c r="I849" s="612" t="s">
        <v>377</v>
      </c>
      <c r="J849" s="612" t="s">
        <v>377</v>
      </c>
    </row>
    <row r="850" spans="2:12" ht="10.5" customHeight="1" x14ac:dyDescent="0.2">
      <c r="B850" s="327">
        <v>39295</v>
      </c>
      <c r="C850" s="547">
        <v>27486</v>
      </c>
      <c r="D850" s="931">
        <v>43103</v>
      </c>
      <c r="E850" s="547">
        <v>2466</v>
      </c>
      <c r="F850" s="547">
        <v>5597</v>
      </c>
      <c r="G850" s="547">
        <v>24565</v>
      </c>
      <c r="H850" s="571">
        <v>1188.9100000000001</v>
      </c>
      <c r="I850" s="612">
        <v>100</v>
      </c>
      <c r="J850" s="612">
        <v>242</v>
      </c>
    </row>
    <row r="851" spans="2:12" ht="10.5" customHeight="1" x14ac:dyDescent="0.2">
      <c r="B851" s="327">
        <v>39692</v>
      </c>
      <c r="C851" s="547">
        <v>26294</v>
      </c>
      <c r="D851" s="1039">
        <v>45782</v>
      </c>
      <c r="E851" s="547">
        <v>2553</v>
      </c>
      <c r="F851" s="547">
        <v>6726</v>
      </c>
      <c r="G851" s="547">
        <v>23270</v>
      </c>
      <c r="H851" s="571">
        <v>1224.43</v>
      </c>
      <c r="I851" s="612" t="s">
        <v>377</v>
      </c>
      <c r="J851" s="612" t="s">
        <v>377</v>
      </c>
    </row>
    <row r="852" spans="2:12" ht="10.5" customHeight="1" x14ac:dyDescent="0.2">
      <c r="B852" s="327">
        <v>40087</v>
      </c>
      <c r="C852" s="547">
        <v>25865</v>
      </c>
      <c r="D852" s="931">
        <v>46743</v>
      </c>
      <c r="E852" s="547">
        <v>2517</v>
      </c>
      <c r="F852" s="547">
        <v>6981</v>
      </c>
      <c r="G852" s="547">
        <v>22884</v>
      </c>
      <c r="H852" s="571">
        <v>1269.49</v>
      </c>
      <c r="I852" s="612" t="s">
        <v>377</v>
      </c>
      <c r="J852" s="612" t="s">
        <v>377</v>
      </c>
    </row>
    <row r="853" spans="2:12" ht="10.5" customHeight="1" x14ac:dyDescent="0.2">
      <c r="B853" s="327"/>
      <c r="C853" s="547"/>
      <c r="D853" s="1039"/>
      <c r="E853" s="547"/>
      <c r="F853" s="547"/>
      <c r="G853" s="547"/>
      <c r="H853" s="571"/>
      <c r="I853" s="612"/>
      <c r="J853" s="612"/>
    </row>
    <row r="854" spans="2:12" ht="10.5" customHeight="1" x14ac:dyDescent="0.2">
      <c r="B854" s="536" t="s">
        <v>340</v>
      </c>
      <c r="C854" s="547">
        <v>31420</v>
      </c>
      <c r="D854" s="632">
        <v>47250</v>
      </c>
      <c r="E854" s="547">
        <v>2678</v>
      </c>
      <c r="F854" s="547">
        <v>6762</v>
      </c>
      <c r="G854" s="547">
        <v>28247</v>
      </c>
      <c r="H854" s="571">
        <v>1027.28</v>
      </c>
      <c r="I854" s="612" t="s">
        <v>377</v>
      </c>
      <c r="J854" s="612" t="s">
        <v>377</v>
      </c>
    </row>
    <row r="855" spans="2:12" ht="10.5" customHeight="1" x14ac:dyDescent="0.2">
      <c r="B855" s="536" t="s">
        <v>343</v>
      </c>
      <c r="C855" s="547">
        <v>23672</v>
      </c>
      <c r="D855" s="632">
        <v>37564</v>
      </c>
      <c r="E855" s="547">
        <v>2343</v>
      </c>
      <c r="F855" s="547">
        <v>6824</v>
      </c>
      <c r="G855" s="547">
        <v>20896</v>
      </c>
      <c r="H855" s="571">
        <v>1027.25</v>
      </c>
      <c r="I855" s="612" t="s">
        <v>377</v>
      </c>
      <c r="J855" s="612" t="s">
        <v>377</v>
      </c>
    </row>
    <row r="856" spans="2:12" ht="10.5" customHeight="1" x14ac:dyDescent="0.2">
      <c r="B856" s="536" t="s">
        <v>1418</v>
      </c>
      <c r="C856" s="547">
        <v>33574</v>
      </c>
      <c r="D856" s="632">
        <v>53439</v>
      </c>
      <c r="E856" s="547">
        <v>2491</v>
      </c>
      <c r="F856" s="547">
        <v>7025</v>
      </c>
      <c r="G856" s="547">
        <v>30658</v>
      </c>
      <c r="H856" s="571">
        <v>1174.8699999999999</v>
      </c>
      <c r="I856" s="612" t="s">
        <v>377</v>
      </c>
      <c r="J856" s="612" t="s">
        <v>377</v>
      </c>
    </row>
    <row r="857" spans="2:12" ht="10.5" customHeight="1" x14ac:dyDescent="0.2">
      <c r="B857" s="537" t="s">
        <v>1459</v>
      </c>
      <c r="C857" s="565">
        <v>27655</v>
      </c>
      <c r="D857" s="633">
        <v>49900</v>
      </c>
      <c r="E857" s="565">
        <v>1647</v>
      </c>
      <c r="F857" s="565">
        <v>8401</v>
      </c>
      <c r="G857" s="565">
        <v>25652</v>
      </c>
      <c r="H857" s="572">
        <v>1419.23</v>
      </c>
      <c r="I857" s="613" t="s">
        <v>377</v>
      </c>
      <c r="J857" s="613" t="s">
        <v>377</v>
      </c>
    </row>
    <row r="858" spans="2:12" ht="10.5" customHeight="1" x14ac:dyDescent="0.2">
      <c r="B858" s="486" t="s">
        <v>1402</v>
      </c>
      <c r="C858" s="365"/>
      <c r="D858" s="366"/>
      <c r="E858" s="365"/>
      <c r="F858" s="233"/>
      <c r="G858" s="233"/>
      <c r="H858" s="233"/>
    </row>
    <row r="859" spans="2:12" ht="10.5" customHeight="1" x14ac:dyDescent="0.2">
      <c r="B859" s="486" t="s">
        <v>1403</v>
      </c>
      <c r="C859" s="233"/>
      <c r="D859" s="233"/>
      <c r="E859" s="233"/>
      <c r="F859" s="233"/>
      <c r="G859" s="233"/>
      <c r="H859" s="233"/>
      <c r="L859" s="61"/>
    </row>
    <row r="860" spans="2:12" ht="10.5" customHeight="1" x14ac:dyDescent="0.2">
      <c r="B860" s="486" t="s">
        <v>1373</v>
      </c>
      <c r="C860" s="233"/>
      <c r="D860" s="233"/>
      <c r="E860" s="233"/>
      <c r="F860" s="233"/>
      <c r="G860" s="233"/>
      <c r="H860" s="233"/>
    </row>
    <row r="861" spans="2:12" ht="10.5" customHeight="1" x14ac:dyDescent="0.2">
      <c r="B861" s="486" t="s">
        <v>1374</v>
      </c>
      <c r="C861" s="233"/>
      <c r="D861" s="233"/>
      <c r="E861" s="233"/>
      <c r="F861" s="233"/>
      <c r="G861" s="233"/>
      <c r="H861" s="233"/>
    </row>
    <row r="862" spans="2:12" ht="10.5" customHeight="1" x14ac:dyDescent="0.2">
      <c r="B862" s="486" t="s">
        <v>1375</v>
      </c>
      <c r="C862" s="233"/>
      <c r="D862" s="233"/>
      <c r="E862" s="233"/>
      <c r="F862" s="233"/>
      <c r="G862" s="233"/>
      <c r="H862" s="233"/>
    </row>
    <row r="863" spans="2:12" ht="10.5" customHeight="1" x14ac:dyDescent="0.2">
      <c r="B863" s="486" t="s">
        <v>1376</v>
      </c>
      <c r="C863" s="233"/>
      <c r="D863" s="233"/>
      <c r="E863" s="233"/>
      <c r="F863" s="233"/>
      <c r="G863" s="233"/>
      <c r="H863" s="233"/>
    </row>
    <row r="864" spans="2:12" ht="10.5" customHeight="1" x14ac:dyDescent="0.2">
      <c r="B864" s="1596" t="s">
        <v>1531</v>
      </c>
      <c r="C864" s="1596"/>
      <c r="D864" s="1596"/>
      <c r="E864" s="1596"/>
      <c r="F864" s="1596"/>
      <c r="G864" s="1596"/>
      <c r="H864" s="1596"/>
    </row>
    <row r="865" spans="2:10" ht="10.5" customHeight="1" x14ac:dyDescent="0.2">
      <c r="B865" s="490" t="s">
        <v>1378</v>
      </c>
      <c r="C865" s="353"/>
      <c r="D865" s="353"/>
      <c r="E865" s="353"/>
      <c r="F865" s="353"/>
      <c r="G865" s="353"/>
      <c r="H865" s="353"/>
    </row>
    <row r="866" spans="2:10" ht="10.5" customHeight="1" x14ac:dyDescent="0.2">
      <c r="B866" s="490" t="s">
        <v>1379</v>
      </c>
      <c r="C866" s="353"/>
      <c r="D866" s="353"/>
      <c r="E866" s="353"/>
      <c r="F866" s="353"/>
      <c r="G866" s="353"/>
      <c r="H866" s="353"/>
    </row>
    <row r="867" spans="2:10" ht="10.5" customHeight="1" x14ac:dyDescent="0.2">
      <c r="B867" s="486" t="s">
        <v>1404</v>
      </c>
      <c r="C867" s="233"/>
      <c r="D867" s="233"/>
      <c r="E867" s="233"/>
      <c r="F867" s="233"/>
      <c r="G867" s="233"/>
      <c r="H867" s="233"/>
    </row>
    <row r="868" spans="2:10" ht="10.5" customHeight="1" x14ac:dyDescent="0.2">
      <c r="B868" s="49"/>
      <c r="C868" s="52"/>
      <c r="D868" s="52"/>
      <c r="E868" s="52"/>
      <c r="F868" s="52"/>
      <c r="G868" s="52"/>
      <c r="H868" s="52"/>
      <c r="I868" s="52"/>
      <c r="J868" s="52"/>
    </row>
    <row r="869" spans="2:10" ht="10.5" customHeight="1" x14ac:dyDescent="0.2">
      <c r="B869" s="49"/>
    </row>
    <row r="870" spans="2:10" ht="10.5" customHeight="1" x14ac:dyDescent="0.2">
      <c r="B870" s="49"/>
    </row>
    <row r="871" spans="2:10" ht="10.5" customHeight="1" x14ac:dyDescent="0.2">
      <c r="B871" s="49"/>
    </row>
    <row r="872" spans="2:10" ht="10.5" customHeight="1" x14ac:dyDescent="0.2">
      <c r="B872" s="49"/>
    </row>
    <row r="873" spans="2:10" ht="10.5" customHeight="1" x14ac:dyDescent="0.2">
      <c r="B873" s="49"/>
    </row>
    <row r="874" spans="2:10" ht="10.5" customHeight="1" x14ac:dyDescent="0.2">
      <c r="B874" s="49"/>
    </row>
    <row r="875" spans="2:10" ht="10.5" customHeight="1" x14ac:dyDescent="0.2">
      <c r="B875" s="49"/>
    </row>
    <row r="876" spans="2:10" ht="10.5" customHeight="1" x14ac:dyDescent="0.2">
      <c r="B876" s="49"/>
    </row>
    <row r="877" spans="2:10" ht="10.5" customHeight="1" x14ac:dyDescent="0.2">
      <c r="B877" s="49"/>
    </row>
    <row r="878" spans="2:10" ht="10.5" customHeight="1" x14ac:dyDescent="0.2">
      <c r="B878" s="49"/>
    </row>
    <row r="879" spans="2:10" ht="10.5" customHeight="1" x14ac:dyDescent="0.2">
      <c r="B879" s="49"/>
    </row>
    <row r="880" spans="2:10" ht="10.5" customHeight="1" x14ac:dyDescent="0.2">
      <c r="B880" s="49"/>
      <c r="G880" s="153">
        <v>48</v>
      </c>
    </row>
    <row r="881" spans="2:10" ht="10.5" customHeight="1" x14ac:dyDescent="0.2"/>
    <row r="882" spans="2:10" ht="11.45" customHeight="1" x14ac:dyDescent="0.2">
      <c r="B882" s="62" t="s">
        <v>892</v>
      </c>
      <c r="D882" s="74"/>
    </row>
    <row r="883" spans="2:10" ht="11.45" customHeight="1" x14ac:dyDescent="0.2">
      <c r="B883" s="1420" t="s">
        <v>525</v>
      </c>
      <c r="C883" s="1481" t="s">
        <v>73</v>
      </c>
      <c r="D883" s="1489"/>
      <c r="E883" s="1489"/>
      <c r="F883" s="1482"/>
      <c r="G883" s="1481" t="s">
        <v>893</v>
      </c>
      <c r="H883" s="1489"/>
      <c r="I883" s="1489"/>
      <c r="J883" s="1482"/>
    </row>
    <row r="884" spans="2:10" ht="11.25" customHeight="1" x14ac:dyDescent="0.2">
      <c r="B884" s="1490"/>
      <c r="C884" s="1408" t="s">
        <v>303</v>
      </c>
      <c r="D884" s="1515" t="s">
        <v>825</v>
      </c>
      <c r="E884" s="1481" t="s">
        <v>1129</v>
      </c>
      <c r="F884" s="1482"/>
      <c r="G884" s="1408" t="s">
        <v>303</v>
      </c>
      <c r="H884" s="1408" t="s">
        <v>825</v>
      </c>
      <c r="I884" s="1481" t="s">
        <v>1129</v>
      </c>
      <c r="J884" s="1482"/>
    </row>
    <row r="885" spans="2:10" ht="14.25" customHeight="1" x14ac:dyDescent="0.2">
      <c r="B885" s="1490"/>
      <c r="C885" s="1496"/>
      <c r="D885" s="1595"/>
      <c r="E885" s="323" t="s">
        <v>470</v>
      </c>
      <c r="F885" s="296" t="s">
        <v>471</v>
      </c>
      <c r="G885" s="1409"/>
      <c r="H885" s="1409"/>
      <c r="I885" s="296" t="s">
        <v>470</v>
      </c>
      <c r="J885" s="279" t="s">
        <v>471</v>
      </c>
    </row>
    <row r="886" spans="2:10" ht="11.45" customHeight="1" x14ac:dyDescent="0.2">
      <c r="B886" s="1421"/>
      <c r="C886" s="334" t="s">
        <v>1346</v>
      </c>
      <c r="D886" s="283" t="s">
        <v>504</v>
      </c>
      <c r="E886" s="470" t="s">
        <v>1346</v>
      </c>
      <c r="F886" s="470" t="s">
        <v>936</v>
      </c>
      <c r="G886" s="470" t="s">
        <v>1346</v>
      </c>
      <c r="H886" s="65" t="s">
        <v>504</v>
      </c>
      <c r="I886" s="470" t="s">
        <v>1346</v>
      </c>
      <c r="J886" s="470" t="s">
        <v>936</v>
      </c>
    </row>
    <row r="887" spans="2:10" ht="10.5" customHeight="1" x14ac:dyDescent="0.2">
      <c r="B887" s="325" t="s">
        <v>765</v>
      </c>
      <c r="C887" s="545">
        <v>14233</v>
      </c>
      <c r="D887" s="641">
        <v>4655</v>
      </c>
      <c r="E887" s="547">
        <v>10907</v>
      </c>
      <c r="F887" s="545">
        <v>366</v>
      </c>
      <c r="G887" s="545">
        <v>24643</v>
      </c>
      <c r="H887" s="545">
        <v>3820</v>
      </c>
      <c r="I887" s="545">
        <v>18104</v>
      </c>
      <c r="J887" s="545">
        <v>184</v>
      </c>
    </row>
    <row r="888" spans="2:10" ht="10.5" customHeight="1" x14ac:dyDescent="0.2">
      <c r="B888" s="325" t="s">
        <v>766</v>
      </c>
      <c r="C888" s="545">
        <v>5134</v>
      </c>
      <c r="D888" s="641">
        <v>2899</v>
      </c>
      <c r="E888" s="547">
        <v>3976</v>
      </c>
      <c r="F888" s="545">
        <v>667</v>
      </c>
      <c r="G888" s="545">
        <v>19374</v>
      </c>
      <c r="H888" s="545">
        <v>3951</v>
      </c>
      <c r="I888" s="545">
        <v>14520</v>
      </c>
      <c r="J888" s="545">
        <v>244</v>
      </c>
    </row>
    <row r="889" spans="2:10" ht="10.5" customHeight="1" x14ac:dyDescent="0.2">
      <c r="B889" s="325" t="s">
        <v>767</v>
      </c>
      <c r="C889" s="545">
        <v>14408</v>
      </c>
      <c r="D889" s="641">
        <v>7745</v>
      </c>
      <c r="E889" s="547">
        <v>10683</v>
      </c>
      <c r="F889" s="545">
        <v>574</v>
      </c>
      <c r="G889" s="545">
        <v>19577</v>
      </c>
      <c r="H889" s="545">
        <v>5818</v>
      </c>
      <c r="I889" s="545">
        <v>14873</v>
      </c>
      <c r="J889" s="545">
        <v>348</v>
      </c>
    </row>
    <row r="890" spans="2:10" ht="10.5" customHeight="1" x14ac:dyDescent="0.2">
      <c r="B890" s="325" t="s">
        <v>768</v>
      </c>
      <c r="C890" s="545">
        <v>18791</v>
      </c>
      <c r="D890" s="641">
        <v>8187</v>
      </c>
      <c r="E890" s="547">
        <v>12764</v>
      </c>
      <c r="F890" s="545">
        <v>543</v>
      </c>
      <c r="G890" s="545">
        <v>19761</v>
      </c>
      <c r="H890" s="545">
        <v>6260</v>
      </c>
      <c r="I890" s="545">
        <v>15033</v>
      </c>
      <c r="J890" s="545">
        <v>373</v>
      </c>
    </row>
    <row r="891" spans="2:10" ht="10.5" customHeight="1" x14ac:dyDescent="0.2">
      <c r="B891" s="325" t="s">
        <v>769</v>
      </c>
      <c r="C891" s="545">
        <v>17402</v>
      </c>
      <c r="D891" s="641">
        <v>8766</v>
      </c>
      <c r="E891" s="547">
        <v>10062</v>
      </c>
      <c r="F891" s="545">
        <v>680</v>
      </c>
      <c r="G891" s="545">
        <v>23240</v>
      </c>
      <c r="H891" s="545">
        <v>7365</v>
      </c>
      <c r="I891" s="545">
        <v>17693</v>
      </c>
      <c r="J891" s="545">
        <v>373</v>
      </c>
    </row>
    <row r="892" spans="2:10" ht="10.5" customHeight="1" x14ac:dyDescent="0.2">
      <c r="B892" s="325"/>
      <c r="C892" s="545"/>
      <c r="D892" s="641"/>
      <c r="E892" s="547"/>
      <c r="F892" s="545"/>
      <c r="G892" s="545"/>
      <c r="H892" s="545"/>
      <c r="I892" s="545"/>
      <c r="J892" s="545"/>
    </row>
    <row r="893" spans="2:10" ht="10.5" customHeight="1" x14ac:dyDescent="0.2">
      <c r="B893" s="325" t="s">
        <v>770</v>
      </c>
      <c r="C893" s="545">
        <v>22403</v>
      </c>
      <c r="D893" s="641">
        <v>12011</v>
      </c>
      <c r="E893" s="547">
        <v>13147</v>
      </c>
      <c r="F893" s="545">
        <v>664</v>
      </c>
      <c r="G893" s="545">
        <v>22975</v>
      </c>
      <c r="H893" s="545">
        <v>7208</v>
      </c>
      <c r="I893" s="545">
        <v>17472</v>
      </c>
      <c r="J893" s="545">
        <v>368</v>
      </c>
    </row>
    <row r="894" spans="2:10" ht="10.5" customHeight="1" x14ac:dyDescent="0.2">
      <c r="B894" s="325" t="s">
        <v>771</v>
      </c>
      <c r="C894" s="545">
        <v>28162</v>
      </c>
      <c r="D894" s="641">
        <v>16820</v>
      </c>
      <c r="E894" s="547">
        <v>18510</v>
      </c>
      <c r="F894" s="545">
        <v>713</v>
      </c>
      <c r="G894" s="545">
        <v>27521</v>
      </c>
      <c r="H894" s="545">
        <v>9534</v>
      </c>
      <c r="I894" s="545">
        <v>20883</v>
      </c>
      <c r="J894" s="545">
        <v>403</v>
      </c>
    </row>
    <row r="895" spans="2:10" ht="10.5" customHeight="1" x14ac:dyDescent="0.2">
      <c r="B895" s="325" t="s">
        <v>772</v>
      </c>
      <c r="C895" s="545">
        <v>22621</v>
      </c>
      <c r="D895" s="641">
        <v>14658</v>
      </c>
      <c r="E895" s="547">
        <v>13375</v>
      </c>
      <c r="F895" s="545">
        <v>863</v>
      </c>
      <c r="G895" s="545">
        <v>30923</v>
      </c>
      <c r="H895" s="545">
        <v>11468</v>
      </c>
      <c r="I895" s="545">
        <v>23114</v>
      </c>
      <c r="J895" s="545">
        <v>435</v>
      </c>
    </row>
    <row r="896" spans="2:10" ht="10.5" customHeight="1" x14ac:dyDescent="0.2">
      <c r="B896" s="325" t="s">
        <v>773</v>
      </c>
      <c r="C896" s="545">
        <v>24600</v>
      </c>
      <c r="D896" s="641">
        <v>20075</v>
      </c>
      <c r="E896" s="547">
        <v>14114</v>
      </c>
      <c r="F896" s="545">
        <v>1095</v>
      </c>
      <c r="G896" s="545">
        <v>25921</v>
      </c>
      <c r="H896" s="545">
        <v>11935</v>
      </c>
      <c r="I896" s="545">
        <v>19217</v>
      </c>
      <c r="J896" s="545">
        <v>550</v>
      </c>
    </row>
    <row r="897" spans="1:10" ht="10.5" customHeight="1" x14ac:dyDescent="0.2">
      <c r="B897" s="325" t="s">
        <v>774</v>
      </c>
      <c r="C897" s="545">
        <v>25801</v>
      </c>
      <c r="D897" s="641">
        <v>25484</v>
      </c>
      <c r="E897" s="547">
        <v>16311</v>
      </c>
      <c r="F897" s="545">
        <v>1152</v>
      </c>
      <c r="G897" s="545">
        <v>30019</v>
      </c>
      <c r="H897" s="545">
        <v>17461</v>
      </c>
      <c r="I897" s="545">
        <v>22648</v>
      </c>
      <c r="J897" s="545">
        <v>687</v>
      </c>
    </row>
    <row r="898" spans="1:10" ht="10.5" customHeight="1" x14ac:dyDescent="0.2">
      <c r="B898" s="325"/>
      <c r="C898" s="545"/>
      <c r="D898" s="641"/>
      <c r="E898" s="547"/>
      <c r="F898" s="545"/>
      <c r="G898" s="545"/>
      <c r="H898" s="545"/>
      <c r="I898" s="545"/>
      <c r="J898" s="545"/>
    </row>
    <row r="899" spans="1:10" ht="10.5" customHeight="1" x14ac:dyDescent="0.2">
      <c r="B899" s="325" t="s">
        <v>775</v>
      </c>
      <c r="C899" s="545">
        <v>28227</v>
      </c>
      <c r="D899" s="641">
        <v>28678</v>
      </c>
      <c r="E899" s="547">
        <v>14602</v>
      </c>
      <c r="F899" s="545">
        <v>1355</v>
      </c>
      <c r="G899" s="545">
        <v>26186</v>
      </c>
      <c r="H899" s="545">
        <v>18680</v>
      </c>
      <c r="I899" s="545">
        <v>19842</v>
      </c>
      <c r="J899" s="545">
        <v>842</v>
      </c>
    </row>
    <row r="900" spans="1:10" ht="10.5" customHeight="1" x14ac:dyDescent="0.2">
      <c r="B900" s="325" t="s">
        <v>776</v>
      </c>
      <c r="C900" s="545">
        <v>32741</v>
      </c>
      <c r="D900" s="641">
        <v>37020</v>
      </c>
      <c r="E900" s="547">
        <v>14441</v>
      </c>
      <c r="F900" s="545">
        <v>1601</v>
      </c>
      <c r="G900" s="545">
        <v>26494</v>
      </c>
      <c r="H900" s="545">
        <v>18275</v>
      </c>
      <c r="I900" s="545">
        <v>19619</v>
      </c>
      <c r="J900" s="545">
        <v>821</v>
      </c>
    </row>
    <row r="901" spans="1:10" ht="10.5" customHeight="1" x14ac:dyDescent="0.2">
      <c r="B901" s="325" t="s">
        <v>460</v>
      </c>
      <c r="C901" s="545">
        <v>34682</v>
      </c>
      <c r="D901" s="641">
        <v>45524</v>
      </c>
      <c r="E901" s="547">
        <v>13925</v>
      </c>
      <c r="F901" s="545">
        <v>1819</v>
      </c>
      <c r="G901" s="545">
        <v>14965</v>
      </c>
      <c r="H901" s="545">
        <v>17095</v>
      </c>
      <c r="I901" s="545">
        <v>11395</v>
      </c>
      <c r="J901" s="545">
        <v>1343</v>
      </c>
    </row>
    <row r="902" spans="1:10" ht="10.5" customHeight="1" x14ac:dyDescent="0.2">
      <c r="B902" s="325" t="s">
        <v>461</v>
      </c>
      <c r="C902" s="545">
        <v>39117</v>
      </c>
      <c r="D902" s="641">
        <v>64693</v>
      </c>
      <c r="E902" s="547">
        <v>17550</v>
      </c>
      <c r="F902" s="545">
        <v>1699</v>
      </c>
      <c r="G902" s="545">
        <v>22116</v>
      </c>
      <c r="H902" s="545">
        <v>20497</v>
      </c>
      <c r="I902" s="545">
        <v>16693</v>
      </c>
      <c r="J902" s="545">
        <v>1086</v>
      </c>
    </row>
    <row r="903" spans="1:10" ht="10.5" customHeight="1" x14ac:dyDescent="0.2">
      <c r="B903" s="325" t="s">
        <v>462</v>
      </c>
      <c r="C903" s="545">
        <v>36332</v>
      </c>
      <c r="D903" s="641">
        <v>65308</v>
      </c>
      <c r="E903" s="547">
        <v>14485</v>
      </c>
      <c r="F903" s="545">
        <v>2179</v>
      </c>
      <c r="G903" s="545">
        <v>19576</v>
      </c>
      <c r="H903" s="545">
        <v>19111</v>
      </c>
      <c r="I903" s="545">
        <v>14524</v>
      </c>
      <c r="J903" s="545">
        <v>1149</v>
      </c>
    </row>
    <row r="904" spans="1:10" ht="10.5" customHeight="1" x14ac:dyDescent="0.2">
      <c r="B904" s="325"/>
      <c r="C904" s="545"/>
      <c r="D904" s="364"/>
      <c r="E904" s="545"/>
      <c r="F904" s="545"/>
      <c r="G904" s="545"/>
      <c r="H904" s="545"/>
      <c r="I904" s="545"/>
      <c r="J904" s="545"/>
    </row>
    <row r="905" spans="1:10" ht="10.5" customHeight="1" x14ac:dyDescent="0.2">
      <c r="B905" s="325" t="s">
        <v>328</v>
      </c>
      <c r="C905" s="545">
        <v>33561</v>
      </c>
      <c r="D905" s="641">
        <v>63466</v>
      </c>
      <c r="E905" s="547">
        <v>14594</v>
      </c>
      <c r="F905" s="545">
        <v>2472</v>
      </c>
      <c r="G905" s="545">
        <v>24310</v>
      </c>
      <c r="H905" s="545">
        <v>25675</v>
      </c>
      <c r="I905" s="545">
        <v>17667</v>
      </c>
      <c r="J905" s="545">
        <v>1264</v>
      </c>
    </row>
    <row r="906" spans="1:10" ht="10.5" customHeight="1" x14ac:dyDescent="0.2">
      <c r="B906" s="325" t="s">
        <v>329</v>
      </c>
      <c r="C906" s="545">
        <v>31580</v>
      </c>
      <c r="D906" s="641">
        <v>65815</v>
      </c>
      <c r="E906" s="547">
        <v>13108</v>
      </c>
      <c r="F906" s="545">
        <v>2674</v>
      </c>
      <c r="G906" s="545">
        <v>25535</v>
      </c>
      <c r="H906" s="545">
        <v>26396</v>
      </c>
      <c r="I906" s="545">
        <v>18942</v>
      </c>
      <c r="J906" s="545">
        <v>1195</v>
      </c>
    </row>
    <row r="907" spans="1:10" ht="10.5" customHeight="1" x14ac:dyDescent="0.2">
      <c r="B907" s="325" t="s">
        <v>330</v>
      </c>
      <c r="C907" s="545">
        <v>41717</v>
      </c>
      <c r="D907" s="641">
        <v>88001</v>
      </c>
      <c r="E907" s="547">
        <v>18170</v>
      </c>
      <c r="F907" s="545">
        <v>2554</v>
      </c>
      <c r="G907" s="545">
        <v>22393</v>
      </c>
      <c r="H907" s="545">
        <v>28684</v>
      </c>
      <c r="I907" s="545">
        <v>15559</v>
      </c>
      <c r="J907" s="545">
        <v>1595</v>
      </c>
    </row>
    <row r="908" spans="1:10" ht="10.5" customHeight="1" x14ac:dyDescent="0.2">
      <c r="B908" s="325" t="s">
        <v>331</v>
      </c>
      <c r="C908" s="545">
        <v>70445</v>
      </c>
      <c r="D908" s="641">
        <v>111072</v>
      </c>
      <c r="E908" s="547">
        <v>20852</v>
      </c>
      <c r="F908" s="545">
        <v>2456</v>
      </c>
      <c r="G908" s="545">
        <v>23208</v>
      </c>
      <c r="H908" s="545">
        <v>35168</v>
      </c>
      <c r="I908" s="545">
        <v>17029</v>
      </c>
      <c r="J908" s="545">
        <v>1720</v>
      </c>
    </row>
    <row r="909" spans="1:10" ht="10.5" customHeight="1" x14ac:dyDescent="0.2">
      <c r="A909" s="155"/>
      <c r="B909" s="325" t="s">
        <v>287</v>
      </c>
      <c r="C909" s="545">
        <v>66059</v>
      </c>
      <c r="D909" s="641">
        <v>107036</v>
      </c>
      <c r="E909" s="547">
        <v>20166</v>
      </c>
      <c r="F909" s="545">
        <v>2487</v>
      </c>
      <c r="G909" s="545">
        <v>23550</v>
      </c>
      <c r="H909" s="545">
        <v>40182</v>
      </c>
      <c r="I909" s="545">
        <v>16774</v>
      </c>
      <c r="J909" s="545">
        <v>2004</v>
      </c>
    </row>
    <row r="910" spans="1:10" ht="10.5" customHeight="1" x14ac:dyDescent="0.2">
      <c r="A910" s="155"/>
      <c r="B910" s="325"/>
      <c r="C910" s="545"/>
      <c r="D910" s="641"/>
      <c r="E910" s="547"/>
      <c r="F910" s="545"/>
      <c r="G910" s="545"/>
      <c r="H910" s="545"/>
      <c r="I910" s="545"/>
      <c r="J910" s="545"/>
    </row>
    <row r="911" spans="1:10" ht="10.5" customHeight="1" x14ac:dyDescent="0.2">
      <c r="B911" s="543" t="s">
        <v>332</v>
      </c>
      <c r="C911" s="547">
        <v>67851</v>
      </c>
      <c r="D911" s="641">
        <v>118526</v>
      </c>
      <c r="E911" s="547">
        <v>17336</v>
      </c>
      <c r="F911" s="547">
        <v>2782</v>
      </c>
      <c r="G911" s="547">
        <v>19516</v>
      </c>
      <c r="H911" s="547">
        <v>33745</v>
      </c>
      <c r="I911" s="547">
        <v>13493</v>
      </c>
      <c r="J911" s="545">
        <v>2148</v>
      </c>
    </row>
    <row r="912" spans="1:10" ht="10.5" customHeight="1" x14ac:dyDescent="0.2">
      <c r="B912" s="543" t="s">
        <v>333</v>
      </c>
      <c r="C912" s="545">
        <v>95558</v>
      </c>
      <c r="D912" s="641">
        <v>168338</v>
      </c>
      <c r="E912" s="547">
        <v>24504</v>
      </c>
      <c r="F912" s="545">
        <v>2625</v>
      </c>
      <c r="G912" s="545">
        <v>22202</v>
      </c>
      <c r="H912" s="545">
        <v>41361</v>
      </c>
      <c r="I912" s="545">
        <v>15368</v>
      </c>
      <c r="J912" s="545">
        <v>2285</v>
      </c>
    </row>
    <row r="913" spans="2:12" ht="10.5" customHeight="1" x14ac:dyDescent="0.2">
      <c r="B913" s="325" t="s">
        <v>286</v>
      </c>
      <c r="C913" s="545">
        <v>74033</v>
      </c>
      <c r="D913" s="641">
        <v>178227</v>
      </c>
      <c r="E913" s="547">
        <v>16562</v>
      </c>
      <c r="F913" s="545">
        <v>3592</v>
      </c>
      <c r="G913" s="545">
        <v>15449</v>
      </c>
      <c r="H913" s="545">
        <v>40443</v>
      </c>
      <c r="I913" s="545">
        <v>11248</v>
      </c>
      <c r="J913" s="545">
        <v>3142</v>
      </c>
    </row>
    <row r="914" spans="2:12" ht="10.5" customHeight="1" x14ac:dyDescent="0.2">
      <c r="B914" s="325" t="s">
        <v>730</v>
      </c>
      <c r="C914" s="547">
        <v>79943</v>
      </c>
      <c r="D914" s="641">
        <v>168568</v>
      </c>
      <c r="E914" s="547">
        <v>16988</v>
      </c>
      <c r="F914" s="547">
        <v>3779</v>
      </c>
      <c r="G914" s="547">
        <v>12648</v>
      </c>
      <c r="H914" s="547">
        <v>37541</v>
      </c>
      <c r="I914" s="547">
        <v>8745</v>
      </c>
      <c r="J914" s="547">
        <v>3759</v>
      </c>
    </row>
    <row r="915" spans="2:12" ht="10.5" customHeight="1" x14ac:dyDescent="0.2">
      <c r="B915" s="325" t="s">
        <v>758</v>
      </c>
      <c r="C915" s="547">
        <v>93420</v>
      </c>
      <c r="D915" s="641">
        <v>191299</v>
      </c>
      <c r="E915" s="547">
        <v>18276</v>
      </c>
      <c r="F915" s="547">
        <v>3694</v>
      </c>
      <c r="G915" s="547">
        <v>16904</v>
      </c>
      <c r="H915" s="547">
        <v>41408</v>
      </c>
      <c r="I915" s="547">
        <v>11904</v>
      </c>
      <c r="J915" s="547">
        <v>3046</v>
      </c>
    </row>
    <row r="916" spans="2:12" ht="10.5" customHeight="1" x14ac:dyDescent="0.2">
      <c r="B916" s="325"/>
      <c r="C916" s="547"/>
      <c r="D916" s="641"/>
      <c r="E916" s="547"/>
      <c r="F916" s="547"/>
      <c r="G916" s="547"/>
      <c r="H916" s="547"/>
      <c r="I916" s="547"/>
      <c r="J916" s="547"/>
    </row>
    <row r="917" spans="2:12" ht="10.5" customHeight="1" x14ac:dyDescent="0.2">
      <c r="B917" s="325" t="s">
        <v>507</v>
      </c>
      <c r="C917" s="547">
        <v>63879</v>
      </c>
      <c r="D917" s="364">
        <v>148314</v>
      </c>
      <c r="E917" s="547">
        <v>16169</v>
      </c>
      <c r="F917" s="547">
        <v>4269</v>
      </c>
      <c r="G917" s="547">
        <v>14467</v>
      </c>
      <c r="H917" s="547">
        <v>47657</v>
      </c>
      <c r="I917" s="547">
        <v>10785</v>
      </c>
      <c r="J917" s="547">
        <v>3916</v>
      </c>
    </row>
    <row r="918" spans="2:12" ht="10.5" customHeight="1" x14ac:dyDescent="0.2">
      <c r="B918" s="325" t="s">
        <v>392</v>
      </c>
      <c r="C918" s="547">
        <v>80143</v>
      </c>
      <c r="D918" s="364">
        <v>197890</v>
      </c>
      <c r="E918" s="547">
        <v>20098</v>
      </c>
      <c r="F918" s="547">
        <v>3771</v>
      </c>
      <c r="G918" s="547">
        <v>14350</v>
      </c>
      <c r="H918" s="547">
        <v>45278</v>
      </c>
      <c r="I918" s="547">
        <v>10182</v>
      </c>
      <c r="J918" s="547">
        <v>3911</v>
      </c>
    </row>
    <row r="919" spans="2:12" ht="10.5" customHeight="1" x14ac:dyDescent="0.2">
      <c r="B919" s="327">
        <v>39295</v>
      </c>
      <c r="C919" s="547">
        <v>90646</v>
      </c>
      <c r="D919" s="364">
        <v>214147</v>
      </c>
      <c r="E919" s="547">
        <v>18984</v>
      </c>
      <c r="F919" s="547">
        <v>4570</v>
      </c>
      <c r="G919" s="547">
        <v>17436</v>
      </c>
      <c r="H919" s="547">
        <v>61116</v>
      </c>
      <c r="I919" s="547">
        <v>13005</v>
      </c>
      <c r="J919" s="547">
        <v>4103</v>
      </c>
    </row>
    <row r="920" spans="2:12" ht="10.5" customHeight="1" x14ac:dyDescent="0.2">
      <c r="B920" s="327">
        <v>39692</v>
      </c>
      <c r="C920" s="547">
        <v>48361</v>
      </c>
      <c r="D920" s="364">
        <v>183771</v>
      </c>
      <c r="E920" s="547">
        <v>14367</v>
      </c>
      <c r="F920" s="547">
        <v>4849</v>
      </c>
      <c r="G920" s="547">
        <v>13725</v>
      </c>
      <c r="H920" s="547">
        <v>58584</v>
      </c>
      <c r="I920" s="547">
        <v>10144</v>
      </c>
      <c r="J920" s="547">
        <v>5049</v>
      </c>
    </row>
    <row r="921" spans="2:12" ht="10.5" customHeight="1" x14ac:dyDescent="0.2">
      <c r="B921" s="327">
        <v>40087</v>
      </c>
      <c r="C921" s="547">
        <v>55271</v>
      </c>
      <c r="D921" s="364">
        <v>196117</v>
      </c>
      <c r="E921" s="547">
        <v>15279</v>
      </c>
      <c r="F921" s="547">
        <v>5892</v>
      </c>
      <c r="G921" s="547">
        <v>13534</v>
      </c>
      <c r="H921" s="547">
        <v>58255</v>
      </c>
      <c r="I921" s="547">
        <v>8948</v>
      </c>
      <c r="J921" s="547">
        <v>5281</v>
      </c>
    </row>
    <row r="922" spans="2:12" ht="10.5" customHeight="1" x14ac:dyDescent="0.2">
      <c r="B922" s="327"/>
      <c r="C922" s="547"/>
      <c r="D922" s="364"/>
      <c r="E922" s="547"/>
      <c r="F922" s="547"/>
      <c r="G922" s="547"/>
      <c r="H922" s="547"/>
      <c r="I922" s="547"/>
      <c r="J922" s="547"/>
    </row>
    <row r="923" spans="2:12" ht="10.5" customHeight="1" x14ac:dyDescent="0.2">
      <c r="B923" s="351" t="s">
        <v>340</v>
      </c>
      <c r="C923" s="547">
        <v>52672</v>
      </c>
      <c r="D923" s="364">
        <v>176573</v>
      </c>
      <c r="E923" s="547">
        <v>13102</v>
      </c>
      <c r="F923" s="547">
        <v>6411</v>
      </c>
      <c r="G923" s="547">
        <v>12683</v>
      </c>
      <c r="H923" s="547">
        <v>62558</v>
      </c>
      <c r="I923" s="547">
        <v>8540</v>
      </c>
      <c r="J923" s="547">
        <v>6138</v>
      </c>
    </row>
    <row r="924" spans="2:12" ht="10.5" customHeight="1" x14ac:dyDescent="0.2">
      <c r="B924" s="351" t="s">
        <v>343</v>
      </c>
      <c r="C924" s="547">
        <v>65131</v>
      </c>
      <c r="D924" s="364">
        <v>205039</v>
      </c>
      <c r="E924" s="547">
        <v>14891</v>
      </c>
      <c r="F924" s="547">
        <v>6875</v>
      </c>
      <c r="G924" s="547">
        <v>12713</v>
      </c>
      <c r="H924" s="547">
        <v>61099</v>
      </c>
      <c r="I924" s="547">
        <v>7756</v>
      </c>
      <c r="J924" s="547">
        <v>6397</v>
      </c>
      <c r="L924" s="61"/>
    </row>
    <row r="925" spans="2:12" ht="10.5" customHeight="1" x14ac:dyDescent="0.2">
      <c r="B925" s="351" t="s">
        <v>1418</v>
      </c>
      <c r="C925" s="547">
        <v>50575</v>
      </c>
      <c r="D925" s="364">
        <v>152947</v>
      </c>
      <c r="E925" s="547">
        <v>17982</v>
      </c>
      <c r="F925" s="547">
        <v>5378</v>
      </c>
      <c r="G925" s="547">
        <v>14875</v>
      </c>
      <c r="H925" s="547">
        <v>71591</v>
      </c>
      <c r="I925" s="547">
        <v>9619</v>
      </c>
      <c r="J925" s="547">
        <v>6058</v>
      </c>
      <c r="L925" s="61"/>
    </row>
    <row r="926" spans="2:12" ht="10.5" customHeight="1" x14ac:dyDescent="0.2">
      <c r="B926" s="352" t="s">
        <v>1524</v>
      </c>
      <c r="C926" s="565">
        <v>54285</v>
      </c>
      <c r="D926" s="642">
        <v>223780</v>
      </c>
      <c r="E926" s="565">
        <v>15318</v>
      </c>
      <c r="F926" s="565">
        <v>7136</v>
      </c>
      <c r="G926" s="565">
        <v>13660</v>
      </c>
      <c r="H926" s="565">
        <v>83094</v>
      </c>
      <c r="I926" s="565">
        <v>8701</v>
      </c>
      <c r="J926" s="565">
        <v>7762</v>
      </c>
    </row>
    <row r="927" spans="2:12" ht="10.5" customHeight="1" x14ac:dyDescent="0.2">
      <c r="B927" s="486" t="s">
        <v>1372</v>
      </c>
      <c r="C927" s="233"/>
      <c r="D927" s="233"/>
      <c r="E927" s="233"/>
      <c r="F927" s="233"/>
      <c r="G927" s="233"/>
      <c r="H927" s="233"/>
    </row>
    <row r="928" spans="2:12" ht="10.5" customHeight="1" x14ac:dyDescent="0.2">
      <c r="B928" s="486" t="s">
        <v>1373</v>
      </c>
      <c r="C928" s="233"/>
      <c r="D928" s="233"/>
      <c r="E928" s="233"/>
      <c r="F928" s="233"/>
      <c r="G928" s="233"/>
      <c r="H928" s="233"/>
    </row>
    <row r="929" spans="2:10" ht="10.5" customHeight="1" x14ac:dyDescent="0.2">
      <c r="B929" s="486" t="s">
        <v>1374</v>
      </c>
      <c r="C929" s="233"/>
      <c r="D929" s="233"/>
      <c r="E929" s="233"/>
      <c r="F929" s="233"/>
      <c r="G929" s="233"/>
      <c r="H929" s="233"/>
    </row>
    <row r="930" spans="2:10" ht="10.5" customHeight="1" x14ac:dyDescent="0.2">
      <c r="B930" s="486" t="s">
        <v>1375</v>
      </c>
      <c r="C930" s="233"/>
      <c r="D930" s="233"/>
      <c r="E930" s="233"/>
      <c r="F930" s="233"/>
      <c r="G930" s="233"/>
      <c r="H930" s="233"/>
    </row>
    <row r="931" spans="2:10" ht="10.5" customHeight="1" x14ac:dyDescent="0.2">
      <c r="B931" s="486" t="s">
        <v>1376</v>
      </c>
      <c r="C931" s="233"/>
      <c r="D931" s="233"/>
      <c r="E931" s="233"/>
      <c r="F931" s="233"/>
      <c r="G931" s="233"/>
      <c r="H931" s="233"/>
    </row>
    <row r="932" spans="2:10" ht="10.5" customHeight="1" x14ac:dyDescent="0.2">
      <c r="B932" s="1596" t="s">
        <v>1531</v>
      </c>
      <c r="C932" s="1596"/>
      <c r="D932" s="1596"/>
      <c r="E932" s="1596"/>
      <c r="F932" s="1596"/>
      <c r="G932" s="1596"/>
      <c r="H932" s="1596"/>
    </row>
    <row r="933" spans="2:10" ht="10.5" customHeight="1" x14ac:dyDescent="0.2">
      <c r="B933" s="490" t="s">
        <v>1378</v>
      </c>
      <c r="C933" s="490"/>
      <c r="D933" s="490"/>
      <c r="E933" s="490"/>
      <c r="F933" s="490"/>
      <c r="G933" s="490"/>
      <c r="H933" s="490"/>
    </row>
    <row r="934" spans="2:10" ht="10.5" customHeight="1" x14ac:dyDescent="0.2">
      <c r="B934" s="490" t="s">
        <v>1379</v>
      </c>
      <c r="C934" s="490"/>
      <c r="D934" s="490"/>
      <c r="E934" s="490"/>
      <c r="F934" s="490"/>
      <c r="G934" s="490"/>
      <c r="H934" s="490"/>
    </row>
    <row r="935" spans="2:10" ht="10.5" customHeight="1" x14ac:dyDescent="0.2">
      <c r="B935" s="486" t="s">
        <v>1371</v>
      </c>
      <c r="C935" s="233"/>
      <c r="D935" s="233"/>
      <c r="E935" s="233"/>
      <c r="F935" s="233"/>
      <c r="G935" s="233"/>
      <c r="H935" s="233"/>
    </row>
    <row r="936" spans="2:10" ht="10.5" customHeight="1" x14ac:dyDescent="0.2">
      <c r="B936" s="49"/>
      <c r="C936" s="51"/>
      <c r="D936" s="51"/>
      <c r="E936" s="51"/>
      <c r="F936" s="51"/>
      <c r="G936" s="51"/>
      <c r="H936" s="51"/>
      <c r="I936" s="51"/>
      <c r="J936" s="51"/>
    </row>
    <row r="937" spans="2:10" ht="10.5" customHeight="1" x14ac:dyDescent="0.2">
      <c r="B937" s="49"/>
      <c r="C937" s="49"/>
    </row>
    <row r="938" spans="2:10" ht="10.5" customHeight="1" x14ac:dyDescent="0.2">
      <c r="B938" s="49"/>
    </row>
    <row r="939" spans="2:10" ht="10.5" customHeight="1" x14ac:dyDescent="0.2">
      <c r="B939" s="49"/>
    </row>
    <row r="940" spans="2:10" ht="10.5" customHeight="1" x14ac:dyDescent="0.2">
      <c r="B940" s="49"/>
    </row>
    <row r="941" spans="2:10" ht="10.5" customHeight="1" x14ac:dyDescent="0.2">
      <c r="B941" s="49"/>
    </row>
    <row r="942" spans="2:10" ht="10.5" customHeight="1" x14ac:dyDescent="0.2">
      <c r="B942" s="49"/>
    </row>
    <row r="943" spans="2:10" ht="10.5" customHeight="1" x14ac:dyDescent="0.2">
      <c r="B943" s="49"/>
    </row>
    <row r="944" spans="2:10" ht="10.5" customHeight="1" x14ac:dyDescent="0.2">
      <c r="B944" s="49"/>
    </row>
    <row r="945" spans="2:10" ht="10.5" customHeight="1" x14ac:dyDescent="0.2">
      <c r="B945" s="49"/>
    </row>
    <row r="946" spans="2:10" ht="10.5" customHeight="1" x14ac:dyDescent="0.2">
      <c r="B946" s="49"/>
    </row>
    <row r="947" spans="2:10" ht="10.5" customHeight="1" x14ac:dyDescent="0.2">
      <c r="B947" s="49"/>
    </row>
    <row r="948" spans="2:10" ht="10.5" customHeight="1" x14ac:dyDescent="0.2">
      <c r="B948" s="49"/>
    </row>
    <row r="949" spans="2:10" ht="10.5" customHeight="1" x14ac:dyDescent="0.2">
      <c r="B949" s="49"/>
      <c r="G949" s="153">
        <v>49</v>
      </c>
    </row>
    <row r="950" spans="2:10" ht="10.5" customHeight="1" x14ac:dyDescent="0.2"/>
    <row r="951" spans="2:10" ht="11.45" customHeight="1" x14ac:dyDescent="0.2">
      <c r="B951" s="62" t="s">
        <v>19</v>
      </c>
      <c r="D951" s="74"/>
    </row>
    <row r="952" spans="2:10" ht="11.45" customHeight="1" x14ac:dyDescent="0.2">
      <c r="B952" s="1420" t="s">
        <v>525</v>
      </c>
      <c r="C952" s="1481" t="s">
        <v>588</v>
      </c>
      <c r="D952" s="1489"/>
      <c r="E952" s="1489"/>
      <c r="F952" s="1489"/>
      <c r="G952" s="1489"/>
      <c r="H952" s="1489"/>
      <c r="I952" s="1489"/>
      <c r="J952" s="1482"/>
    </row>
    <row r="953" spans="2:10" ht="11.45" customHeight="1" x14ac:dyDescent="0.2">
      <c r="B953" s="1490"/>
      <c r="C953" s="1408" t="s">
        <v>303</v>
      </c>
      <c r="D953" s="1515" t="s">
        <v>825</v>
      </c>
      <c r="E953" s="1481" t="s">
        <v>1129</v>
      </c>
      <c r="F953" s="1482"/>
      <c r="G953" s="1481" t="s">
        <v>467</v>
      </c>
      <c r="H953" s="1482"/>
      <c r="I953" s="1481" t="s">
        <v>147</v>
      </c>
      <c r="J953" s="1482"/>
    </row>
    <row r="954" spans="2:10" ht="15.75" customHeight="1" x14ac:dyDescent="0.2">
      <c r="B954" s="1490"/>
      <c r="C954" s="1409"/>
      <c r="D954" s="1595"/>
      <c r="E954" s="323" t="s">
        <v>470</v>
      </c>
      <c r="F954" s="296" t="s">
        <v>471</v>
      </c>
      <c r="G954" s="296" t="s">
        <v>470</v>
      </c>
      <c r="H954" s="296" t="s">
        <v>471</v>
      </c>
      <c r="I954" s="296" t="s">
        <v>470</v>
      </c>
      <c r="J954" s="296" t="s">
        <v>471</v>
      </c>
    </row>
    <row r="955" spans="2:10" ht="11.45" customHeight="1" x14ac:dyDescent="0.2">
      <c r="B955" s="1421"/>
      <c r="C955" s="334" t="s">
        <v>1346</v>
      </c>
      <c r="D955" s="283" t="s">
        <v>504</v>
      </c>
      <c r="E955" s="470" t="s">
        <v>1346</v>
      </c>
      <c r="F955" s="470" t="s">
        <v>936</v>
      </c>
      <c r="G955" s="470" t="s">
        <v>1346</v>
      </c>
      <c r="H955" s="470" t="s">
        <v>936</v>
      </c>
      <c r="I955" s="470" t="s">
        <v>1346</v>
      </c>
      <c r="J955" s="470" t="s">
        <v>936</v>
      </c>
    </row>
    <row r="956" spans="2:10" ht="10.5" customHeight="1" x14ac:dyDescent="0.2">
      <c r="B956" s="325" t="s">
        <v>765</v>
      </c>
      <c r="C956" s="605">
        <v>226733</v>
      </c>
      <c r="D956" s="364">
        <v>16110</v>
      </c>
      <c r="E956" s="605">
        <v>31476</v>
      </c>
      <c r="F956" s="605">
        <v>184</v>
      </c>
      <c r="G956" s="605">
        <v>173438</v>
      </c>
      <c r="H956" s="558">
        <v>42.72</v>
      </c>
      <c r="I956" s="614">
        <v>3719</v>
      </c>
      <c r="J956" s="570">
        <v>275.86</v>
      </c>
    </row>
    <row r="957" spans="2:10" ht="10.5" customHeight="1" x14ac:dyDescent="0.2">
      <c r="B957" s="325" t="s">
        <v>766</v>
      </c>
      <c r="C957" s="605">
        <v>249215</v>
      </c>
      <c r="D957" s="364">
        <v>18786</v>
      </c>
      <c r="E957" s="605">
        <v>32927</v>
      </c>
      <c r="F957" s="605">
        <v>203</v>
      </c>
      <c r="G957" s="605">
        <v>193968</v>
      </c>
      <c r="H957" s="558">
        <v>45.28</v>
      </c>
      <c r="I957" s="614">
        <v>3455</v>
      </c>
      <c r="J957" s="570">
        <v>329.88</v>
      </c>
    </row>
    <row r="958" spans="2:10" ht="10.5" customHeight="1" x14ac:dyDescent="0.2">
      <c r="B958" s="325" t="s">
        <v>767</v>
      </c>
      <c r="C958" s="605">
        <v>209600</v>
      </c>
      <c r="D958" s="364">
        <v>17311</v>
      </c>
      <c r="E958" s="605">
        <v>29742</v>
      </c>
      <c r="F958" s="605">
        <v>269</v>
      </c>
      <c r="G958" s="605">
        <v>172964</v>
      </c>
      <c r="H958" s="558">
        <v>49.1</v>
      </c>
      <c r="I958" s="614">
        <v>3264</v>
      </c>
      <c r="J958" s="570">
        <v>366.83</v>
      </c>
    </row>
    <row r="959" spans="2:10" ht="10.5" customHeight="1" x14ac:dyDescent="0.2">
      <c r="B959" s="325" t="s">
        <v>768</v>
      </c>
      <c r="C959" s="605">
        <v>153315</v>
      </c>
      <c r="D959" s="364">
        <v>16858</v>
      </c>
      <c r="E959" s="605">
        <v>34697</v>
      </c>
      <c r="F959" s="605">
        <v>265</v>
      </c>
      <c r="G959" s="605">
        <v>111572</v>
      </c>
      <c r="H959" s="558">
        <v>63.13</v>
      </c>
      <c r="I959" s="614">
        <v>2813</v>
      </c>
      <c r="J959" s="570">
        <v>377.18</v>
      </c>
    </row>
    <row r="960" spans="2:10" ht="10.5" customHeight="1" x14ac:dyDescent="0.2">
      <c r="B960" s="325" t="s">
        <v>769</v>
      </c>
      <c r="C960" s="605">
        <v>247623</v>
      </c>
      <c r="D960" s="364">
        <v>26079</v>
      </c>
      <c r="E960" s="605">
        <v>42533</v>
      </c>
      <c r="F960" s="605">
        <v>240</v>
      </c>
      <c r="G960" s="605">
        <v>197252</v>
      </c>
      <c r="H960" s="558">
        <v>77.38</v>
      </c>
      <c r="I960" s="614">
        <v>2649</v>
      </c>
      <c r="J960" s="570">
        <v>404.92</v>
      </c>
    </row>
    <row r="961" spans="2:10" ht="10.5" customHeight="1" x14ac:dyDescent="0.2">
      <c r="B961" s="325"/>
      <c r="C961" s="605"/>
      <c r="D961" s="364"/>
      <c r="E961" s="605"/>
      <c r="F961" s="605"/>
      <c r="G961" s="605"/>
      <c r="H961" s="558"/>
      <c r="I961" s="614"/>
      <c r="J961" s="570"/>
    </row>
    <row r="962" spans="2:10" ht="10.5" customHeight="1" x14ac:dyDescent="0.2">
      <c r="B962" s="325" t="s">
        <v>770</v>
      </c>
      <c r="C962" s="605">
        <v>264527</v>
      </c>
      <c r="D962" s="364">
        <v>32689</v>
      </c>
      <c r="E962" s="605">
        <v>39398</v>
      </c>
      <c r="F962" s="605">
        <v>307</v>
      </c>
      <c r="G962" s="605">
        <v>218346</v>
      </c>
      <c r="H962" s="558">
        <v>90.75</v>
      </c>
      <c r="I962" s="614">
        <v>1976</v>
      </c>
      <c r="J962" s="570">
        <v>494.51</v>
      </c>
    </row>
    <row r="963" spans="2:10" ht="10.5" customHeight="1" x14ac:dyDescent="0.2">
      <c r="B963" s="325" t="s">
        <v>771</v>
      </c>
      <c r="C963" s="605">
        <v>267396</v>
      </c>
      <c r="D963" s="364">
        <v>36340</v>
      </c>
      <c r="E963" s="605">
        <v>46154</v>
      </c>
      <c r="F963" s="605">
        <v>298</v>
      </c>
      <c r="G963" s="605">
        <v>213545</v>
      </c>
      <c r="H963" s="558">
        <v>101.39</v>
      </c>
      <c r="I963" s="614">
        <v>2065</v>
      </c>
      <c r="J963" s="570">
        <v>752.12</v>
      </c>
    </row>
    <row r="964" spans="2:10" ht="10.5" customHeight="1" x14ac:dyDescent="0.2">
      <c r="B964" s="325" t="s">
        <v>772</v>
      </c>
      <c r="C964" s="605">
        <v>164704</v>
      </c>
      <c r="D964" s="364">
        <v>30488</v>
      </c>
      <c r="E964" s="605">
        <v>35702</v>
      </c>
      <c r="F964" s="605">
        <v>409</v>
      </c>
      <c r="G964" s="605">
        <v>122530</v>
      </c>
      <c r="H964" s="558">
        <v>119.18</v>
      </c>
      <c r="I964" s="614">
        <v>2117</v>
      </c>
      <c r="J964" s="570">
        <v>918.73</v>
      </c>
    </row>
    <row r="965" spans="2:10" ht="10.5" customHeight="1" x14ac:dyDescent="0.2">
      <c r="B965" s="325" t="s">
        <v>773</v>
      </c>
      <c r="C965" s="605">
        <v>252215</v>
      </c>
      <c r="D965" s="364">
        <v>44806</v>
      </c>
      <c r="E965" s="605">
        <v>30993</v>
      </c>
      <c r="F965" s="605">
        <v>518</v>
      </c>
      <c r="G965" s="605">
        <v>215065</v>
      </c>
      <c r="H965" s="558">
        <v>127.4</v>
      </c>
      <c r="I965" s="614">
        <v>2374</v>
      </c>
      <c r="J965" s="570">
        <v>882.65</v>
      </c>
    </row>
    <row r="966" spans="2:10" ht="10.5" customHeight="1" x14ac:dyDescent="0.2">
      <c r="B966" s="325" t="s">
        <v>774</v>
      </c>
      <c r="C966" s="605">
        <v>208614</v>
      </c>
      <c r="D966" s="364">
        <v>42879</v>
      </c>
      <c r="E966" s="605">
        <v>27601</v>
      </c>
      <c r="F966" s="605">
        <v>703</v>
      </c>
      <c r="G966" s="605">
        <v>175001</v>
      </c>
      <c r="H966" s="558">
        <v>126.67</v>
      </c>
      <c r="I966" s="614">
        <v>2644</v>
      </c>
      <c r="J966" s="570">
        <v>836.7</v>
      </c>
    </row>
    <row r="967" spans="2:10" ht="10.5" customHeight="1" x14ac:dyDescent="0.2">
      <c r="B967" s="325"/>
      <c r="C967" s="605"/>
      <c r="D967" s="364"/>
      <c r="E967" s="605"/>
      <c r="F967" s="605"/>
      <c r="G967" s="605"/>
      <c r="H967" s="558"/>
      <c r="I967" s="614"/>
      <c r="J967" s="570"/>
    </row>
    <row r="968" spans="2:10" ht="10.5" customHeight="1" x14ac:dyDescent="0.2">
      <c r="B968" s="325" t="s">
        <v>775</v>
      </c>
      <c r="C968" s="605">
        <v>160911</v>
      </c>
      <c r="D968" s="364">
        <v>49946</v>
      </c>
      <c r="E968" s="605">
        <v>20669</v>
      </c>
      <c r="F968" s="605">
        <v>1128</v>
      </c>
      <c r="G968" s="605">
        <v>133970</v>
      </c>
      <c r="H968" s="558">
        <v>176.06</v>
      </c>
      <c r="I968" s="614">
        <v>3716</v>
      </c>
      <c r="J968" s="570">
        <v>1102.02</v>
      </c>
    </row>
    <row r="969" spans="2:10" ht="10.5" customHeight="1" x14ac:dyDescent="0.2">
      <c r="B969" s="325" t="s">
        <v>776</v>
      </c>
      <c r="C969" s="605">
        <v>164002</v>
      </c>
      <c r="D969" s="364">
        <v>58525</v>
      </c>
      <c r="E969" s="605">
        <v>20660</v>
      </c>
      <c r="F969" s="605">
        <v>1201</v>
      </c>
      <c r="G969" s="605">
        <v>137426</v>
      </c>
      <c r="H969" s="558">
        <v>217.05</v>
      </c>
      <c r="I969" s="614">
        <v>3396</v>
      </c>
      <c r="J969" s="570">
        <v>1481.46</v>
      </c>
    </row>
    <row r="970" spans="2:10" ht="10.5" customHeight="1" x14ac:dyDescent="0.2">
      <c r="B970" s="325" t="s">
        <v>460</v>
      </c>
      <c r="C970" s="605">
        <v>163809</v>
      </c>
      <c r="D970" s="364">
        <v>61836</v>
      </c>
      <c r="E970" s="605">
        <v>19130</v>
      </c>
      <c r="F970" s="605">
        <v>1309</v>
      </c>
      <c r="G970" s="605">
        <v>140400</v>
      </c>
      <c r="H970" s="558">
        <v>242.89</v>
      </c>
      <c r="I970" s="614">
        <v>1947</v>
      </c>
      <c r="J970" s="570">
        <v>1976.34</v>
      </c>
    </row>
    <row r="971" spans="2:10" ht="10.5" customHeight="1" x14ac:dyDescent="0.2">
      <c r="B971" s="325" t="s">
        <v>461</v>
      </c>
      <c r="C971" s="605">
        <v>120118</v>
      </c>
      <c r="D971" s="364">
        <v>49749</v>
      </c>
      <c r="E971" s="605">
        <v>22750</v>
      </c>
      <c r="F971" s="605">
        <v>1203</v>
      </c>
      <c r="G971" s="605">
        <v>92234</v>
      </c>
      <c r="H971" s="558">
        <v>206.31</v>
      </c>
      <c r="I971" s="614">
        <v>2359</v>
      </c>
      <c r="J971" s="570">
        <v>1960.92</v>
      </c>
    </row>
    <row r="972" spans="2:10" ht="10.5" customHeight="1" x14ac:dyDescent="0.2">
      <c r="B972" s="325" t="s">
        <v>462</v>
      </c>
      <c r="C972" s="605">
        <v>118739</v>
      </c>
      <c r="D972" s="364">
        <v>50888</v>
      </c>
      <c r="E972" s="605">
        <v>22561</v>
      </c>
      <c r="F972" s="605">
        <v>1326</v>
      </c>
      <c r="G972" s="605">
        <v>90483</v>
      </c>
      <c r="H972" s="558">
        <v>164.86</v>
      </c>
      <c r="I972" s="614">
        <v>2942</v>
      </c>
      <c r="J972" s="570">
        <v>2527.11</v>
      </c>
    </row>
    <row r="973" spans="2:10" ht="10.5" customHeight="1" x14ac:dyDescent="0.2">
      <c r="B973" s="325"/>
      <c r="C973" s="605"/>
      <c r="D973" s="364"/>
      <c r="E973" s="605"/>
      <c r="F973" s="605"/>
      <c r="G973" s="605"/>
      <c r="H973" s="558"/>
      <c r="I973" s="614"/>
      <c r="J973" s="570"/>
    </row>
    <row r="974" spans="2:10" ht="10.5" customHeight="1" x14ac:dyDescent="0.2">
      <c r="B974" s="325" t="s">
        <v>328</v>
      </c>
      <c r="C974" s="605">
        <v>124058</v>
      </c>
      <c r="D974" s="364">
        <v>62028</v>
      </c>
      <c r="E974" s="605">
        <v>23375</v>
      </c>
      <c r="F974" s="605">
        <v>1422</v>
      </c>
      <c r="G974" s="605">
        <v>94432</v>
      </c>
      <c r="H974" s="558">
        <v>211.63</v>
      </c>
      <c r="I974" s="614">
        <v>3400</v>
      </c>
      <c r="J974" s="570">
        <v>3044.99</v>
      </c>
    </row>
    <row r="975" spans="2:10" ht="10.5" customHeight="1" x14ac:dyDescent="0.2">
      <c r="B975" s="325" t="s">
        <v>329</v>
      </c>
      <c r="C975" s="605">
        <v>134902</v>
      </c>
      <c r="D975" s="364">
        <v>75069</v>
      </c>
      <c r="E975" s="605">
        <v>19697</v>
      </c>
      <c r="F975" s="605">
        <v>1794</v>
      </c>
      <c r="G975" s="605">
        <v>108499</v>
      </c>
      <c r="H975" s="558">
        <v>279.66000000000003</v>
      </c>
      <c r="I975" s="614">
        <v>4305</v>
      </c>
      <c r="J975" s="570">
        <v>2560.1</v>
      </c>
    </row>
    <row r="976" spans="2:10" ht="10.5" customHeight="1" x14ac:dyDescent="0.2">
      <c r="B976" s="325" t="s">
        <v>330</v>
      </c>
      <c r="C976" s="605">
        <v>146539</v>
      </c>
      <c r="D976" s="364">
        <v>89811</v>
      </c>
      <c r="E976" s="605">
        <v>23784</v>
      </c>
      <c r="F976" s="605">
        <v>1874</v>
      </c>
      <c r="G976" s="605">
        <v>115551</v>
      </c>
      <c r="H976" s="558">
        <v>326.7</v>
      </c>
      <c r="I976" s="614">
        <v>4303</v>
      </c>
      <c r="J976" s="570">
        <v>2218.33</v>
      </c>
    </row>
    <row r="977" spans="1:10" ht="10.5" customHeight="1" x14ac:dyDescent="0.2">
      <c r="B977" s="325" t="s">
        <v>331</v>
      </c>
      <c r="C977" s="605">
        <v>146788</v>
      </c>
      <c r="D977" s="364">
        <v>110968</v>
      </c>
      <c r="E977" s="605">
        <v>18166</v>
      </c>
      <c r="F977" s="605">
        <v>2798</v>
      </c>
      <c r="G977" s="605">
        <v>121569</v>
      </c>
      <c r="H977" s="558">
        <v>361.7</v>
      </c>
      <c r="I977" s="614">
        <v>4837</v>
      </c>
      <c r="J977" s="570">
        <v>3830.69</v>
      </c>
    </row>
    <row r="978" spans="1:10" ht="10.5" customHeight="1" x14ac:dyDescent="0.2">
      <c r="A978" s="155"/>
      <c r="B978" s="325" t="s">
        <v>287</v>
      </c>
      <c r="C978" s="605">
        <v>160216</v>
      </c>
      <c r="D978" s="364">
        <v>108547</v>
      </c>
      <c r="E978" s="605">
        <v>25981</v>
      </c>
      <c r="F978" s="605">
        <v>1873</v>
      </c>
      <c r="G978" s="605">
        <v>125619</v>
      </c>
      <c r="H978" s="558">
        <v>345.78</v>
      </c>
      <c r="I978" s="614">
        <v>5448</v>
      </c>
      <c r="J978" s="570">
        <v>3431.27</v>
      </c>
    </row>
    <row r="979" spans="1:10" ht="10.5" customHeight="1" x14ac:dyDescent="0.2">
      <c r="A979" s="155"/>
      <c r="B979" s="325"/>
      <c r="C979" s="605"/>
      <c r="D979" s="364"/>
      <c r="E979" s="605"/>
      <c r="F979" s="605"/>
      <c r="G979" s="605"/>
      <c r="H979" s="558"/>
      <c r="I979" s="614"/>
      <c r="J979" s="570"/>
    </row>
    <row r="980" spans="1:10" ht="10.5" customHeight="1" x14ac:dyDescent="0.2">
      <c r="B980" s="543" t="s">
        <v>332</v>
      </c>
      <c r="C980" s="605">
        <v>159921</v>
      </c>
      <c r="D980" s="364">
        <v>106362</v>
      </c>
      <c r="E980" s="605">
        <v>23677</v>
      </c>
      <c r="F980" s="605">
        <v>2055</v>
      </c>
      <c r="G980" s="605">
        <v>127748</v>
      </c>
      <c r="H980" s="558">
        <v>291.33999999999997</v>
      </c>
      <c r="I980" s="614">
        <v>5606</v>
      </c>
      <c r="J980" s="570">
        <v>4057.98</v>
      </c>
    </row>
    <row r="981" spans="1:10" ht="10.5" customHeight="1" x14ac:dyDescent="0.2">
      <c r="B981" s="543" t="s">
        <v>333</v>
      </c>
      <c r="C981" s="612">
        <v>167720</v>
      </c>
      <c r="D981" s="641">
        <v>123427</v>
      </c>
      <c r="E981" s="612">
        <v>23861</v>
      </c>
      <c r="F981" s="612">
        <v>2176</v>
      </c>
      <c r="G981" s="612">
        <v>136473</v>
      </c>
      <c r="H981" s="560">
        <v>346.19</v>
      </c>
      <c r="I981" s="607">
        <v>4475</v>
      </c>
      <c r="J981" s="571">
        <v>5957.15</v>
      </c>
    </row>
    <row r="982" spans="1:10" ht="10.5" customHeight="1" x14ac:dyDescent="0.2">
      <c r="B982" s="325" t="s">
        <v>286</v>
      </c>
      <c r="C982" s="612">
        <v>176490</v>
      </c>
      <c r="D982" s="641">
        <v>157735</v>
      </c>
      <c r="E982" s="612">
        <v>21530</v>
      </c>
      <c r="F982" s="612">
        <v>2810</v>
      </c>
      <c r="G982" s="612">
        <v>148476</v>
      </c>
      <c r="H982" s="560">
        <v>536.02</v>
      </c>
      <c r="I982" s="607">
        <v>3857</v>
      </c>
      <c r="J982" s="571">
        <v>5300.49</v>
      </c>
    </row>
    <row r="983" spans="1:10" ht="10.5" customHeight="1" x14ac:dyDescent="0.2">
      <c r="B983" s="325" t="s">
        <v>730</v>
      </c>
      <c r="C983" s="612">
        <v>160820</v>
      </c>
      <c r="D983" s="641">
        <v>142286</v>
      </c>
      <c r="E983" s="612">
        <v>20582</v>
      </c>
      <c r="F983" s="612">
        <v>3254</v>
      </c>
      <c r="G983" s="612">
        <v>133973</v>
      </c>
      <c r="H983" s="560">
        <v>422.4</v>
      </c>
      <c r="I983" s="607">
        <v>3752</v>
      </c>
      <c r="J983" s="571">
        <v>5815.95</v>
      </c>
    </row>
    <row r="984" spans="1:10" ht="10.5" customHeight="1" x14ac:dyDescent="0.2">
      <c r="B984" s="325" t="s">
        <v>758</v>
      </c>
      <c r="C984" s="612">
        <v>166463</v>
      </c>
      <c r="D984" s="641">
        <v>149616</v>
      </c>
      <c r="E984" s="612">
        <v>26212</v>
      </c>
      <c r="F984" s="612">
        <v>2678</v>
      </c>
      <c r="G984" s="612">
        <v>133373</v>
      </c>
      <c r="H984" s="560">
        <v>465.88</v>
      </c>
      <c r="I984" s="607">
        <v>3681</v>
      </c>
      <c r="J984" s="571">
        <v>5577.44</v>
      </c>
    </row>
    <row r="985" spans="1:10" ht="10.5" customHeight="1" x14ac:dyDescent="0.2">
      <c r="B985" s="325"/>
      <c r="C985" s="612"/>
      <c r="D985" s="641"/>
      <c r="E985" s="612"/>
      <c r="F985" s="612"/>
      <c r="G985" s="612"/>
      <c r="H985" s="560"/>
      <c r="I985" s="607"/>
      <c r="J985" s="571"/>
    </row>
    <row r="986" spans="1:10" ht="10.5" customHeight="1" x14ac:dyDescent="0.2">
      <c r="B986" s="325" t="s">
        <v>507</v>
      </c>
      <c r="C986" s="612">
        <v>166139</v>
      </c>
      <c r="D986" s="364">
        <v>155379</v>
      </c>
      <c r="E986" s="612">
        <v>25733</v>
      </c>
      <c r="F986" s="612">
        <v>2814</v>
      </c>
      <c r="G986" s="612">
        <v>133574</v>
      </c>
      <c r="H986" s="560">
        <v>474.15</v>
      </c>
      <c r="I986" s="607">
        <v>3692</v>
      </c>
      <c r="J986" s="571">
        <v>6226.32</v>
      </c>
    </row>
    <row r="987" spans="1:10" ht="10.5" customHeight="1" x14ac:dyDescent="0.2">
      <c r="B987" s="325" t="s">
        <v>392</v>
      </c>
      <c r="C987" s="612">
        <v>160088</v>
      </c>
      <c r="D987" s="364">
        <v>158491</v>
      </c>
      <c r="E987" s="612">
        <v>24064</v>
      </c>
      <c r="F987" s="612">
        <v>3214</v>
      </c>
      <c r="G987" s="612">
        <v>128727</v>
      </c>
      <c r="H987" s="560">
        <v>424.4</v>
      </c>
      <c r="I987" s="607">
        <v>4362</v>
      </c>
      <c r="J987" s="571">
        <v>6901.22</v>
      </c>
    </row>
    <row r="988" spans="1:10" ht="10.5" customHeight="1" x14ac:dyDescent="0.2">
      <c r="B988" s="327">
        <v>39295</v>
      </c>
      <c r="C988" s="612">
        <v>144791</v>
      </c>
      <c r="D988" s="364">
        <v>161768</v>
      </c>
      <c r="E988" s="612">
        <v>23529</v>
      </c>
      <c r="F988" s="612">
        <v>3635</v>
      </c>
      <c r="G988" s="612">
        <v>115247</v>
      </c>
      <c r="H988" s="560">
        <v>490.92</v>
      </c>
      <c r="I988" s="607">
        <v>3146</v>
      </c>
      <c r="J988" s="571">
        <v>7511.3</v>
      </c>
    </row>
    <row r="989" spans="1:10" ht="10.5" customHeight="1" x14ac:dyDescent="0.2">
      <c r="B989" s="327">
        <v>39692</v>
      </c>
      <c r="C989" s="612">
        <v>117445</v>
      </c>
      <c r="D989" s="364">
        <v>165030</v>
      </c>
      <c r="E989" s="612">
        <v>22861</v>
      </c>
      <c r="F989" s="612">
        <v>3699</v>
      </c>
      <c r="G989" s="612">
        <v>89218</v>
      </c>
      <c r="H989" s="560">
        <v>693.18</v>
      </c>
      <c r="I989" s="607">
        <v>2576</v>
      </c>
      <c r="J989" s="570">
        <v>8750.66</v>
      </c>
    </row>
    <row r="990" spans="1:10" ht="10.5" customHeight="1" x14ac:dyDescent="0.2">
      <c r="B990" s="327">
        <v>40087</v>
      </c>
      <c r="C990" s="612">
        <v>110246</v>
      </c>
      <c r="D990" s="364">
        <v>174448</v>
      </c>
      <c r="E990" s="612">
        <v>20910</v>
      </c>
      <c r="F990" s="612">
        <v>4133</v>
      </c>
      <c r="G990" s="612">
        <v>81516</v>
      </c>
      <c r="H990" s="560">
        <v>759.21</v>
      </c>
      <c r="I990" s="607">
        <v>5268</v>
      </c>
      <c r="J990" s="571">
        <v>5721.84</v>
      </c>
    </row>
    <row r="991" spans="1:10" ht="10.5" customHeight="1" x14ac:dyDescent="0.2">
      <c r="B991" s="327"/>
      <c r="C991" s="612"/>
      <c r="D991" s="364"/>
      <c r="E991" s="612"/>
      <c r="F991" s="612"/>
      <c r="G991" s="612"/>
      <c r="H991" s="560"/>
      <c r="I991" s="607"/>
      <c r="J991" s="570"/>
    </row>
    <row r="992" spans="1:10" ht="10.5" customHeight="1" x14ac:dyDescent="0.2">
      <c r="B992" s="351" t="s">
        <v>340</v>
      </c>
      <c r="C992" s="612">
        <v>98511</v>
      </c>
      <c r="D992" s="364">
        <v>183546</v>
      </c>
      <c r="E992" s="612">
        <v>22053</v>
      </c>
      <c r="F992" s="612">
        <v>4705</v>
      </c>
      <c r="G992" s="612">
        <v>71825</v>
      </c>
      <c r="H992" s="560">
        <v>894.97</v>
      </c>
      <c r="I992" s="607">
        <v>1943</v>
      </c>
      <c r="J992" s="571">
        <v>10447.719999999999</v>
      </c>
    </row>
    <row r="993" spans="1:10" ht="10.5" customHeight="1" x14ac:dyDescent="0.2">
      <c r="B993" s="351" t="s">
        <v>343</v>
      </c>
      <c r="C993" s="612">
        <v>108699</v>
      </c>
      <c r="D993" s="364">
        <v>172258</v>
      </c>
      <c r="E993" s="612">
        <v>21978</v>
      </c>
      <c r="F993" s="612">
        <v>4495</v>
      </c>
      <c r="G993" s="612">
        <v>81753</v>
      </c>
      <c r="H993" s="560">
        <v>652.55999999999995</v>
      </c>
      <c r="I993" s="607">
        <v>2286</v>
      </c>
      <c r="J993" s="570">
        <v>10800.44</v>
      </c>
    </row>
    <row r="994" spans="1:10" ht="10.5" customHeight="1" x14ac:dyDescent="0.2">
      <c r="B994" s="351" t="s">
        <v>1418</v>
      </c>
      <c r="C994" s="612">
        <v>96844</v>
      </c>
      <c r="D994" s="364">
        <v>185308</v>
      </c>
      <c r="E994" s="612">
        <v>23236</v>
      </c>
      <c r="F994" s="612">
        <v>4811</v>
      </c>
      <c r="G994" s="612">
        <v>68522</v>
      </c>
      <c r="H994" s="560">
        <v>758.15</v>
      </c>
      <c r="I994" s="607">
        <v>2251</v>
      </c>
      <c r="J994" s="570">
        <v>11889.13</v>
      </c>
    </row>
    <row r="995" spans="1:10" ht="10.5" customHeight="1" x14ac:dyDescent="0.2">
      <c r="A995" s="58"/>
      <c r="B995" s="352" t="s">
        <v>1524</v>
      </c>
      <c r="C995" s="613">
        <v>96740</v>
      </c>
      <c r="D995" s="642">
        <v>195616</v>
      </c>
      <c r="E995" s="613">
        <v>23713</v>
      </c>
      <c r="F995" s="613">
        <v>4959</v>
      </c>
      <c r="G995" s="613">
        <v>67743</v>
      </c>
      <c r="H995" s="568">
        <v>821.11</v>
      </c>
      <c r="I995" s="608">
        <v>2303</v>
      </c>
      <c r="J995" s="572">
        <v>11927.6</v>
      </c>
    </row>
    <row r="996" spans="1:10" ht="10.5" customHeight="1" x14ac:dyDescent="0.2">
      <c r="B996" s="486" t="s">
        <v>1372</v>
      </c>
      <c r="C996" s="233"/>
      <c r="D996" s="233"/>
      <c r="E996" s="233"/>
      <c r="F996" s="233"/>
      <c r="G996" s="233"/>
      <c r="H996" s="233"/>
    </row>
    <row r="997" spans="1:10" ht="10.5" customHeight="1" x14ac:dyDescent="0.2">
      <c r="B997" s="486" t="s">
        <v>1373</v>
      </c>
      <c r="C997" s="233"/>
      <c r="D997" s="233"/>
      <c r="E997" s="233"/>
      <c r="F997" s="233"/>
      <c r="G997" s="233"/>
      <c r="H997" s="233"/>
    </row>
    <row r="998" spans="1:10" ht="10.5" customHeight="1" x14ac:dyDescent="0.2">
      <c r="B998" s="486" t="s">
        <v>1374</v>
      </c>
      <c r="C998" s="233"/>
      <c r="D998" s="233"/>
      <c r="E998" s="233"/>
      <c r="F998" s="233"/>
      <c r="G998" s="233"/>
      <c r="H998" s="233"/>
    </row>
    <row r="999" spans="1:10" ht="10.5" customHeight="1" x14ac:dyDescent="0.2">
      <c r="B999" s="486" t="s">
        <v>1375</v>
      </c>
      <c r="C999" s="233"/>
      <c r="D999" s="233"/>
      <c r="E999" s="233"/>
      <c r="F999" s="233"/>
      <c r="G999" s="233"/>
      <c r="H999" s="233"/>
    </row>
    <row r="1000" spans="1:10" ht="10.5" customHeight="1" x14ac:dyDescent="0.2">
      <c r="B1000" s="486" t="s">
        <v>1376</v>
      </c>
      <c r="C1000" s="233"/>
      <c r="D1000" s="233"/>
      <c r="E1000" s="233"/>
      <c r="F1000" s="233"/>
      <c r="G1000" s="233"/>
      <c r="H1000" s="233"/>
    </row>
    <row r="1001" spans="1:10" ht="10.5" customHeight="1" x14ac:dyDescent="0.2">
      <c r="B1001" s="1596" t="s">
        <v>1531</v>
      </c>
      <c r="C1001" s="1596"/>
      <c r="D1001" s="1596"/>
      <c r="E1001" s="1596"/>
      <c r="F1001" s="1596"/>
      <c r="G1001" s="1596"/>
      <c r="H1001" s="1596"/>
    </row>
    <row r="1002" spans="1:10" ht="10.5" customHeight="1" x14ac:dyDescent="0.2">
      <c r="B1002" s="490" t="s">
        <v>1378</v>
      </c>
      <c r="C1002" s="490"/>
      <c r="D1002" s="490"/>
      <c r="E1002" s="490"/>
      <c r="F1002" s="490"/>
      <c r="G1002" s="490"/>
      <c r="H1002" s="490"/>
    </row>
    <row r="1003" spans="1:10" ht="10.5" customHeight="1" x14ac:dyDescent="0.2">
      <c r="B1003" s="490" t="s">
        <v>1379</v>
      </c>
      <c r="C1003" s="490"/>
      <c r="D1003" s="490"/>
      <c r="E1003" s="490"/>
      <c r="F1003" s="490"/>
      <c r="G1003" s="490"/>
      <c r="H1003" s="490"/>
    </row>
    <row r="1004" spans="1:10" ht="10.5" customHeight="1" x14ac:dyDescent="0.2">
      <c r="B1004" s="486" t="s">
        <v>1371</v>
      </c>
      <c r="C1004" s="233"/>
      <c r="D1004" s="233"/>
      <c r="E1004" s="233"/>
      <c r="F1004" s="233"/>
      <c r="G1004" s="233"/>
      <c r="H1004" s="233"/>
    </row>
    <row r="1005" spans="1:10" ht="10.5" customHeight="1" x14ac:dyDescent="0.2">
      <c r="B1005" s="49"/>
      <c r="C1005" s="52"/>
      <c r="D1005" s="52"/>
      <c r="E1005" s="52"/>
      <c r="F1005" s="52"/>
      <c r="G1005" s="52"/>
      <c r="H1005" s="52"/>
      <c r="I1005" s="52"/>
      <c r="J1005" s="52"/>
    </row>
    <row r="1006" spans="1:10" ht="10.5" customHeight="1" x14ac:dyDescent="0.2">
      <c r="B1006" s="49"/>
    </row>
    <row r="1007" spans="1:10" ht="10.5" customHeight="1" x14ac:dyDescent="0.2">
      <c r="B1007" s="49"/>
    </row>
    <row r="1008" spans="1:10" ht="10.5" customHeight="1" x14ac:dyDescent="0.2">
      <c r="B1008" s="49"/>
    </row>
    <row r="1009" spans="2:9" ht="10.5" customHeight="1" x14ac:dyDescent="0.2">
      <c r="B1009" s="49"/>
    </row>
    <row r="1010" spans="2:9" ht="10.5" customHeight="1" x14ac:dyDescent="0.2">
      <c r="B1010" s="49"/>
    </row>
    <row r="1011" spans="2:9" ht="10.5" customHeight="1" x14ac:dyDescent="0.2">
      <c r="B1011" s="49"/>
    </row>
    <row r="1012" spans="2:9" ht="10.5" customHeight="1" x14ac:dyDescent="0.2">
      <c r="B1012" s="49"/>
    </row>
    <row r="1013" spans="2:9" ht="10.5" customHeight="1" x14ac:dyDescent="0.2">
      <c r="B1013" s="49"/>
    </row>
    <row r="1014" spans="2:9" ht="10.5" customHeight="1" x14ac:dyDescent="0.2">
      <c r="B1014" s="49"/>
    </row>
    <row r="1015" spans="2:9" ht="10.5" customHeight="1" x14ac:dyDescent="0.2">
      <c r="B1015" s="49"/>
    </row>
    <row r="1016" spans="2:9" ht="10.5" customHeight="1" x14ac:dyDescent="0.2">
      <c r="B1016" s="49"/>
    </row>
    <row r="1017" spans="2:9" ht="10.5" customHeight="1" x14ac:dyDescent="0.2">
      <c r="B1017" s="49"/>
    </row>
    <row r="1018" spans="2:9" ht="10.5" customHeight="1" x14ac:dyDescent="0.2">
      <c r="B1018" s="49"/>
      <c r="G1018" s="153">
        <v>50</v>
      </c>
    </row>
    <row r="1019" spans="2:9" ht="10.5" customHeight="1" x14ac:dyDescent="0.2"/>
    <row r="1020" spans="2:9" ht="11.45" customHeight="1" x14ac:dyDescent="0.2">
      <c r="B1020" s="62" t="s">
        <v>526</v>
      </c>
      <c r="D1020" s="74"/>
    </row>
    <row r="1021" spans="2:9" ht="11.25" customHeight="1" x14ac:dyDescent="0.2">
      <c r="B1021" s="1420" t="s">
        <v>1140</v>
      </c>
      <c r="C1021" s="1408" t="s">
        <v>303</v>
      </c>
      <c r="D1021" s="1408" t="s">
        <v>825</v>
      </c>
      <c r="E1021" s="1481" t="s">
        <v>1139</v>
      </c>
      <c r="F1021" s="1482"/>
      <c r="G1021" s="1481" t="s">
        <v>147</v>
      </c>
      <c r="H1021" s="1482"/>
      <c r="I1021" s="1408" t="s">
        <v>467</v>
      </c>
    </row>
    <row r="1022" spans="2:9" ht="15.75" customHeight="1" x14ac:dyDescent="0.2">
      <c r="B1022" s="1490"/>
      <c r="C1022" s="1409"/>
      <c r="D1022" s="1409"/>
      <c r="E1022" s="279" t="s">
        <v>470</v>
      </c>
      <c r="F1022" s="296" t="s">
        <v>471</v>
      </c>
      <c r="G1022" s="296" t="s">
        <v>470</v>
      </c>
      <c r="H1022" s="296" t="s">
        <v>472</v>
      </c>
      <c r="I1022" s="1409"/>
    </row>
    <row r="1023" spans="2:9" ht="11.45" customHeight="1" x14ac:dyDescent="0.2">
      <c r="B1023" s="1421"/>
      <c r="C1023" s="334" t="s">
        <v>1346</v>
      </c>
      <c r="D1023" s="334" t="s">
        <v>504</v>
      </c>
      <c r="E1023" s="470" t="s">
        <v>1346</v>
      </c>
      <c r="F1023" s="470" t="s">
        <v>936</v>
      </c>
      <c r="G1023" s="470" t="s">
        <v>1346</v>
      </c>
      <c r="H1023" s="470" t="s">
        <v>936</v>
      </c>
      <c r="I1023" s="470" t="s">
        <v>1346</v>
      </c>
    </row>
    <row r="1024" spans="2:9" ht="10.5" customHeight="1" x14ac:dyDescent="0.2">
      <c r="B1024" s="325" t="s">
        <v>154</v>
      </c>
      <c r="C1024" s="538">
        <v>552948</v>
      </c>
      <c r="D1024" s="456">
        <v>48096</v>
      </c>
      <c r="E1024" s="538">
        <v>87621</v>
      </c>
      <c r="F1024" s="538">
        <v>75</v>
      </c>
      <c r="G1024" s="538">
        <v>330032</v>
      </c>
      <c r="H1024" s="570">
        <v>122.05</v>
      </c>
      <c r="I1024" s="545">
        <v>109460</v>
      </c>
    </row>
    <row r="1025" spans="2:9" ht="10.5" customHeight="1" x14ac:dyDescent="0.2">
      <c r="B1025" s="325" t="s">
        <v>155</v>
      </c>
      <c r="C1025" s="538">
        <v>600096</v>
      </c>
      <c r="D1025" s="456">
        <v>47253</v>
      </c>
      <c r="E1025" s="538">
        <v>76359</v>
      </c>
      <c r="F1025" s="538">
        <v>97</v>
      </c>
      <c r="G1025" s="538">
        <v>331589</v>
      </c>
      <c r="H1025" s="570">
        <v>111.86</v>
      </c>
      <c r="I1025" s="545">
        <v>185930</v>
      </c>
    </row>
    <row r="1026" spans="2:9" ht="10.5" customHeight="1" x14ac:dyDescent="0.2">
      <c r="B1026" s="325" t="s">
        <v>156</v>
      </c>
      <c r="C1026" s="538">
        <v>502508</v>
      </c>
      <c r="D1026" s="456">
        <v>70787</v>
      </c>
      <c r="E1026" s="538">
        <v>70382</v>
      </c>
      <c r="F1026" s="538">
        <v>120</v>
      </c>
      <c r="G1026" s="538">
        <v>307220</v>
      </c>
      <c r="H1026" s="570">
        <v>198.96</v>
      </c>
      <c r="I1026" s="545">
        <v>111260</v>
      </c>
    </row>
    <row r="1027" spans="2:9" ht="10.5" customHeight="1" x14ac:dyDescent="0.2">
      <c r="B1027" s="325" t="s">
        <v>763</v>
      </c>
      <c r="C1027" s="538">
        <v>592585</v>
      </c>
      <c r="D1027" s="456">
        <v>79279</v>
      </c>
      <c r="E1027" s="538">
        <v>70876</v>
      </c>
      <c r="F1027" s="538">
        <v>120</v>
      </c>
      <c r="G1027" s="538">
        <v>348418</v>
      </c>
      <c r="H1027" s="570">
        <v>195.81</v>
      </c>
      <c r="I1027" s="545">
        <v>157440</v>
      </c>
    </row>
    <row r="1028" spans="2:9" ht="10.5" customHeight="1" x14ac:dyDescent="0.2">
      <c r="B1028" s="325" t="s">
        <v>764</v>
      </c>
      <c r="C1028" s="538">
        <v>563056</v>
      </c>
      <c r="D1028" s="456">
        <v>94865</v>
      </c>
      <c r="E1028" s="538">
        <v>64607</v>
      </c>
      <c r="F1028" s="538">
        <v>147</v>
      </c>
      <c r="G1028" s="538">
        <v>350560</v>
      </c>
      <c r="H1028" s="570">
        <v>236.87</v>
      </c>
      <c r="I1028" s="545">
        <v>152200</v>
      </c>
    </row>
    <row r="1029" spans="2:9" ht="10.5" customHeight="1" x14ac:dyDescent="0.2">
      <c r="B1029" s="325"/>
      <c r="C1029" s="538"/>
      <c r="D1029" s="456"/>
      <c r="E1029" s="538"/>
      <c r="F1029" s="538"/>
      <c r="G1029" s="538"/>
      <c r="H1029" s="570"/>
      <c r="I1029" s="545"/>
    </row>
    <row r="1030" spans="2:9" ht="10.5" customHeight="1" x14ac:dyDescent="0.2">
      <c r="B1030" s="325" t="s">
        <v>765</v>
      </c>
      <c r="C1030" s="538">
        <v>546797</v>
      </c>
      <c r="D1030" s="456">
        <v>77750</v>
      </c>
      <c r="E1030" s="538">
        <v>67039</v>
      </c>
      <c r="F1030" s="538">
        <v>167</v>
      </c>
      <c r="G1030" s="538">
        <v>361034</v>
      </c>
      <c r="H1030" s="570">
        <v>182.23</v>
      </c>
      <c r="I1030" s="545">
        <v>132300</v>
      </c>
    </row>
    <row r="1031" spans="2:9" ht="10.5" customHeight="1" x14ac:dyDescent="0.2">
      <c r="B1031" s="325" t="s">
        <v>766</v>
      </c>
      <c r="C1031" s="538">
        <v>582358</v>
      </c>
      <c r="D1031" s="456">
        <v>99277</v>
      </c>
      <c r="E1031" s="538">
        <v>74831</v>
      </c>
      <c r="F1031" s="538">
        <v>186</v>
      </c>
      <c r="G1031" s="538">
        <v>353460</v>
      </c>
      <c r="H1031" s="570">
        <v>232.65</v>
      </c>
      <c r="I1031" s="545">
        <v>169200</v>
      </c>
    </row>
    <row r="1032" spans="2:9" ht="10.5" customHeight="1" x14ac:dyDescent="0.2">
      <c r="B1032" s="325" t="s">
        <v>767</v>
      </c>
      <c r="C1032" s="538">
        <v>531875</v>
      </c>
      <c r="D1032" s="456">
        <v>110611</v>
      </c>
      <c r="E1032" s="538">
        <v>72561</v>
      </c>
      <c r="F1032" s="538">
        <v>226</v>
      </c>
      <c r="G1032" s="538">
        <v>357495</v>
      </c>
      <c r="H1032" s="570">
        <v>264.92</v>
      </c>
      <c r="I1032" s="545">
        <v>115400</v>
      </c>
    </row>
    <row r="1033" spans="2:9" ht="10.5" customHeight="1" x14ac:dyDescent="0.2">
      <c r="B1033" s="325" t="s">
        <v>768</v>
      </c>
      <c r="C1033" s="538">
        <v>502962</v>
      </c>
      <c r="D1033" s="456">
        <v>102237</v>
      </c>
      <c r="E1033" s="538">
        <v>80824</v>
      </c>
      <c r="F1033" s="538">
        <v>254</v>
      </c>
      <c r="G1033" s="538">
        <v>307575</v>
      </c>
      <c r="H1033" s="570">
        <v>266.43</v>
      </c>
      <c r="I1033" s="545">
        <v>119100</v>
      </c>
    </row>
    <row r="1034" spans="2:9" ht="10.5" customHeight="1" x14ac:dyDescent="0.2">
      <c r="B1034" s="325" t="s">
        <v>769</v>
      </c>
      <c r="C1034" s="538">
        <v>483490</v>
      </c>
      <c r="D1034" s="456">
        <v>144515</v>
      </c>
      <c r="E1034" s="538">
        <v>80625</v>
      </c>
      <c r="F1034" s="538">
        <v>286</v>
      </c>
      <c r="G1034" s="538">
        <v>276811</v>
      </c>
      <c r="H1034" s="570">
        <v>434.39</v>
      </c>
      <c r="I1034" s="545">
        <v>136500</v>
      </c>
    </row>
    <row r="1035" spans="2:9" ht="10.5" customHeight="1" x14ac:dyDescent="0.2">
      <c r="B1035" s="325"/>
      <c r="C1035" s="538"/>
      <c r="D1035" s="456"/>
      <c r="E1035" s="538"/>
      <c r="F1035" s="538"/>
      <c r="G1035" s="538"/>
      <c r="H1035" s="570"/>
      <c r="I1035" s="545"/>
    </row>
    <row r="1036" spans="2:9" ht="10.5" customHeight="1" x14ac:dyDescent="0.2">
      <c r="B1036" s="325" t="s">
        <v>770</v>
      </c>
      <c r="C1036" s="538">
        <v>467579</v>
      </c>
      <c r="D1036" s="456">
        <v>178436</v>
      </c>
      <c r="E1036" s="538">
        <v>74251</v>
      </c>
      <c r="F1036" s="538">
        <v>345</v>
      </c>
      <c r="G1036" s="538">
        <v>265661</v>
      </c>
      <c r="H1036" s="570">
        <v>579.98</v>
      </c>
      <c r="I1036" s="545">
        <v>140300</v>
      </c>
    </row>
    <row r="1037" spans="2:9" ht="10.5" customHeight="1" x14ac:dyDescent="0.2">
      <c r="B1037" s="325" t="s">
        <v>771</v>
      </c>
      <c r="C1037" s="538">
        <v>463939</v>
      </c>
      <c r="D1037" s="456">
        <v>177937</v>
      </c>
      <c r="E1037" s="538">
        <v>79087</v>
      </c>
      <c r="F1037" s="538">
        <v>384</v>
      </c>
      <c r="G1037" s="538">
        <v>282122</v>
      </c>
      <c r="H1037" s="570">
        <v>537.73</v>
      </c>
      <c r="I1037" s="545">
        <v>109200</v>
      </c>
    </row>
    <row r="1038" spans="2:9" ht="10.5" customHeight="1" x14ac:dyDescent="0.2">
      <c r="B1038" s="325" t="s">
        <v>772</v>
      </c>
      <c r="C1038" s="538">
        <v>549256</v>
      </c>
      <c r="D1038" s="456">
        <v>181643</v>
      </c>
      <c r="E1038" s="538">
        <v>84658</v>
      </c>
      <c r="F1038" s="538">
        <v>405</v>
      </c>
      <c r="G1038" s="538">
        <v>302511</v>
      </c>
      <c r="H1038" s="570">
        <v>491.02</v>
      </c>
      <c r="I1038" s="545">
        <v>174100</v>
      </c>
    </row>
    <row r="1039" spans="2:9" ht="10.5" customHeight="1" x14ac:dyDescent="0.2">
      <c r="B1039" s="325" t="s">
        <v>773</v>
      </c>
      <c r="C1039" s="538">
        <v>646119</v>
      </c>
      <c r="D1039" s="456">
        <v>273705</v>
      </c>
      <c r="E1039" s="538">
        <v>83935</v>
      </c>
      <c r="F1039" s="538">
        <v>437</v>
      </c>
      <c r="G1039" s="538">
        <v>335158</v>
      </c>
      <c r="H1039" s="570">
        <v>668.98</v>
      </c>
      <c r="I1039" s="545">
        <v>216200</v>
      </c>
    </row>
    <row r="1040" spans="2:9" ht="10.5" customHeight="1" x14ac:dyDescent="0.2">
      <c r="B1040" s="325" t="s">
        <v>774</v>
      </c>
      <c r="C1040" s="538">
        <v>711532</v>
      </c>
      <c r="D1040" s="456">
        <v>307236</v>
      </c>
      <c r="E1040" s="538">
        <v>71769</v>
      </c>
      <c r="F1040" s="538">
        <v>542</v>
      </c>
      <c r="G1040" s="538">
        <v>334152</v>
      </c>
      <c r="H1040" s="570">
        <v>709.64</v>
      </c>
      <c r="I1040" s="545">
        <v>181000</v>
      </c>
    </row>
    <row r="1041" spans="2:9" ht="10.5" customHeight="1" x14ac:dyDescent="0.2">
      <c r="B1041" s="325"/>
      <c r="C1041" s="538"/>
      <c r="D1041" s="456"/>
      <c r="E1041" s="538"/>
      <c r="F1041" s="538"/>
      <c r="G1041" s="538"/>
      <c r="H1041" s="570"/>
      <c r="I1041" s="545"/>
    </row>
    <row r="1042" spans="2:9" ht="10.5" customHeight="1" x14ac:dyDescent="0.2">
      <c r="B1042" s="325" t="s">
        <v>775</v>
      </c>
      <c r="C1042" s="538">
        <v>775750</v>
      </c>
      <c r="D1042" s="456">
        <v>397149</v>
      </c>
      <c r="E1042" s="538">
        <v>97713</v>
      </c>
      <c r="F1042" s="538">
        <v>513</v>
      </c>
      <c r="G1042" s="538">
        <v>326381</v>
      </c>
      <c r="H1042" s="570">
        <v>850.27</v>
      </c>
      <c r="I1042" s="545">
        <v>252600</v>
      </c>
    </row>
    <row r="1043" spans="2:9" ht="10.5" customHeight="1" x14ac:dyDescent="0.2">
      <c r="B1043" s="325" t="s">
        <v>776</v>
      </c>
      <c r="C1043" s="538">
        <v>711897</v>
      </c>
      <c r="D1043" s="456">
        <v>465733</v>
      </c>
      <c r="E1043" s="538">
        <v>103730</v>
      </c>
      <c r="F1043" s="538">
        <v>553</v>
      </c>
      <c r="G1043" s="538">
        <v>346440</v>
      </c>
      <c r="H1043" s="570">
        <v>987.96</v>
      </c>
      <c r="I1043" s="545">
        <v>157000</v>
      </c>
    </row>
    <row r="1044" spans="2:9" ht="10.5" customHeight="1" x14ac:dyDescent="0.2">
      <c r="B1044" s="325" t="s">
        <v>460</v>
      </c>
      <c r="C1044" s="538">
        <v>755831</v>
      </c>
      <c r="D1044" s="456">
        <v>468046</v>
      </c>
      <c r="E1044" s="538">
        <v>112816</v>
      </c>
      <c r="F1044" s="538">
        <v>605</v>
      </c>
      <c r="G1044" s="538">
        <v>354731</v>
      </c>
      <c r="H1044" s="570">
        <v>894.94</v>
      </c>
      <c r="I1044" s="545">
        <v>175000</v>
      </c>
    </row>
    <row r="1045" spans="2:9" ht="10.5" customHeight="1" x14ac:dyDescent="0.2">
      <c r="B1045" s="325" t="s">
        <v>461</v>
      </c>
      <c r="C1045" s="538">
        <v>782429</v>
      </c>
      <c r="D1045" s="456">
        <v>562559</v>
      </c>
      <c r="E1045" s="538">
        <v>135291</v>
      </c>
      <c r="F1045" s="538">
        <v>544</v>
      </c>
      <c r="G1045" s="538">
        <v>343680</v>
      </c>
      <c r="H1045" s="570">
        <v>1192.68</v>
      </c>
      <c r="I1045" s="545">
        <v>169000</v>
      </c>
    </row>
    <row r="1046" spans="2:9" ht="10.5" customHeight="1" x14ac:dyDescent="0.2">
      <c r="B1046" s="325" t="s">
        <v>462</v>
      </c>
      <c r="C1046" s="538">
        <v>875662</v>
      </c>
      <c r="D1046" s="456">
        <v>645398</v>
      </c>
      <c r="E1046" s="538">
        <v>124496</v>
      </c>
      <c r="F1046" s="538">
        <v>599</v>
      </c>
      <c r="G1046" s="538">
        <v>423145</v>
      </c>
      <c r="H1046" s="570">
        <v>1120.18</v>
      </c>
      <c r="I1046" s="545">
        <v>203733</v>
      </c>
    </row>
    <row r="1047" spans="2:9" ht="10.5" customHeight="1" x14ac:dyDescent="0.2">
      <c r="B1047" s="325"/>
      <c r="C1047" s="538"/>
      <c r="D1047" s="456"/>
      <c r="E1047" s="538"/>
      <c r="F1047" s="538"/>
      <c r="G1047" s="538"/>
      <c r="H1047" s="570"/>
      <c r="I1047" s="545"/>
    </row>
    <row r="1048" spans="2:9" ht="10.5" customHeight="1" x14ac:dyDescent="0.2">
      <c r="B1048" s="325" t="s">
        <v>328</v>
      </c>
      <c r="C1048" s="538">
        <v>745051</v>
      </c>
      <c r="D1048" s="456">
        <v>835069</v>
      </c>
      <c r="E1048" s="538">
        <v>98652</v>
      </c>
      <c r="F1048" s="538">
        <v>774</v>
      </c>
      <c r="G1048" s="538">
        <v>404080</v>
      </c>
      <c r="H1048" s="570">
        <v>1647.82</v>
      </c>
      <c r="I1048" s="545">
        <v>142379</v>
      </c>
    </row>
    <row r="1049" spans="2:9" ht="10.5" customHeight="1" x14ac:dyDescent="0.2">
      <c r="B1049" s="325" t="s">
        <v>329</v>
      </c>
      <c r="C1049" s="538">
        <v>919068</v>
      </c>
      <c r="D1049" s="456">
        <v>889511</v>
      </c>
      <c r="E1049" s="538">
        <v>118543</v>
      </c>
      <c r="F1049" s="538">
        <v>706</v>
      </c>
      <c r="G1049" s="538">
        <v>462000</v>
      </c>
      <c r="H1049" s="570">
        <v>1501.45</v>
      </c>
      <c r="I1049" s="545">
        <v>219845</v>
      </c>
    </row>
    <row r="1050" spans="2:9" ht="10.5" customHeight="1" x14ac:dyDescent="0.2">
      <c r="B1050" s="325" t="s">
        <v>330</v>
      </c>
      <c r="C1050" s="538">
        <v>978416</v>
      </c>
      <c r="D1050" s="456">
        <v>846896</v>
      </c>
      <c r="E1050" s="538">
        <v>145519</v>
      </c>
      <c r="F1050" s="538">
        <v>619</v>
      </c>
      <c r="G1050" s="538">
        <v>460500</v>
      </c>
      <c r="H1050" s="570">
        <v>1409.31</v>
      </c>
      <c r="I1050" s="545">
        <v>228303</v>
      </c>
    </row>
    <row r="1051" spans="2:9" ht="10.5" customHeight="1" x14ac:dyDescent="0.2">
      <c r="B1051" s="325" t="s">
        <v>331</v>
      </c>
      <c r="C1051" s="538">
        <v>963589</v>
      </c>
      <c r="D1051" s="456">
        <v>1167324</v>
      </c>
      <c r="E1051" s="538">
        <v>115602</v>
      </c>
      <c r="F1051" s="538">
        <v>835</v>
      </c>
      <c r="G1051" s="538">
        <v>522000</v>
      </c>
      <c r="H1051" s="570">
        <v>1828.76</v>
      </c>
      <c r="I1051" s="545">
        <v>210078</v>
      </c>
    </row>
    <row r="1052" spans="2:9" ht="10.5" customHeight="1" x14ac:dyDescent="0.2">
      <c r="B1052" s="325" t="s">
        <v>287</v>
      </c>
      <c r="C1052" s="538">
        <v>1156359</v>
      </c>
      <c r="D1052" s="456">
        <v>1451125</v>
      </c>
      <c r="E1052" s="538">
        <v>137056</v>
      </c>
      <c r="F1052" s="538">
        <v>765</v>
      </c>
      <c r="G1052" s="538">
        <v>607500</v>
      </c>
      <c r="H1052" s="570">
        <v>1964.09</v>
      </c>
      <c r="I1052" s="545">
        <v>275681</v>
      </c>
    </row>
    <row r="1053" spans="2:9" ht="10.5" customHeight="1" x14ac:dyDescent="0.2">
      <c r="B1053" s="325"/>
      <c r="C1053" s="538"/>
      <c r="D1053" s="456"/>
      <c r="E1053" s="538"/>
      <c r="F1053" s="538"/>
      <c r="G1053" s="538"/>
      <c r="H1053" s="570"/>
      <c r="I1053" s="545"/>
    </row>
    <row r="1054" spans="2:9" ht="10.5" customHeight="1" x14ac:dyDescent="0.2">
      <c r="B1054" s="543" t="s">
        <v>332</v>
      </c>
      <c r="C1054" s="456">
        <v>1169806</v>
      </c>
      <c r="D1054" s="456">
        <v>945331</v>
      </c>
      <c r="E1054" s="538">
        <v>145354</v>
      </c>
      <c r="F1054" s="538">
        <v>714</v>
      </c>
      <c r="G1054" s="538">
        <v>573000</v>
      </c>
      <c r="H1054" s="570">
        <v>1202.21</v>
      </c>
      <c r="I1054" s="632">
        <v>307513</v>
      </c>
    </row>
    <row r="1055" spans="2:9" ht="10.5" customHeight="1" x14ac:dyDescent="0.2">
      <c r="B1055" s="543" t="s">
        <v>333</v>
      </c>
      <c r="C1055" s="456">
        <v>1293497</v>
      </c>
      <c r="D1055" s="456">
        <v>1833293</v>
      </c>
      <c r="E1055" s="538">
        <v>136980</v>
      </c>
      <c r="F1055" s="539">
        <v>768</v>
      </c>
      <c r="G1055" s="539">
        <v>750919</v>
      </c>
      <c r="H1055" s="571">
        <v>2126.66</v>
      </c>
      <c r="I1055" s="632">
        <v>269548</v>
      </c>
    </row>
    <row r="1056" spans="2:9" ht="10.5" customHeight="1" x14ac:dyDescent="0.2">
      <c r="B1056" s="325" t="s">
        <v>286</v>
      </c>
      <c r="C1056" s="456">
        <v>1237835</v>
      </c>
      <c r="D1056" s="456">
        <v>1692154</v>
      </c>
      <c r="E1056" s="538">
        <v>117782</v>
      </c>
      <c r="F1056" s="539">
        <v>925</v>
      </c>
      <c r="G1056" s="539">
        <v>689468</v>
      </c>
      <c r="H1056" s="571">
        <v>2058.61</v>
      </c>
      <c r="I1056" s="632">
        <v>312622</v>
      </c>
    </row>
    <row r="1057" spans="2:11" ht="10.5" customHeight="1" x14ac:dyDescent="0.2">
      <c r="B1057" s="325" t="s">
        <v>730</v>
      </c>
      <c r="C1057" s="456">
        <v>1325217</v>
      </c>
      <c r="D1057" s="456">
        <v>2214714</v>
      </c>
      <c r="E1057" s="538">
        <v>114978</v>
      </c>
      <c r="F1057" s="539">
        <v>1056</v>
      </c>
      <c r="G1057" s="539">
        <v>852380</v>
      </c>
      <c r="H1057" s="571">
        <v>2265.3000000000002</v>
      </c>
      <c r="I1057" s="632">
        <v>242537</v>
      </c>
    </row>
    <row r="1058" spans="2:11" ht="10.5" customHeight="1" x14ac:dyDescent="0.2">
      <c r="B1058" s="325" t="s">
        <v>758</v>
      </c>
      <c r="C1058" s="456">
        <v>1126460</v>
      </c>
      <c r="D1058" s="456">
        <v>2020782</v>
      </c>
      <c r="E1058" s="538">
        <v>114719</v>
      </c>
      <c r="F1058" s="539">
        <v>1084</v>
      </c>
      <c r="G1058" s="539">
        <v>721433</v>
      </c>
      <c r="H1058" s="571">
        <v>2425.13</v>
      </c>
      <c r="I1058" s="632">
        <v>175230</v>
      </c>
    </row>
    <row r="1059" spans="2:11" ht="10.5" customHeight="1" x14ac:dyDescent="0.2">
      <c r="B1059" s="325"/>
      <c r="C1059" s="456"/>
      <c r="D1059" s="456"/>
      <c r="E1059" s="538"/>
      <c r="F1059" s="539"/>
      <c r="G1059" s="539"/>
      <c r="H1059" s="571"/>
      <c r="I1059" s="632"/>
    </row>
    <row r="1060" spans="2:11" ht="10.5" customHeight="1" x14ac:dyDescent="0.2">
      <c r="B1060" s="325" t="s">
        <v>507</v>
      </c>
      <c r="C1060" s="456">
        <v>1244151</v>
      </c>
      <c r="D1060" s="456">
        <v>1493039</v>
      </c>
      <c r="E1060" s="538">
        <v>125619</v>
      </c>
      <c r="F1060" s="539">
        <v>1113</v>
      </c>
      <c r="G1060" s="539">
        <v>751593</v>
      </c>
      <c r="H1060" s="571">
        <v>1580.13</v>
      </c>
      <c r="I1060" s="632">
        <v>241594</v>
      </c>
    </row>
    <row r="1061" spans="2:11" ht="10.5" customHeight="1" x14ac:dyDescent="0.2">
      <c r="B1061" s="325" t="s">
        <v>392</v>
      </c>
      <c r="C1061" s="456">
        <v>1347330</v>
      </c>
      <c r="D1061" s="456">
        <v>1769603</v>
      </c>
      <c r="E1061" s="538">
        <v>149667</v>
      </c>
      <c r="F1061" s="539">
        <v>1026</v>
      </c>
      <c r="G1061" s="539">
        <v>765290</v>
      </c>
      <c r="H1061" s="571">
        <v>1843.43</v>
      </c>
      <c r="I1061" s="632">
        <v>284372</v>
      </c>
    </row>
    <row r="1062" spans="2:11" ht="10.5" customHeight="1" x14ac:dyDescent="0.2">
      <c r="B1062" s="327">
        <v>39295</v>
      </c>
      <c r="C1062" s="456">
        <v>1407830</v>
      </c>
      <c r="D1062" s="456">
        <v>3006989</v>
      </c>
      <c r="E1062" s="538">
        <v>122280</v>
      </c>
      <c r="F1062" s="539">
        <v>1283</v>
      </c>
      <c r="G1062" s="539">
        <v>933913</v>
      </c>
      <c r="H1062" s="571">
        <v>2832.05</v>
      </c>
      <c r="I1062" s="632">
        <v>229435</v>
      </c>
    </row>
    <row r="1063" spans="2:11" ht="10.5" customHeight="1" x14ac:dyDescent="0.2">
      <c r="B1063" s="327">
        <v>39692</v>
      </c>
      <c r="C1063" s="456">
        <v>1523203</v>
      </c>
      <c r="D1063" s="456">
        <v>3741171</v>
      </c>
      <c r="E1063" s="538">
        <v>132938</v>
      </c>
      <c r="F1063" s="539">
        <v>1435</v>
      </c>
      <c r="G1063" s="539">
        <v>950089</v>
      </c>
      <c r="H1063" s="571">
        <v>3443.58</v>
      </c>
      <c r="I1063" s="632">
        <v>307934</v>
      </c>
    </row>
    <row r="1064" spans="2:11" ht="10.5" customHeight="1" x14ac:dyDescent="0.2">
      <c r="B1064" s="327">
        <v>40087</v>
      </c>
      <c r="C1064" s="456">
        <v>1367706</v>
      </c>
      <c r="D1064" s="456">
        <v>3165121</v>
      </c>
      <c r="E1064" s="538">
        <v>132649</v>
      </c>
      <c r="F1064" s="539">
        <v>1479</v>
      </c>
      <c r="G1064" s="539">
        <v>848950</v>
      </c>
      <c r="H1064" s="571">
        <v>3235.38</v>
      </c>
      <c r="I1064" s="632">
        <v>254138</v>
      </c>
    </row>
    <row r="1065" spans="2:11" ht="10.5" customHeight="1" x14ac:dyDescent="0.2">
      <c r="B1065" s="327"/>
      <c r="C1065" s="456"/>
      <c r="D1065" s="456"/>
      <c r="E1065" s="538"/>
      <c r="F1065" s="539"/>
      <c r="G1065" s="539"/>
      <c r="H1065" s="571"/>
      <c r="I1065" s="632"/>
    </row>
    <row r="1066" spans="2:11" ht="10.5" customHeight="1" x14ac:dyDescent="0.2">
      <c r="B1066" s="327">
        <v>40483</v>
      </c>
      <c r="C1066" s="456">
        <v>1415447</v>
      </c>
      <c r="D1066" s="456">
        <v>4038017</v>
      </c>
      <c r="E1066" s="538">
        <v>134872</v>
      </c>
      <c r="F1066" s="539">
        <v>1608</v>
      </c>
      <c r="G1066" s="539">
        <v>880003</v>
      </c>
      <c r="H1066" s="571">
        <v>4043.18</v>
      </c>
      <c r="I1066" s="632">
        <v>266508</v>
      </c>
    </row>
    <row r="1067" spans="2:11" ht="10.5" customHeight="1" x14ac:dyDescent="0.2">
      <c r="B1067" s="351" t="s">
        <v>343</v>
      </c>
      <c r="C1067" s="456">
        <v>1496417</v>
      </c>
      <c r="D1067" s="456">
        <v>4893932</v>
      </c>
      <c r="E1067" s="539">
        <v>137964</v>
      </c>
      <c r="F1067" s="539">
        <v>1763</v>
      </c>
      <c r="G1067" s="539">
        <v>914711</v>
      </c>
      <c r="H1067" s="571">
        <v>4691.29</v>
      </c>
      <c r="I1067" s="632">
        <v>306761</v>
      </c>
    </row>
    <row r="1068" spans="2:11" ht="10.5" customHeight="1" x14ac:dyDescent="0.2">
      <c r="B1068" s="351" t="s">
        <v>1418</v>
      </c>
      <c r="C1068" s="456">
        <v>1646420</v>
      </c>
      <c r="D1068" s="456">
        <v>5243475</v>
      </c>
      <c r="E1068" s="539">
        <v>129244</v>
      </c>
      <c r="F1068" s="539">
        <v>1912</v>
      </c>
      <c r="G1068" s="539">
        <v>1036978</v>
      </c>
      <c r="H1068" s="571">
        <v>4442.8599999999997</v>
      </c>
      <c r="I1068" s="632">
        <v>351436</v>
      </c>
    </row>
    <row r="1069" spans="2:11" ht="10.5" customHeight="1" x14ac:dyDescent="0.2">
      <c r="B1069" s="351" t="s">
        <v>1460</v>
      </c>
      <c r="C1069" s="456">
        <v>1783663</v>
      </c>
      <c r="D1069" s="456">
        <v>6239357</v>
      </c>
      <c r="E1069" s="539">
        <v>126370</v>
      </c>
      <c r="F1069" s="539">
        <v>2075</v>
      </c>
      <c r="G1069" s="539">
        <v>1109765</v>
      </c>
      <c r="H1069" s="571">
        <v>4975.3999999999996</v>
      </c>
      <c r="I1069" s="632">
        <v>421474</v>
      </c>
    </row>
    <row r="1070" spans="2:11" ht="10.5" customHeight="1" x14ac:dyDescent="0.2">
      <c r="B1070" s="352" t="s">
        <v>1522</v>
      </c>
      <c r="C1070" s="898">
        <v>1821914</v>
      </c>
      <c r="D1070" s="898">
        <v>7110339</v>
      </c>
      <c r="E1070" s="542">
        <v>120720</v>
      </c>
      <c r="F1070" s="542">
        <v>2226</v>
      </c>
      <c r="G1070" s="542">
        <v>1094757</v>
      </c>
      <c r="H1070" s="572">
        <v>5781.21</v>
      </c>
      <c r="I1070" s="633">
        <v>485707</v>
      </c>
    </row>
    <row r="1071" spans="2:11" ht="10.5" customHeight="1" x14ac:dyDescent="0.2">
      <c r="B1071" s="1613" t="s">
        <v>1390</v>
      </c>
      <c r="C1071" s="1614"/>
      <c r="D1071" s="1614"/>
      <c r="E1071" s="1614"/>
      <c r="F1071" s="1614"/>
      <c r="G1071" s="233"/>
      <c r="H1071" s="233"/>
    </row>
    <row r="1072" spans="2:11" ht="10.5" customHeight="1" x14ac:dyDescent="0.2">
      <c r="B1072" s="486" t="s">
        <v>1391</v>
      </c>
      <c r="C1072" s="233"/>
      <c r="D1072" s="233"/>
      <c r="E1072" s="233"/>
      <c r="F1072" s="233"/>
      <c r="G1072" s="233"/>
      <c r="H1072" s="233"/>
      <c r="K1072" s="61"/>
    </row>
    <row r="1073" spans="2:10" ht="10.5" customHeight="1" x14ac:dyDescent="0.2">
      <c r="B1073" s="486" t="s">
        <v>1373</v>
      </c>
      <c r="C1073" s="233"/>
      <c r="D1073" s="233"/>
      <c r="E1073" s="233"/>
      <c r="F1073" s="233"/>
      <c r="G1073" s="233"/>
      <c r="H1073" s="233"/>
    </row>
    <row r="1074" spans="2:10" ht="10.5" customHeight="1" x14ac:dyDescent="0.2">
      <c r="B1074" s="486" t="s">
        <v>1374</v>
      </c>
      <c r="C1074" s="233"/>
      <c r="D1074" s="233"/>
      <c r="E1074" s="233"/>
      <c r="F1074" s="233"/>
      <c r="G1074" s="233"/>
      <c r="H1074" s="233"/>
    </row>
    <row r="1075" spans="2:10" ht="10.5" customHeight="1" x14ac:dyDescent="0.2">
      <c r="B1075" s="486" t="s">
        <v>1375</v>
      </c>
      <c r="C1075" s="233"/>
      <c r="D1075" s="233"/>
      <c r="E1075" s="233"/>
      <c r="F1075" s="233"/>
      <c r="G1075" s="233"/>
      <c r="H1075" s="233"/>
    </row>
    <row r="1076" spans="2:10" ht="10.5" customHeight="1" x14ac:dyDescent="0.2">
      <c r="B1076" s="486" t="s">
        <v>1376</v>
      </c>
      <c r="C1076" s="233"/>
      <c r="D1076" s="233"/>
      <c r="E1076" s="233"/>
      <c r="F1076" s="233"/>
      <c r="G1076" s="233"/>
      <c r="H1076" s="233"/>
    </row>
    <row r="1077" spans="2:10" ht="10.5" customHeight="1" x14ac:dyDescent="0.2">
      <c r="B1077" s="1596" t="s">
        <v>1531</v>
      </c>
      <c r="C1077" s="1596"/>
      <c r="D1077" s="1596"/>
      <c r="E1077" s="1596"/>
      <c r="F1077" s="1596"/>
      <c r="G1077" s="1596"/>
      <c r="H1077" s="1596"/>
      <c r="J1077" s="61"/>
    </row>
    <row r="1078" spans="2:10" ht="10.5" customHeight="1" x14ac:dyDescent="0.2">
      <c r="B1078" s="490" t="s">
        <v>1378</v>
      </c>
      <c r="C1078" s="490"/>
      <c r="D1078" s="490"/>
      <c r="E1078" s="490"/>
      <c r="F1078" s="490"/>
      <c r="G1078" s="490"/>
      <c r="H1078" s="490"/>
      <c r="I1078" s="61"/>
    </row>
    <row r="1079" spans="2:10" ht="10.5" customHeight="1" x14ac:dyDescent="0.2">
      <c r="B1079" s="490" t="s">
        <v>1379</v>
      </c>
      <c r="C1079" s="490"/>
      <c r="D1079" s="490"/>
      <c r="E1079" s="490"/>
      <c r="F1079" s="490"/>
      <c r="G1079" s="490"/>
      <c r="H1079" s="490"/>
    </row>
    <row r="1080" spans="2:10" ht="10.5" customHeight="1" x14ac:dyDescent="0.2">
      <c r="B1080" s="486" t="s">
        <v>1392</v>
      </c>
      <c r="C1080" s="233"/>
      <c r="D1080" s="233"/>
      <c r="E1080" s="233"/>
      <c r="F1080" s="233"/>
      <c r="G1080" s="233"/>
      <c r="H1080" s="233"/>
    </row>
    <row r="1081" spans="2:10" ht="10.5" customHeight="1" x14ac:dyDescent="0.2">
      <c r="B1081" s="49"/>
      <c r="C1081" s="52"/>
      <c r="D1081" s="52"/>
      <c r="E1081" s="52"/>
      <c r="F1081" s="52"/>
      <c r="G1081" s="52"/>
      <c r="H1081" s="52"/>
      <c r="I1081" s="52"/>
    </row>
    <row r="1082" spans="2:10" ht="10.5" customHeight="1" x14ac:dyDescent="0.2">
      <c r="B1082" s="49"/>
    </row>
    <row r="1083" spans="2:10" ht="10.5" customHeight="1" x14ac:dyDescent="0.2">
      <c r="B1083" s="49"/>
    </row>
    <row r="1084" spans="2:10" ht="10.5" customHeight="1" x14ac:dyDescent="0.2">
      <c r="B1084" s="49"/>
    </row>
    <row r="1085" spans="2:10" ht="10.5" customHeight="1" x14ac:dyDescent="0.2">
      <c r="B1085" s="49"/>
    </row>
    <row r="1086" spans="2:10" ht="10.5" customHeight="1" x14ac:dyDescent="0.2">
      <c r="B1086" s="49"/>
    </row>
    <row r="1087" spans="2:10" ht="10.5" customHeight="1" x14ac:dyDescent="0.2">
      <c r="B1087" s="49"/>
      <c r="G1087" s="153">
        <v>51</v>
      </c>
    </row>
    <row r="1088" spans="2:10" ht="10.5" customHeight="1" x14ac:dyDescent="0.2"/>
    <row r="1089" spans="2:9" ht="11.45" customHeight="1" x14ac:dyDescent="0.2">
      <c r="B1089" s="62" t="s">
        <v>894</v>
      </c>
    </row>
    <row r="1090" spans="2:9" ht="11.25" customHeight="1" x14ac:dyDescent="0.2">
      <c r="B1090" s="1420" t="s">
        <v>1140</v>
      </c>
      <c r="C1090" s="1408" t="s">
        <v>303</v>
      </c>
      <c r="D1090" s="1408" t="s">
        <v>825</v>
      </c>
      <c r="E1090" s="1481" t="s">
        <v>1139</v>
      </c>
      <c r="F1090" s="1482"/>
      <c r="G1090" s="1481" t="s">
        <v>147</v>
      </c>
      <c r="H1090" s="1482"/>
      <c r="I1090" s="1408" t="s">
        <v>467</v>
      </c>
    </row>
    <row r="1091" spans="2:9" ht="15.75" customHeight="1" x14ac:dyDescent="0.2">
      <c r="B1091" s="1490"/>
      <c r="C1091" s="1409"/>
      <c r="D1091" s="1409"/>
      <c r="E1091" s="279" t="s">
        <v>470</v>
      </c>
      <c r="F1091" s="296" t="s">
        <v>471</v>
      </c>
      <c r="G1091" s="296" t="s">
        <v>470</v>
      </c>
      <c r="H1091" s="296" t="s">
        <v>472</v>
      </c>
      <c r="I1091" s="1409"/>
    </row>
    <row r="1092" spans="2:9" ht="11.45" customHeight="1" x14ac:dyDescent="0.2">
      <c r="B1092" s="1421"/>
      <c r="C1092" s="334" t="s">
        <v>1346</v>
      </c>
      <c r="D1092" s="282" t="s">
        <v>504</v>
      </c>
      <c r="E1092" s="334" t="s">
        <v>1346</v>
      </c>
      <c r="F1092" s="470" t="s">
        <v>936</v>
      </c>
      <c r="G1092" s="470" t="s">
        <v>1346</v>
      </c>
      <c r="H1092" s="470" t="s">
        <v>936</v>
      </c>
      <c r="I1092" s="470" t="s">
        <v>1346</v>
      </c>
    </row>
    <row r="1093" spans="2:9" ht="10.5" customHeight="1" x14ac:dyDescent="0.2">
      <c r="B1093" s="325" t="s">
        <v>154</v>
      </c>
      <c r="C1093" s="614">
        <v>28149</v>
      </c>
      <c r="D1093" s="357">
        <v>4886</v>
      </c>
      <c r="E1093" s="607">
        <v>5119</v>
      </c>
      <c r="F1093" s="614">
        <v>123</v>
      </c>
      <c r="G1093" s="614">
        <v>15482</v>
      </c>
      <c r="H1093" s="570">
        <v>268.86</v>
      </c>
      <c r="I1093" s="614">
        <v>6320</v>
      </c>
    </row>
    <row r="1094" spans="2:9" ht="10.5" customHeight="1" x14ac:dyDescent="0.2">
      <c r="B1094" s="325" t="s">
        <v>155</v>
      </c>
      <c r="C1094" s="614">
        <v>26145</v>
      </c>
      <c r="D1094" s="357">
        <v>3226</v>
      </c>
      <c r="E1094" s="607">
        <v>5023</v>
      </c>
      <c r="F1094" s="614">
        <v>166</v>
      </c>
      <c r="G1094" s="614">
        <v>14502</v>
      </c>
      <c r="H1094" s="570">
        <v>165.87</v>
      </c>
      <c r="I1094" s="614">
        <v>6270</v>
      </c>
    </row>
    <row r="1095" spans="2:9" ht="10.5" customHeight="1" x14ac:dyDescent="0.2">
      <c r="B1095" s="325" t="s">
        <v>156</v>
      </c>
      <c r="C1095" s="614">
        <v>28877</v>
      </c>
      <c r="D1095" s="357">
        <v>4063</v>
      </c>
      <c r="E1095" s="607">
        <v>5585</v>
      </c>
      <c r="F1095" s="614">
        <v>153</v>
      </c>
      <c r="G1095" s="614">
        <v>16275</v>
      </c>
      <c r="H1095" s="570">
        <v>200</v>
      </c>
      <c r="I1095" s="614">
        <v>7440</v>
      </c>
    </row>
    <row r="1096" spans="2:9" ht="10.5" customHeight="1" x14ac:dyDescent="0.2">
      <c r="B1096" s="325" t="s">
        <v>763</v>
      </c>
      <c r="C1096" s="614">
        <v>36533</v>
      </c>
      <c r="D1096" s="357">
        <v>6699</v>
      </c>
      <c r="E1096" s="607">
        <v>4951</v>
      </c>
      <c r="F1096" s="614">
        <v>184</v>
      </c>
      <c r="G1096" s="614">
        <v>22394</v>
      </c>
      <c r="H1096" s="570">
        <v>253.89</v>
      </c>
      <c r="I1096" s="614">
        <v>9300</v>
      </c>
    </row>
    <row r="1097" spans="2:9" ht="10.5" customHeight="1" x14ac:dyDescent="0.2">
      <c r="B1097" s="325" t="s">
        <v>764</v>
      </c>
      <c r="C1097" s="614">
        <v>35816</v>
      </c>
      <c r="D1097" s="357">
        <v>8391</v>
      </c>
      <c r="E1097" s="607">
        <v>5331</v>
      </c>
      <c r="F1097" s="614">
        <v>183</v>
      </c>
      <c r="G1097" s="614">
        <v>21703</v>
      </c>
      <c r="H1097" s="570">
        <v>341.92</v>
      </c>
      <c r="I1097" s="614">
        <v>8790</v>
      </c>
    </row>
    <row r="1098" spans="2:9" ht="10.5" customHeight="1" x14ac:dyDescent="0.2">
      <c r="B1098" s="325"/>
      <c r="C1098" s="614"/>
      <c r="D1098" s="357"/>
      <c r="E1098" s="607"/>
      <c r="F1098" s="614"/>
      <c r="G1098" s="614"/>
      <c r="H1098" s="570"/>
      <c r="I1098" s="614"/>
    </row>
    <row r="1099" spans="2:9" ht="10.5" customHeight="1" x14ac:dyDescent="0.2">
      <c r="B1099" s="325" t="s">
        <v>765</v>
      </c>
      <c r="C1099" s="614">
        <v>38868</v>
      </c>
      <c r="D1099" s="357">
        <v>7633</v>
      </c>
      <c r="E1099" s="607">
        <v>5459</v>
      </c>
      <c r="F1099" s="614">
        <v>198</v>
      </c>
      <c r="G1099" s="614">
        <v>25386</v>
      </c>
      <c r="H1099" s="570">
        <v>258.68</v>
      </c>
      <c r="I1099" s="614">
        <v>8400</v>
      </c>
    </row>
    <row r="1100" spans="2:9" ht="10.5" customHeight="1" x14ac:dyDescent="0.2">
      <c r="B1100" s="325" t="s">
        <v>766</v>
      </c>
      <c r="C1100" s="614">
        <v>54629</v>
      </c>
      <c r="D1100" s="357">
        <v>10626</v>
      </c>
      <c r="E1100" s="607">
        <v>5551</v>
      </c>
      <c r="F1100" s="614">
        <v>198</v>
      </c>
      <c r="G1100" s="614">
        <v>33168</v>
      </c>
      <c r="H1100" s="570">
        <v>276.05</v>
      </c>
      <c r="I1100" s="614">
        <v>15000</v>
      </c>
    </row>
    <row r="1101" spans="2:9" ht="10.5" customHeight="1" x14ac:dyDescent="0.2">
      <c r="B1101" s="325" t="s">
        <v>767</v>
      </c>
      <c r="C1101" s="614">
        <v>49545</v>
      </c>
      <c r="D1101" s="357">
        <v>9190</v>
      </c>
      <c r="E1101" s="607">
        <v>5893</v>
      </c>
      <c r="F1101" s="614">
        <v>237</v>
      </c>
      <c r="G1101" s="614">
        <v>31569</v>
      </c>
      <c r="H1101" s="570">
        <v>243.12</v>
      </c>
      <c r="I1101" s="614">
        <v>12500</v>
      </c>
    </row>
    <row r="1102" spans="2:9" ht="10.5" customHeight="1" x14ac:dyDescent="0.2">
      <c r="B1102" s="325" t="s">
        <v>768</v>
      </c>
      <c r="C1102" s="614">
        <v>48512</v>
      </c>
      <c r="D1102" s="357">
        <v>13117</v>
      </c>
      <c r="E1102" s="607">
        <v>5861</v>
      </c>
      <c r="F1102" s="614">
        <v>284</v>
      </c>
      <c r="G1102" s="614">
        <v>26381</v>
      </c>
      <c r="H1102" s="570">
        <v>428.72</v>
      </c>
      <c r="I1102" s="614">
        <v>17400</v>
      </c>
    </row>
    <row r="1103" spans="2:9" ht="10.5" customHeight="1" x14ac:dyDescent="0.2">
      <c r="B1103" s="325" t="s">
        <v>769</v>
      </c>
      <c r="C1103" s="614">
        <v>48902</v>
      </c>
      <c r="D1103" s="357">
        <v>10586</v>
      </c>
      <c r="E1103" s="607">
        <v>5770</v>
      </c>
      <c r="F1103" s="614">
        <v>361</v>
      </c>
      <c r="G1103" s="614">
        <v>29646</v>
      </c>
      <c r="H1103" s="570">
        <v>294</v>
      </c>
      <c r="I1103" s="614">
        <v>15600</v>
      </c>
    </row>
    <row r="1104" spans="2:9" ht="10.5" customHeight="1" x14ac:dyDescent="0.2">
      <c r="B1104" s="325"/>
      <c r="C1104" s="614"/>
      <c r="D1104" s="357"/>
      <c r="E1104" s="607"/>
      <c r="F1104" s="614"/>
      <c r="G1104" s="614"/>
      <c r="H1104" s="570"/>
      <c r="I1104" s="614"/>
    </row>
    <row r="1105" spans="2:9" ht="10.5" customHeight="1" x14ac:dyDescent="0.2">
      <c r="B1105" s="325" t="s">
        <v>770</v>
      </c>
      <c r="C1105" s="614">
        <v>55513</v>
      </c>
      <c r="D1105" s="357">
        <v>21986</v>
      </c>
      <c r="E1105" s="607">
        <v>5795</v>
      </c>
      <c r="F1105" s="614">
        <v>352</v>
      </c>
      <c r="G1105" s="614">
        <v>30049</v>
      </c>
      <c r="H1105" s="570">
        <v>665.83</v>
      </c>
      <c r="I1105" s="614">
        <v>22000</v>
      </c>
    </row>
    <row r="1106" spans="2:9" ht="10.5" customHeight="1" x14ac:dyDescent="0.2">
      <c r="B1106" s="325" t="s">
        <v>771</v>
      </c>
      <c r="C1106" s="614">
        <v>54361</v>
      </c>
      <c r="D1106" s="357">
        <v>18253</v>
      </c>
      <c r="E1106" s="607">
        <v>5912</v>
      </c>
      <c r="F1106" s="614">
        <v>351</v>
      </c>
      <c r="G1106" s="614">
        <v>28359</v>
      </c>
      <c r="H1106" s="570">
        <v>577.79</v>
      </c>
      <c r="I1106" s="614">
        <v>23000</v>
      </c>
    </row>
    <row r="1107" spans="2:9" ht="10.5" customHeight="1" x14ac:dyDescent="0.2">
      <c r="B1107" s="325" t="s">
        <v>772</v>
      </c>
      <c r="C1107" s="614">
        <v>62413</v>
      </c>
      <c r="D1107" s="357">
        <v>14588</v>
      </c>
      <c r="E1107" s="607">
        <v>6205</v>
      </c>
      <c r="F1107" s="614">
        <v>419</v>
      </c>
      <c r="G1107" s="614">
        <v>28094</v>
      </c>
      <c r="H1107" s="570">
        <v>464.08</v>
      </c>
      <c r="I1107" s="614">
        <v>30800</v>
      </c>
    </row>
    <row r="1108" spans="2:9" ht="10.5" customHeight="1" x14ac:dyDescent="0.2">
      <c r="B1108" s="325" t="s">
        <v>773</v>
      </c>
      <c r="C1108" s="614">
        <v>64649</v>
      </c>
      <c r="D1108" s="357">
        <v>20359</v>
      </c>
      <c r="E1108" s="607">
        <v>6282</v>
      </c>
      <c r="F1108" s="614">
        <v>580</v>
      </c>
      <c r="G1108" s="614">
        <v>28045</v>
      </c>
      <c r="H1108" s="570">
        <v>631.08000000000004</v>
      </c>
      <c r="I1108" s="614">
        <v>32400</v>
      </c>
    </row>
    <row r="1109" spans="2:9" ht="10.5" customHeight="1" x14ac:dyDescent="0.2">
      <c r="B1109" s="325" t="s">
        <v>774</v>
      </c>
      <c r="C1109" s="614">
        <v>76291</v>
      </c>
      <c r="D1109" s="357">
        <v>29060</v>
      </c>
      <c r="E1109" s="607">
        <v>6268</v>
      </c>
      <c r="F1109" s="614">
        <v>604</v>
      </c>
      <c r="G1109" s="614">
        <v>29725</v>
      </c>
      <c r="H1109" s="570">
        <v>849.22</v>
      </c>
      <c r="I1109" s="614">
        <v>27000</v>
      </c>
    </row>
    <row r="1110" spans="2:9" ht="10.5" customHeight="1" x14ac:dyDescent="0.2">
      <c r="B1110" s="325"/>
      <c r="C1110" s="614"/>
      <c r="D1110" s="357"/>
      <c r="E1110" s="607"/>
      <c r="F1110" s="614"/>
      <c r="G1110" s="614"/>
      <c r="H1110" s="570"/>
      <c r="I1110" s="614"/>
    </row>
    <row r="1111" spans="2:9" ht="10.5" customHeight="1" x14ac:dyDescent="0.2">
      <c r="B1111" s="325" t="s">
        <v>775</v>
      </c>
      <c r="C1111" s="614">
        <v>63915</v>
      </c>
      <c r="D1111" s="357">
        <v>38868</v>
      </c>
      <c r="E1111" s="607">
        <v>6815</v>
      </c>
      <c r="F1111" s="614">
        <v>711</v>
      </c>
      <c r="G1111" s="614">
        <v>28190</v>
      </c>
      <c r="H1111" s="570">
        <v>1017.03</v>
      </c>
      <c r="I1111" s="614">
        <v>22400</v>
      </c>
    </row>
    <row r="1112" spans="2:9" ht="10.5" customHeight="1" x14ac:dyDescent="0.2">
      <c r="B1112" s="325" t="s">
        <v>776</v>
      </c>
      <c r="C1112" s="614">
        <v>66934</v>
      </c>
      <c r="D1112" s="357">
        <v>44556</v>
      </c>
      <c r="E1112" s="607">
        <v>6404</v>
      </c>
      <c r="F1112" s="614">
        <v>767</v>
      </c>
      <c r="G1112" s="614">
        <v>29406</v>
      </c>
      <c r="H1112" s="570">
        <v>1149.8599999999999</v>
      </c>
      <c r="I1112" s="614">
        <v>25000</v>
      </c>
    </row>
    <row r="1113" spans="2:9" ht="10.5" customHeight="1" x14ac:dyDescent="0.2">
      <c r="B1113" s="325" t="s">
        <v>460</v>
      </c>
      <c r="C1113" s="614">
        <v>63367</v>
      </c>
      <c r="D1113" s="357">
        <v>46063</v>
      </c>
      <c r="E1113" s="607">
        <v>6414</v>
      </c>
      <c r="F1113" s="614">
        <v>945</v>
      </c>
      <c r="G1113" s="614">
        <v>30821</v>
      </c>
      <c r="H1113" s="570">
        <v>1095.47</v>
      </c>
      <c r="I1113" s="614">
        <v>20000</v>
      </c>
    </row>
    <row r="1114" spans="2:9" ht="10.5" customHeight="1" x14ac:dyDescent="0.2">
      <c r="B1114" s="325" t="s">
        <v>461</v>
      </c>
      <c r="C1114" s="614">
        <v>61360</v>
      </c>
      <c r="D1114" s="357">
        <v>46930</v>
      </c>
      <c r="E1114" s="607">
        <v>6859</v>
      </c>
      <c r="F1114" s="614">
        <v>841</v>
      </c>
      <c r="G1114" s="614">
        <v>27949</v>
      </c>
      <c r="H1114" s="570">
        <v>1255.54</v>
      </c>
      <c r="I1114" s="614">
        <v>20000</v>
      </c>
    </row>
    <row r="1115" spans="2:9" ht="10.5" customHeight="1" x14ac:dyDescent="0.2">
      <c r="B1115" s="325" t="s">
        <v>462</v>
      </c>
      <c r="C1115" s="614">
        <v>74302</v>
      </c>
      <c r="D1115" s="357">
        <v>61285</v>
      </c>
      <c r="E1115" s="607">
        <v>6819</v>
      </c>
      <c r="F1115" s="614">
        <v>1031</v>
      </c>
      <c r="G1115" s="614">
        <v>31535</v>
      </c>
      <c r="H1115" s="570">
        <v>1466.75</v>
      </c>
      <c r="I1115" s="614">
        <v>29435</v>
      </c>
    </row>
    <row r="1116" spans="2:9" ht="10.5" customHeight="1" x14ac:dyDescent="0.2">
      <c r="B1116" s="325"/>
      <c r="C1116" s="614"/>
      <c r="D1116" s="357"/>
      <c r="E1116" s="607"/>
      <c r="F1116" s="614"/>
      <c r="G1116" s="614"/>
      <c r="H1116" s="570"/>
      <c r="I1116" s="614"/>
    </row>
    <row r="1117" spans="2:9" ht="10.5" customHeight="1" x14ac:dyDescent="0.2">
      <c r="B1117" s="325" t="s">
        <v>328</v>
      </c>
      <c r="C1117" s="614">
        <v>73006</v>
      </c>
      <c r="D1117" s="357">
        <v>87420</v>
      </c>
      <c r="E1117" s="607">
        <v>6531</v>
      </c>
      <c r="F1117" s="614">
        <v>1199</v>
      </c>
      <c r="G1117" s="614">
        <v>37804</v>
      </c>
      <c r="H1117" s="570">
        <v>1857.33</v>
      </c>
      <c r="I1117" s="614">
        <v>22427</v>
      </c>
    </row>
    <row r="1118" spans="2:9" ht="10.5" customHeight="1" x14ac:dyDescent="0.2">
      <c r="B1118" s="325" t="s">
        <v>329</v>
      </c>
      <c r="C1118" s="614">
        <v>88060</v>
      </c>
      <c r="D1118" s="357">
        <v>98922</v>
      </c>
      <c r="E1118" s="607">
        <v>7120</v>
      </c>
      <c r="F1118" s="614">
        <v>1066</v>
      </c>
      <c r="G1118" s="614">
        <v>40875</v>
      </c>
      <c r="H1118" s="570">
        <v>1984.22</v>
      </c>
      <c r="I1118" s="614">
        <v>33266</v>
      </c>
    </row>
    <row r="1119" spans="2:9" ht="10.5" customHeight="1" x14ac:dyDescent="0.2">
      <c r="B1119" s="325" t="s">
        <v>330</v>
      </c>
      <c r="C1119" s="614">
        <v>88901</v>
      </c>
      <c r="D1119" s="357">
        <v>92201</v>
      </c>
      <c r="E1119" s="607">
        <v>7949</v>
      </c>
      <c r="F1119" s="614">
        <v>1008</v>
      </c>
      <c r="G1119" s="614">
        <v>42991</v>
      </c>
      <c r="H1119" s="570">
        <v>1696.67</v>
      </c>
      <c r="I1119" s="614">
        <v>30382</v>
      </c>
    </row>
    <row r="1120" spans="2:9" ht="10.5" customHeight="1" x14ac:dyDescent="0.2">
      <c r="B1120" s="325" t="s">
        <v>331</v>
      </c>
      <c r="C1120" s="614">
        <v>103283</v>
      </c>
      <c r="D1120" s="357">
        <v>124385</v>
      </c>
      <c r="E1120" s="607">
        <v>7993</v>
      </c>
      <c r="F1120" s="614">
        <v>1192</v>
      </c>
      <c r="G1120" s="614">
        <v>43500</v>
      </c>
      <c r="H1120" s="570">
        <v>2308</v>
      </c>
      <c r="I1120" s="614">
        <v>44170</v>
      </c>
    </row>
    <row r="1121" spans="2:9" ht="10.5" customHeight="1" x14ac:dyDescent="0.2">
      <c r="B1121" s="325" t="s">
        <v>287</v>
      </c>
      <c r="C1121" s="614">
        <v>101669</v>
      </c>
      <c r="D1121" s="357">
        <v>143316</v>
      </c>
      <c r="E1121" s="607">
        <v>8490</v>
      </c>
      <c r="F1121" s="614">
        <v>1193</v>
      </c>
      <c r="G1121" s="614">
        <v>48000</v>
      </c>
      <c r="H1121" s="570">
        <v>2473.33</v>
      </c>
      <c r="I1121" s="614">
        <v>37090</v>
      </c>
    </row>
    <row r="1122" spans="2:9" ht="10.5" customHeight="1" x14ac:dyDescent="0.2">
      <c r="B1122" s="325"/>
      <c r="C1122" s="614"/>
      <c r="D1122" s="357"/>
      <c r="E1122" s="607"/>
      <c r="F1122" s="614"/>
      <c r="G1122" s="614"/>
      <c r="H1122" s="570"/>
      <c r="I1122" s="614"/>
    </row>
    <row r="1123" spans="2:9" ht="10.5" customHeight="1" x14ac:dyDescent="0.2">
      <c r="B1123" s="543" t="s">
        <v>332</v>
      </c>
      <c r="C1123" s="614">
        <v>120121</v>
      </c>
      <c r="D1123" s="357">
        <v>155714</v>
      </c>
      <c r="E1123" s="607">
        <v>8331</v>
      </c>
      <c r="F1123" s="614">
        <v>1032</v>
      </c>
      <c r="G1123" s="614">
        <v>60000</v>
      </c>
      <c r="H1123" s="570">
        <v>2243.89</v>
      </c>
      <c r="I1123" s="614">
        <v>43852</v>
      </c>
    </row>
    <row r="1124" spans="2:9" ht="10.5" customHeight="1" x14ac:dyDescent="0.2">
      <c r="B1124" s="543" t="s">
        <v>333</v>
      </c>
      <c r="C1124" s="607">
        <v>158897</v>
      </c>
      <c r="D1124" s="357">
        <v>228921</v>
      </c>
      <c r="E1124" s="607">
        <v>8029</v>
      </c>
      <c r="F1124" s="607">
        <v>1185</v>
      </c>
      <c r="G1124" s="607">
        <v>74259</v>
      </c>
      <c r="H1124" s="571">
        <v>2751.23</v>
      </c>
      <c r="I1124" s="607">
        <v>68955</v>
      </c>
    </row>
    <row r="1125" spans="2:9" ht="10.5" customHeight="1" x14ac:dyDescent="0.2">
      <c r="B1125" s="325" t="s">
        <v>286</v>
      </c>
      <c r="C1125" s="607">
        <v>178460</v>
      </c>
      <c r="D1125" s="357">
        <v>249725</v>
      </c>
      <c r="E1125" s="607">
        <v>8998</v>
      </c>
      <c r="F1125" s="607">
        <v>1543</v>
      </c>
      <c r="G1125" s="607">
        <v>79486</v>
      </c>
      <c r="H1125" s="571">
        <v>2507.8000000000002</v>
      </c>
      <c r="I1125" s="607">
        <v>81409</v>
      </c>
    </row>
    <row r="1126" spans="2:9" ht="10.5" customHeight="1" x14ac:dyDescent="0.2">
      <c r="B1126" s="325" t="s">
        <v>730</v>
      </c>
      <c r="C1126" s="607">
        <v>191226</v>
      </c>
      <c r="D1126" s="357">
        <v>331327</v>
      </c>
      <c r="E1126" s="607">
        <v>9242</v>
      </c>
      <c r="F1126" s="607">
        <v>1776</v>
      </c>
      <c r="G1126" s="607">
        <v>98380</v>
      </c>
      <c r="H1126" s="571">
        <v>2792.22</v>
      </c>
      <c r="I1126" s="607">
        <v>74806</v>
      </c>
    </row>
    <row r="1127" spans="2:9" ht="10.5" customHeight="1" x14ac:dyDescent="0.2">
      <c r="B1127" s="325" t="s">
        <v>758</v>
      </c>
      <c r="C1127" s="607">
        <v>213123</v>
      </c>
      <c r="D1127" s="357">
        <v>430045</v>
      </c>
      <c r="E1127" s="607">
        <v>10006</v>
      </c>
      <c r="F1127" s="607">
        <v>1453</v>
      </c>
      <c r="G1127" s="607">
        <v>116765</v>
      </c>
      <c r="H1127" s="571">
        <v>3243.38</v>
      </c>
      <c r="I1127" s="607">
        <v>76836</v>
      </c>
    </row>
    <row r="1128" spans="2:9" ht="10.5" customHeight="1" x14ac:dyDescent="0.2">
      <c r="B1128" s="325"/>
      <c r="C1128" s="607"/>
      <c r="D1128" s="357"/>
      <c r="E1128" s="607"/>
      <c r="F1128" s="607"/>
      <c r="G1128" s="607"/>
      <c r="H1128" s="571"/>
      <c r="I1128" s="607"/>
    </row>
    <row r="1129" spans="2:9" ht="10.5" customHeight="1" x14ac:dyDescent="0.2">
      <c r="B1129" s="325" t="s">
        <v>507</v>
      </c>
      <c r="C1129" s="607">
        <v>183463</v>
      </c>
      <c r="D1129" s="643">
        <v>203692</v>
      </c>
      <c r="E1129" s="607">
        <v>10280</v>
      </c>
      <c r="F1129" s="607">
        <v>1732</v>
      </c>
      <c r="G1129" s="607">
        <v>107401</v>
      </c>
      <c r="H1129" s="571">
        <v>1473.37</v>
      </c>
      <c r="I1129" s="607">
        <v>56006</v>
      </c>
    </row>
    <row r="1130" spans="2:9" ht="10.5" customHeight="1" x14ac:dyDescent="0.2">
      <c r="B1130" s="325" t="s">
        <v>392</v>
      </c>
      <c r="C1130" s="607">
        <v>214063</v>
      </c>
      <c r="D1130" s="643">
        <v>330641</v>
      </c>
      <c r="E1130" s="607">
        <v>11381</v>
      </c>
      <c r="F1130" s="607">
        <v>1863</v>
      </c>
      <c r="G1130" s="607">
        <v>112859</v>
      </c>
      <c r="H1130" s="571">
        <v>2477.85</v>
      </c>
      <c r="I1130" s="607">
        <v>79010</v>
      </c>
    </row>
    <row r="1131" spans="2:9" ht="10.5" customHeight="1" x14ac:dyDescent="0.2">
      <c r="B1131" s="327">
        <v>39295</v>
      </c>
      <c r="C1131" s="607">
        <v>195176</v>
      </c>
      <c r="D1131" s="643">
        <v>431633</v>
      </c>
      <c r="E1131" s="607">
        <v>11429</v>
      </c>
      <c r="F1131" s="607">
        <v>2495</v>
      </c>
      <c r="G1131" s="607">
        <v>110308</v>
      </c>
      <c r="H1131" s="571">
        <v>3238.42</v>
      </c>
      <c r="I1131" s="607">
        <v>62582</v>
      </c>
    </row>
    <row r="1132" spans="2:9" ht="10.5" customHeight="1" x14ac:dyDescent="0.2">
      <c r="B1132" s="327">
        <v>39692</v>
      </c>
      <c r="C1132" s="607">
        <v>230757</v>
      </c>
      <c r="D1132" s="643">
        <v>676887</v>
      </c>
      <c r="E1132" s="607">
        <v>13316</v>
      </c>
      <c r="F1132" s="607">
        <v>3143</v>
      </c>
      <c r="G1132" s="607">
        <v>142973</v>
      </c>
      <c r="H1132" s="571">
        <v>3960.55</v>
      </c>
      <c r="I1132" s="607">
        <v>61833</v>
      </c>
    </row>
    <row r="1133" spans="2:9" ht="10.5" customHeight="1" x14ac:dyDescent="0.2">
      <c r="B1133" s="327">
        <v>40087</v>
      </c>
      <c r="C1133" s="607">
        <v>203080</v>
      </c>
      <c r="D1133" s="643">
        <v>367178</v>
      </c>
      <c r="E1133" s="607">
        <v>11378</v>
      </c>
      <c r="F1133" s="607">
        <v>3431</v>
      </c>
      <c r="G1133" s="607">
        <v>127332</v>
      </c>
      <c r="H1133" s="571">
        <v>2121.69</v>
      </c>
      <c r="I1133" s="607">
        <v>53561</v>
      </c>
    </row>
    <row r="1134" spans="2:9" ht="10.5" customHeight="1" x14ac:dyDescent="0.2">
      <c r="B1134" s="327"/>
      <c r="C1134" s="607"/>
      <c r="D1134" s="643"/>
      <c r="E1134" s="607"/>
      <c r="F1134" s="607"/>
      <c r="G1134" s="607"/>
      <c r="H1134" s="571"/>
      <c r="I1134" s="607"/>
    </row>
    <row r="1135" spans="2:9" ht="10.5" customHeight="1" x14ac:dyDescent="0.2">
      <c r="B1135" s="327">
        <v>40483</v>
      </c>
      <c r="C1135" s="607">
        <v>216202</v>
      </c>
      <c r="D1135" s="643">
        <v>819206</v>
      </c>
      <c r="E1135" s="607">
        <v>11484</v>
      </c>
      <c r="F1135" s="607">
        <v>4055</v>
      </c>
      <c r="G1135" s="607">
        <v>129619</v>
      </c>
      <c r="H1135" s="571">
        <v>5332.4</v>
      </c>
      <c r="I1135" s="607">
        <v>64190</v>
      </c>
    </row>
    <row r="1136" spans="2:9" ht="10.5" customHeight="1" x14ac:dyDescent="0.2">
      <c r="B1136" s="351" t="s">
        <v>343</v>
      </c>
      <c r="C1136" s="607">
        <v>260994</v>
      </c>
      <c r="D1136" s="356">
        <v>1032896</v>
      </c>
      <c r="E1136" s="607">
        <v>12821</v>
      </c>
      <c r="F1136" s="607">
        <v>3244</v>
      </c>
      <c r="G1136" s="607">
        <v>153512</v>
      </c>
      <c r="H1136" s="571">
        <v>5734.19</v>
      </c>
      <c r="I1136" s="607">
        <v>82492</v>
      </c>
    </row>
    <row r="1137" spans="2:11" ht="10.5" customHeight="1" x14ac:dyDescent="0.2">
      <c r="B1137" s="351" t="s">
        <v>1418</v>
      </c>
      <c r="C1137" s="607">
        <v>240750</v>
      </c>
      <c r="D1137" s="356">
        <v>1000333</v>
      </c>
      <c r="E1137" s="607">
        <v>12520</v>
      </c>
      <c r="F1137" s="607">
        <v>4754</v>
      </c>
      <c r="G1137" s="607">
        <v>157651</v>
      </c>
      <c r="H1137" s="571">
        <v>5421.48</v>
      </c>
      <c r="I1137" s="607">
        <v>58694</v>
      </c>
    </row>
    <row r="1138" spans="2:11" ht="10.5" customHeight="1" x14ac:dyDescent="0.2">
      <c r="B1138" s="352" t="s">
        <v>1459</v>
      </c>
      <c r="C1138" s="608">
        <v>257832</v>
      </c>
      <c r="D1138" s="358">
        <v>1309282</v>
      </c>
      <c r="E1138" s="608">
        <v>13270</v>
      </c>
      <c r="F1138" s="608">
        <v>5550</v>
      </c>
      <c r="G1138" s="608">
        <v>159956</v>
      </c>
      <c r="H1138" s="572">
        <v>7043.55</v>
      </c>
      <c r="I1138" s="608">
        <v>72015</v>
      </c>
      <c r="K1138" s="61"/>
    </row>
    <row r="1139" spans="2:11" ht="10.5" customHeight="1" x14ac:dyDescent="0.2">
      <c r="B1139" s="1613" t="s">
        <v>1390</v>
      </c>
      <c r="C1139" s="1614"/>
      <c r="D1139" s="1614"/>
      <c r="E1139" s="1614"/>
      <c r="F1139" s="1614"/>
      <c r="G1139" s="233"/>
      <c r="H1139" s="233"/>
    </row>
    <row r="1140" spans="2:11" ht="10.5" customHeight="1" x14ac:dyDescent="0.2">
      <c r="B1140" s="486" t="s">
        <v>1391</v>
      </c>
      <c r="C1140" s="233"/>
      <c r="D1140" s="233"/>
      <c r="E1140" s="233"/>
      <c r="F1140" s="233"/>
      <c r="G1140" s="233"/>
      <c r="H1140" s="233"/>
    </row>
    <row r="1141" spans="2:11" ht="10.5" customHeight="1" x14ac:dyDescent="0.2">
      <c r="B1141" s="486" t="s">
        <v>1373</v>
      </c>
      <c r="C1141" s="233"/>
      <c r="D1141" s="233"/>
      <c r="E1141" s="233"/>
      <c r="F1141" s="233"/>
      <c r="G1141" s="233"/>
      <c r="H1141" s="233"/>
    </row>
    <row r="1142" spans="2:11" ht="10.5" customHeight="1" x14ac:dyDescent="0.2">
      <c r="B1142" s="486" t="s">
        <v>1374</v>
      </c>
      <c r="C1142" s="233"/>
      <c r="D1142" s="233"/>
      <c r="E1142" s="233"/>
      <c r="F1142" s="233"/>
      <c r="G1142" s="233"/>
      <c r="H1142" s="233"/>
    </row>
    <row r="1143" spans="2:11" ht="10.5" customHeight="1" x14ac:dyDescent="0.2">
      <c r="B1143" s="486" t="s">
        <v>1375</v>
      </c>
      <c r="C1143" s="233"/>
      <c r="D1143" s="233"/>
      <c r="E1143" s="233"/>
      <c r="F1143" s="233"/>
      <c r="G1143" s="233"/>
      <c r="H1143" s="233"/>
    </row>
    <row r="1144" spans="2:11" ht="10.5" customHeight="1" x14ac:dyDescent="0.2">
      <c r="B1144" s="486" t="s">
        <v>1376</v>
      </c>
      <c r="C1144" s="233"/>
      <c r="D1144" s="233"/>
      <c r="E1144" s="233"/>
      <c r="F1144" s="233"/>
      <c r="G1144" s="233"/>
      <c r="H1144" s="233"/>
    </row>
    <row r="1145" spans="2:11" ht="10.5" customHeight="1" x14ac:dyDescent="0.2">
      <c r="B1145" s="1596" t="s">
        <v>1545</v>
      </c>
      <c r="C1145" s="1596"/>
      <c r="D1145" s="1596"/>
      <c r="E1145" s="1596"/>
      <c r="F1145" s="1596"/>
      <c r="G1145" s="1596"/>
      <c r="H1145" s="1596"/>
    </row>
    <row r="1146" spans="2:11" ht="10.5" customHeight="1" x14ac:dyDescent="0.2">
      <c r="B1146" s="490" t="s">
        <v>1378</v>
      </c>
      <c r="C1146" s="490"/>
      <c r="D1146" s="490"/>
      <c r="E1146" s="490"/>
      <c r="F1146" s="490"/>
      <c r="G1146" s="490"/>
      <c r="H1146" s="490"/>
    </row>
    <row r="1147" spans="2:11" ht="10.5" customHeight="1" x14ac:dyDescent="0.2">
      <c r="B1147" s="490" t="s">
        <v>1379</v>
      </c>
      <c r="C1147" s="490"/>
      <c r="D1147" s="490"/>
      <c r="E1147" s="490"/>
      <c r="F1147" s="490"/>
      <c r="G1147" s="490"/>
      <c r="H1147" s="490"/>
    </row>
    <row r="1148" spans="2:11" ht="10.5" customHeight="1" x14ac:dyDescent="0.2">
      <c r="B1148" s="486" t="s">
        <v>1392</v>
      </c>
      <c r="C1148" s="233"/>
      <c r="D1148" s="233"/>
      <c r="E1148" s="233"/>
      <c r="F1148" s="233"/>
      <c r="G1148" s="233"/>
      <c r="H1148" s="233"/>
    </row>
    <row r="1149" spans="2:11" ht="10.5" customHeight="1" x14ac:dyDescent="0.2">
      <c r="B1149" s="49"/>
      <c r="C1149" s="52"/>
      <c r="D1149" s="52"/>
      <c r="E1149" s="52"/>
      <c r="F1149" s="52"/>
      <c r="G1149" s="52"/>
      <c r="H1149" s="52"/>
      <c r="I1149" s="52"/>
    </row>
    <row r="1150" spans="2:11" ht="10.5" customHeight="1" x14ac:dyDescent="0.2">
      <c r="B1150" s="49"/>
    </row>
    <row r="1151" spans="2:11" ht="10.5" customHeight="1" x14ac:dyDescent="0.2">
      <c r="B1151" s="49"/>
    </row>
    <row r="1152" spans="2:11" ht="10.5" customHeight="1" x14ac:dyDescent="0.2">
      <c r="B1152" s="49"/>
    </row>
    <row r="1153" spans="2:9" ht="10.5" customHeight="1" x14ac:dyDescent="0.2">
      <c r="B1153" s="49"/>
    </row>
    <row r="1154" spans="2:9" ht="10.5" customHeight="1" x14ac:dyDescent="0.2">
      <c r="B1154" s="49"/>
      <c r="G1154" s="153">
        <v>52</v>
      </c>
    </row>
    <row r="1155" spans="2:9" ht="10.5" customHeight="1" x14ac:dyDescent="0.2"/>
    <row r="1156" spans="2:9" ht="11.45" customHeight="1" x14ac:dyDescent="0.2">
      <c r="B1156" s="62" t="s">
        <v>20</v>
      </c>
    </row>
    <row r="1157" spans="2:9" ht="11.25" customHeight="1" x14ac:dyDescent="0.2">
      <c r="B1157" s="1420" t="s">
        <v>1140</v>
      </c>
      <c r="C1157" s="1408" t="s">
        <v>303</v>
      </c>
      <c r="D1157" s="1408" t="s">
        <v>825</v>
      </c>
      <c r="E1157" s="1481" t="s">
        <v>1139</v>
      </c>
      <c r="F1157" s="1482"/>
      <c r="G1157" s="1481" t="s">
        <v>147</v>
      </c>
      <c r="H1157" s="1482"/>
      <c r="I1157" s="1408" t="s">
        <v>467</v>
      </c>
    </row>
    <row r="1158" spans="2:9" ht="15.75" customHeight="1" x14ac:dyDescent="0.2">
      <c r="B1158" s="1490"/>
      <c r="C1158" s="1409"/>
      <c r="D1158" s="1409"/>
      <c r="E1158" s="296" t="s">
        <v>470</v>
      </c>
      <c r="F1158" s="296" t="s">
        <v>471</v>
      </c>
      <c r="G1158" s="296" t="s">
        <v>470</v>
      </c>
      <c r="H1158" s="296" t="s">
        <v>472</v>
      </c>
      <c r="I1158" s="1409"/>
    </row>
    <row r="1159" spans="2:9" ht="11.45" customHeight="1" x14ac:dyDescent="0.2">
      <c r="B1159" s="1421"/>
      <c r="C1159" s="334" t="s">
        <v>1346</v>
      </c>
      <c r="D1159" s="334" t="s">
        <v>504</v>
      </c>
      <c r="E1159" s="334" t="s">
        <v>1346</v>
      </c>
      <c r="F1159" s="470" t="s">
        <v>936</v>
      </c>
      <c r="G1159" s="470" t="s">
        <v>1346</v>
      </c>
      <c r="H1159" s="470" t="s">
        <v>936</v>
      </c>
      <c r="I1159" s="470" t="s">
        <v>1346</v>
      </c>
    </row>
    <row r="1160" spans="2:9" ht="10.5" customHeight="1" x14ac:dyDescent="0.2">
      <c r="B1160" s="644" t="s">
        <v>154</v>
      </c>
      <c r="C1160" s="619">
        <v>47903</v>
      </c>
      <c r="D1160" s="612">
        <v>6793</v>
      </c>
      <c r="E1160" s="605">
        <v>5659</v>
      </c>
      <c r="F1160" s="605">
        <v>71</v>
      </c>
      <c r="G1160" s="605">
        <v>35742</v>
      </c>
      <c r="H1160" s="597">
        <v>180.12</v>
      </c>
      <c r="I1160" s="614">
        <v>14690</v>
      </c>
    </row>
    <row r="1161" spans="2:9" ht="10.5" customHeight="1" x14ac:dyDescent="0.2">
      <c r="B1161" s="644" t="s">
        <v>155</v>
      </c>
      <c r="C1161" s="619">
        <v>51631</v>
      </c>
      <c r="D1161" s="612">
        <v>4828</v>
      </c>
      <c r="E1161" s="605">
        <v>5152</v>
      </c>
      <c r="F1161" s="605">
        <v>90</v>
      </c>
      <c r="G1161" s="605">
        <v>39541</v>
      </c>
      <c r="H1161" s="597">
        <v>111.76</v>
      </c>
      <c r="I1161" s="614">
        <v>20210</v>
      </c>
    </row>
    <row r="1162" spans="2:9" ht="10.5" customHeight="1" x14ac:dyDescent="0.2">
      <c r="B1162" s="644" t="s">
        <v>156</v>
      </c>
      <c r="C1162" s="619">
        <v>55414</v>
      </c>
      <c r="D1162" s="612">
        <v>6208</v>
      </c>
      <c r="E1162" s="605">
        <v>4419</v>
      </c>
      <c r="F1162" s="605">
        <v>142</v>
      </c>
      <c r="G1162" s="605">
        <v>35196</v>
      </c>
      <c r="H1162" s="597">
        <v>163.83000000000001</v>
      </c>
      <c r="I1162" s="614">
        <v>25950</v>
      </c>
    </row>
    <row r="1163" spans="2:9" ht="10.5" customHeight="1" x14ac:dyDescent="0.2">
      <c r="B1163" s="644" t="s">
        <v>763</v>
      </c>
      <c r="C1163" s="619">
        <v>57940</v>
      </c>
      <c r="D1163" s="612">
        <v>7794</v>
      </c>
      <c r="E1163" s="605">
        <v>4568</v>
      </c>
      <c r="F1163" s="605">
        <v>140</v>
      </c>
      <c r="G1163" s="605">
        <v>39650</v>
      </c>
      <c r="H1163" s="597">
        <v>185.57</v>
      </c>
      <c r="I1163" s="614">
        <v>24750</v>
      </c>
    </row>
    <row r="1164" spans="2:9" ht="10.5" customHeight="1" x14ac:dyDescent="0.2">
      <c r="B1164" s="644" t="s">
        <v>764</v>
      </c>
      <c r="C1164" s="620">
        <v>65959</v>
      </c>
      <c r="D1164" s="612">
        <v>11453</v>
      </c>
      <c r="E1164" s="605">
        <v>4641</v>
      </c>
      <c r="F1164" s="605">
        <v>163</v>
      </c>
      <c r="G1164" s="605">
        <v>42450</v>
      </c>
      <c r="H1164" s="597">
        <v>255.62</v>
      </c>
      <c r="I1164" s="614">
        <v>31760</v>
      </c>
    </row>
    <row r="1165" spans="2:9" ht="10.5" customHeight="1" x14ac:dyDescent="0.2">
      <c r="B1165" s="644"/>
      <c r="C1165" s="612"/>
      <c r="D1165" s="612"/>
      <c r="E1165" s="605"/>
      <c r="F1165" s="605"/>
      <c r="G1165" s="605"/>
      <c r="H1165" s="597"/>
      <c r="I1165" s="614"/>
    </row>
    <row r="1166" spans="2:9" ht="10.5" customHeight="1" x14ac:dyDescent="0.2">
      <c r="B1166" s="644" t="s">
        <v>765</v>
      </c>
      <c r="C1166" s="612">
        <v>71718</v>
      </c>
      <c r="D1166" s="605">
        <v>12832</v>
      </c>
      <c r="E1166" s="605">
        <v>4865</v>
      </c>
      <c r="F1166" s="605">
        <v>173</v>
      </c>
      <c r="G1166" s="605">
        <v>50963</v>
      </c>
      <c r="H1166" s="597">
        <v>238.36</v>
      </c>
      <c r="I1166" s="614">
        <v>23200</v>
      </c>
    </row>
    <row r="1167" spans="2:9" ht="10.5" customHeight="1" x14ac:dyDescent="0.2">
      <c r="B1167" s="644" t="s">
        <v>766</v>
      </c>
      <c r="C1167" s="612">
        <v>79289</v>
      </c>
      <c r="D1167" s="605">
        <v>9808</v>
      </c>
      <c r="E1167" s="605">
        <v>6639</v>
      </c>
      <c r="F1167" s="605">
        <v>145</v>
      </c>
      <c r="G1167" s="605">
        <v>55214</v>
      </c>
      <c r="H1167" s="597">
        <v>163.75</v>
      </c>
      <c r="I1167" s="614">
        <v>31500</v>
      </c>
    </row>
    <row r="1168" spans="2:9" ht="10.5" customHeight="1" x14ac:dyDescent="0.2">
      <c r="B1168" s="644" t="s">
        <v>767</v>
      </c>
      <c r="C1168" s="612">
        <v>59563</v>
      </c>
      <c r="D1168" s="605">
        <v>11036</v>
      </c>
      <c r="E1168" s="605">
        <v>4739</v>
      </c>
      <c r="F1168" s="605">
        <v>186</v>
      </c>
      <c r="G1168" s="605">
        <v>46759</v>
      </c>
      <c r="H1168" s="597">
        <v>221.65</v>
      </c>
      <c r="I1168" s="614">
        <v>15700</v>
      </c>
    </row>
    <row r="1169" spans="2:9" ht="10.5" customHeight="1" x14ac:dyDescent="0.2">
      <c r="B1169" s="644" t="s">
        <v>768</v>
      </c>
      <c r="C1169" s="612">
        <v>54023</v>
      </c>
      <c r="D1169" s="605">
        <v>10893</v>
      </c>
      <c r="E1169" s="605">
        <v>5168</v>
      </c>
      <c r="F1169" s="605">
        <v>243</v>
      </c>
      <c r="G1169" s="605">
        <v>44240</v>
      </c>
      <c r="H1169" s="597">
        <v>231.26</v>
      </c>
      <c r="I1169" s="614">
        <v>9500</v>
      </c>
    </row>
    <row r="1170" spans="2:9" ht="10.5" customHeight="1" x14ac:dyDescent="0.2">
      <c r="B1170" s="644" t="s">
        <v>769</v>
      </c>
      <c r="C1170" s="612">
        <v>57145</v>
      </c>
      <c r="D1170" s="605">
        <v>12665</v>
      </c>
      <c r="E1170" s="605">
        <v>4513</v>
      </c>
      <c r="F1170" s="605">
        <v>272</v>
      </c>
      <c r="G1170" s="605">
        <v>44175</v>
      </c>
      <c r="H1170" s="597">
        <v>268.82</v>
      </c>
      <c r="I1170" s="614">
        <v>20700</v>
      </c>
    </row>
    <row r="1171" spans="2:9" ht="10.5" customHeight="1" x14ac:dyDescent="0.2">
      <c r="B1171" s="644"/>
      <c r="C1171" s="612"/>
      <c r="D1171" s="605"/>
      <c r="E1171" s="605"/>
      <c r="F1171" s="605"/>
      <c r="G1171" s="605"/>
      <c r="H1171" s="597"/>
      <c r="I1171" s="614"/>
    </row>
    <row r="1172" spans="2:9" ht="10.5" customHeight="1" x14ac:dyDescent="0.2">
      <c r="B1172" s="644" t="s">
        <v>770</v>
      </c>
      <c r="C1172" s="619">
        <v>67766</v>
      </c>
      <c r="D1172" s="612">
        <v>22969</v>
      </c>
      <c r="E1172" s="605">
        <v>3770</v>
      </c>
      <c r="F1172" s="605">
        <v>295</v>
      </c>
      <c r="G1172" s="605">
        <v>43203</v>
      </c>
      <c r="H1172" s="597">
        <v>485.31</v>
      </c>
      <c r="I1172" s="614">
        <v>28300</v>
      </c>
    </row>
    <row r="1173" spans="2:9" ht="10.5" customHeight="1" x14ac:dyDescent="0.2">
      <c r="B1173" s="644" t="s">
        <v>771</v>
      </c>
      <c r="C1173" s="619">
        <v>69502</v>
      </c>
      <c r="D1173" s="612">
        <v>28429</v>
      </c>
      <c r="E1173" s="605">
        <v>4663</v>
      </c>
      <c r="F1173" s="605">
        <v>358</v>
      </c>
      <c r="G1173" s="605">
        <v>43440</v>
      </c>
      <c r="H1173" s="597">
        <v>624.51</v>
      </c>
      <c r="I1173" s="614">
        <v>33300</v>
      </c>
    </row>
    <row r="1174" spans="2:9" ht="10.5" customHeight="1" x14ac:dyDescent="0.2">
      <c r="B1174" s="644" t="s">
        <v>772</v>
      </c>
      <c r="C1174" s="619">
        <v>80346</v>
      </c>
      <c r="D1174" s="612">
        <v>22625</v>
      </c>
      <c r="E1174" s="605">
        <v>6562</v>
      </c>
      <c r="F1174" s="605">
        <v>320</v>
      </c>
      <c r="G1174" s="605">
        <v>48380</v>
      </c>
      <c r="H1174" s="597">
        <v>441.23</v>
      </c>
      <c r="I1174" s="614">
        <v>41700</v>
      </c>
    </row>
    <row r="1175" spans="2:9" ht="10.5" customHeight="1" x14ac:dyDescent="0.2">
      <c r="B1175" s="644" t="s">
        <v>773</v>
      </c>
      <c r="C1175" s="619">
        <v>91656</v>
      </c>
      <c r="D1175" s="612">
        <v>28583</v>
      </c>
      <c r="E1175" s="605">
        <v>4517</v>
      </c>
      <c r="F1175" s="605">
        <v>446</v>
      </c>
      <c r="G1175" s="605">
        <v>47427</v>
      </c>
      <c r="H1175" s="597">
        <v>541.59</v>
      </c>
      <c r="I1175" s="614">
        <v>55000</v>
      </c>
    </row>
    <row r="1176" spans="2:9" ht="10.5" customHeight="1" x14ac:dyDescent="0.2">
      <c r="B1176" s="644" t="s">
        <v>774</v>
      </c>
      <c r="C1176" s="619">
        <v>105894</v>
      </c>
      <c r="D1176" s="612">
        <v>47169</v>
      </c>
      <c r="E1176" s="605">
        <v>4345</v>
      </c>
      <c r="F1176" s="605">
        <v>483</v>
      </c>
      <c r="G1176" s="605">
        <v>49834</v>
      </c>
      <c r="H1176" s="597">
        <v>883.26</v>
      </c>
      <c r="I1176" s="614">
        <v>51000</v>
      </c>
    </row>
    <row r="1177" spans="2:9" ht="10.5" customHeight="1" x14ac:dyDescent="0.2">
      <c r="B1177" s="644"/>
      <c r="C1177" s="619"/>
      <c r="D1177" s="612"/>
      <c r="E1177" s="605"/>
      <c r="F1177" s="605"/>
      <c r="G1177" s="605"/>
      <c r="H1177" s="597"/>
      <c r="I1177" s="614"/>
    </row>
    <row r="1178" spans="2:9" ht="10.5" customHeight="1" x14ac:dyDescent="0.2">
      <c r="B1178" s="644" t="s">
        <v>775</v>
      </c>
      <c r="C1178" s="619">
        <v>100710</v>
      </c>
      <c r="D1178" s="612">
        <v>62804</v>
      </c>
      <c r="E1178" s="605">
        <v>3964</v>
      </c>
      <c r="F1178" s="605">
        <v>460</v>
      </c>
      <c r="G1178" s="605">
        <v>51621</v>
      </c>
      <c r="H1178" s="597">
        <v>1096.52</v>
      </c>
      <c r="I1178" s="614">
        <v>41300</v>
      </c>
    </row>
    <row r="1179" spans="2:9" ht="10.5" customHeight="1" x14ac:dyDescent="0.2">
      <c r="B1179" s="644" t="s">
        <v>776</v>
      </c>
      <c r="C1179" s="619">
        <v>112539</v>
      </c>
      <c r="D1179" s="612">
        <v>77000</v>
      </c>
      <c r="E1179" s="605">
        <v>3671</v>
      </c>
      <c r="F1179" s="605">
        <v>493</v>
      </c>
      <c r="G1179" s="605">
        <v>53320</v>
      </c>
      <c r="H1179" s="597">
        <v>1337.16</v>
      </c>
      <c r="I1179" s="614">
        <v>52000</v>
      </c>
    </row>
    <row r="1180" spans="2:9" ht="10.5" customHeight="1" x14ac:dyDescent="0.2">
      <c r="B1180" s="644" t="s">
        <v>460</v>
      </c>
      <c r="C1180" s="619">
        <v>101844</v>
      </c>
      <c r="D1180" s="612">
        <v>77424</v>
      </c>
      <c r="E1180" s="605">
        <v>3536</v>
      </c>
      <c r="F1180" s="605">
        <v>608</v>
      </c>
      <c r="G1180" s="605">
        <v>50888</v>
      </c>
      <c r="H1180" s="597">
        <v>1405.1</v>
      </c>
      <c r="I1180" s="614">
        <v>44000</v>
      </c>
    </row>
    <row r="1181" spans="2:9" ht="10.5" customHeight="1" x14ac:dyDescent="0.2">
      <c r="B1181" s="644" t="s">
        <v>461</v>
      </c>
      <c r="C1181" s="619">
        <v>89367</v>
      </c>
      <c r="D1181" s="612">
        <v>60850</v>
      </c>
      <c r="E1181" s="605">
        <v>4570</v>
      </c>
      <c r="F1181" s="605">
        <v>544</v>
      </c>
      <c r="G1181" s="605">
        <v>49402</v>
      </c>
      <c r="H1181" s="597">
        <v>1113.07</v>
      </c>
      <c r="I1181" s="614">
        <v>31000</v>
      </c>
    </row>
    <row r="1182" spans="2:9" ht="10.5" customHeight="1" x14ac:dyDescent="0.2">
      <c r="B1182" s="644" t="s">
        <v>462</v>
      </c>
      <c r="C1182" s="619">
        <v>120196</v>
      </c>
      <c r="D1182" s="612">
        <v>100264</v>
      </c>
      <c r="E1182" s="605">
        <v>4348</v>
      </c>
      <c r="F1182" s="605">
        <v>642</v>
      </c>
      <c r="G1182" s="605">
        <v>68886</v>
      </c>
      <c r="H1182" s="597">
        <v>1346.46</v>
      </c>
      <c r="I1182" s="614">
        <v>42776</v>
      </c>
    </row>
    <row r="1183" spans="2:9" ht="10.5" customHeight="1" x14ac:dyDescent="0.2">
      <c r="B1183" s="644"/>
      <c r="C1183" s="619"/>
      <c r="D1183" s="612"/>
      <c r="E1183" s="605"/>
      <c r="F1183" s="605"/>
      <c r="G1183" s="605"/>
      <c r="H1183" s="597"/>
      <c r="I1183" s="614"/>
    </row>
    <row r="1184" spans="2:9" ht="10.5" customHeight="1" x14ac:dyDescent="0.2">
      <c r="B1184" s="644" t="s">
        <v>328</v>
      </c>
      <c r="C1184" s="619">
        <v>128046</v>
      </c>
      <c r="D1184" s="612">
        <v>122162</v>
      </c>
      <c r="E1184" s="605">
        <v>4019</v>
      </c>
      <c r="F1184" s="605">
        <v>708</v>
      </c>
      <c r="G1184" s="605">
        <v>76416</v>
      </c>
      <c r="H1184" s="597">
        <v>1490.92</v>
      </c>
      <c r="I1184" s="614">
        <v>43736</v>
      </c>
    </row>
    <row r="1185" spans="2:11" ht="10.5" customHeight="1" x14ac:dyDescent="0.2">
      <c r="B1185" s="644" t="s">
        <v>329</v>
      </c>
      <c r="C1185" s="619">
        <v>157589</v>
      </c>
      <c r="D1185" s="612">
        <v>139268</v>
      </c>
      <c r="E1185" s="605">
        <v>4425</v>
      </c>
      <c r="F1185" s="605">
        <v>677</v>
      </c>
      <c r="G1185" s="605">
        <v>114000</v>
      </c>
      <c r="H1185" s="597">
        <v>1137.8399999999999</v>
      </c>
      <c r="I1185" s="614">
        <v>34905</v>
      </c>
    </row>
    <row r="1186" spans="2:11" ht="10.5" customHeight="1" x14ac:dyDescent="0.2">
      <c r="B1186" s="644" t="s">
        <v>330</v>
      </c>
      <c r="C1186" s="619">
        <v>155477</v>
      </c>
      <c r="D1186" s="612">
        <v>82516</v>
      </c>
      <c r="E1186" s="605">
        <v>4120</v>
      </c>
      <c r="F1186" s="605">
        <v>635</v>
      </c>
      <c r="G1186" s="605">
        <v>109500</v>
      </c>
      <c r="H1186" s="597">
        <v>690</v>
      </c>
      <c r="I1186" s="614">
        <v>37886</v>
      </c>
    </row>
    <row r="1187" spans="2:11" ht="10.5" customHeight="1" x14ac:dyDescent="0.2">
      <c r="B1187" s="644" t="s">
        <v>331</v>
      </c>
      <c r="C1187" s="619">
        <v>196037</v>
      </c>
      <c r="D1187" s="612">
        <v>280053</v>
      </c>
      <c r="E1187" s="605">
        <v>4119</v>
      </c>
      <c r="F1187" s="605">
        <v>847</v>
      </c>
      <c r="G1187" s="605">
        <v>139500</v>
      </c>
      <c r="H1187" s="597">
        <v>1952.67</v>
      </c>
      <c r="I1187" s="614">
        <v>48448</v>
      </c>
    </row>
    <row r="1188" spans="2:11" ht="10.5" customHeight="1" x14ac:dyDescent="0.2">
      <c r="B1188" s="644" t="s">
        <v>287</v>
      </c>
      <c r="C1188" s="619">
        <v>212181</v>
      </c>
      <c r="D1188" s="612">
        <v>282409</v>
      </c>
      <c r="E1188" s="605">
        <v>3700</v>
      </c>
      <c r="F1188" s="605">
        <v>903</v>
      </c>
      <c r="G1188" s="605">
        <v>132000</v>
      </c>
      <c r="H1188" s="597">
        <v>2056</v>
      </c>
      <c r="I1188" s="614">
        <v>72830</v>
      </c>
    </row>
    <row r="1189" spans="2:11" ht="10.5" customHeight="1" x14ac:dyDescent="0.2">
      <c r="B1189" s="644"/>
      <c r="C1189" s="619"/>
      <c r="D1189" s="612"/>
      <c r="E1189" s="605"/>
      <c r="F1189" s="605"/>
      <c r="G1189" s="605"/>
      <c r="H1189" s="597"/>
      <c r="I1189" s="614"/>
    </row>
    <row r="1190" spans="2:11" ht="10.5" customHeight="1" x14ac:dyDescent="0.2">
      <c r="B1190" s="645" t="s">
        <v>332</v>
      </c>
      <c r="C1190" s="364">
        <v>322834</v>
      </c>
      <c r="D1190" s="364">
        <v>227518</v>
      </c>
      <c r="E1190" s="605">
        <v>2976</v>
      </c>
      <c r="F1190" s="605">
        <v>689</v>
      </c>
      <c r="G1190" s="605">
        <v>159000</v>
      </c>
      <c r="H1190" s="597">
        <v>1270.67</v>
      </c>
      <c r="I1190" s="356">
        <v>157964</v>
      </c>
    </row>
    <row r="1191" spans="2:11" ht="10.5" customHeight="1" x14ac:dyDescent="0.2">
      <c r="B1191" s="645" t="s">
        <v>333</v>
      </c>
      <c r="C1191" s="364">
        <v>310969</v>
      </c>
      <c r="D1191" s="364">
        <v>335549</v>
      </c>
      <c r="E1191" s="605">
        <v>3980</v>
      </c>
      <c r="F1191" s="612">
        <v>921</v>
      </c>
      <c r="G1191" s="612">
        <v>129149</v>
      </c>
      <c r="H1191" s="583">
        <v>2377.4499999999998</v>
      </c>
      <c r="I1191" s="356">
        <v>174000</v>
      </c>
      <c r="K1191" s="61"/>
    </row>
    <row r="1192" spans="2:11" ht="10.5" customHeight="1" x14ac:dyDescent="0.2">
      <c r="B1192" s="644" t="s">
        <v>286</v>
      </c>
      <c r="C1192" s="364">
        <v>297596</v>
      </c>
      <c r="D1192" s="364">
        <v>411065</v>
      </c>
      <c r="E1192" s="605">
        <v>3140</v>
      </c>
      <c r="F1192" s="612">
        <v>1206</v>
      </c>
      <c r="G1192" s="612">
        <v>166515</v>
      </c>
      <c r="H1192" s="583">
        <v>2329.46</v>
      </c>
      <c r="I1192" s="356">
        <v>124893</v>
      </c>
    </row>
    <row r="1193" spans="2:11" ht="10.5" customHeight="1" x14ac:dyDescent="0.2">
      <c r="B1193" s="644" t="s">
        <v>730</v>
      </c>
      <c r="C1193" s="364">
        <v>323346</v>
      </c>
      <c r="D1193" s="364">
        <v>370730</v>
      </c>
      <c r="E1193" s="605">
        <v>3340</v>
      </c>
      <c r="F1193" s="612">
        <v>1518</v>
      </c>
      <c r="G1193" s="612">
        <v>170136</v>
      </c>
      <c r="H1193" s="583">
        <v>2009.66</v>
      </c>
      <c r="I1193" s="356">
        <v>146633</v>
      </c>
    </row>
    <row r="1194" spans="2:11" ht="10.5" customHeight="1" x14ac:dyDescent="0.2">
      <c r="B1194" s="644" t="s">
        <v>758</v>
      </c>
      <c r="C1194" s="364">
        <v>300060</v>
      </c>
      <c r="D1194" s="364">
        <v>466039</v>
      </c>
      <c r="E1194" s="605">
        <v>3736</v>
      </c>
      <c r="F1194" s="612">
        <v>1444</v>
      </c>
      <c r="G1194" s="612">
        <v>174054</v>
      </c>
      <c r="H1194" s="583">
        <v>2401.54</v>
      </c>
      <c r="I1194" s="356">
        <v>118662</v>
      </c>
    </row>
    <row r="1195" spans="2:11" ht="10.5" customHeight="1" x14ac:dyDescent="0.2">
      <c r="B1195" s="644"/>
      <c r="C1195" s="364"/>
      <c r="D1195" s="364"/>
      <c r="E1195" s="605"/>
      <c r="F1195" s="612"/>
      <c r="G1195" s="612"/>
      <c r="H1195" s="583"/>
      <c r="I1195" s="356"/>
    </row>
    <row r="1196" spans="2:11" ht="10.5" customHeight="1" x14ac:dyDescent="0.2">
      <c r="B1196" s="644" t="s">
        <v>507</v>
      </c>
      <c r="C1196" s="364">
        <v>363052</v>
      </c>
      <c r="D1196" s="364">
        <v>285095</v>
      </c>
      <c r="E1196" s="605">
        <v>3535</v>
      </c>
      <c r="F1196" s="612">
        <v>1494</v>
      </c>
      <c r="G1196" s="612">
        <v>226517</v>
      </c>
      <c r="H1196" s="583">
        <v>1031.71</v>
      </c>
      <c r="I1196" s="356">
        <v>129580</v>
      </c>
    </row>
    <row r="1197" spans="2:11" ht="10.5" customHeight="1" x14ac:dyDescent="0.2">
      <c r="B1197" s="644" t="s">
        <v>392</v>
      </c>
      <c r="C1197" s="364">
        <v>354120</v>
      </c>
      <c r="D1197" s="364">
        <v>359806</v>
      </c>
      <c r="E1197" s="605">
        <v>3914</v>
      </c>
      <c r="F1197" s="612">
        <v>1499</v>
      </c>
      <c r="G1197" s="612">
        <v>157617</v>
      </c>
      <c r="H1197" s="583">
        <v>1755.08</v>
      </c>
      <c r="I1197" s="356">
        <v>188811</v>
      </c>
    </row>
    <row r="1198" spans="2:11" ht="10.5" customHeight="1" x14ac:dyDescent="0.2">
      <c r="B1198" s="327">
        <v>39295.875</v>
      </c>
      <c r="C1198" s="364">
        <v>388785</v>
      </c>
      <c r="D1198" s="364">
        <v>634438</v>
      </c>
      <c r="E1198" s="605">
        <v>4132</v>
      </c>
      <c r="F1198" s="612">
        <v>1791</v>
      </c>
      <c r="G1198" s="612">
        <v>214622</v>
      </c>
      <c r="H1198" s="583">
        <v>2711.99</v>
      </c>
      <c r="I1198" s="356">
        <v>166048</v>
      </c>
    </row>
    <row r="1199" spans="2:11" ht="10.5" customHeight="1" x14ac:dyDescent="0.2">
      <c r="B1199" s="327">
        <v>39692</v>
      </c>
      <c r="C1199" s="364">
        <v>340787</v>
      </c>
      <c r="D1199" s="364">
        <v>740657</v>
      </c>
      <c r="E1199" s="605">
        <v>3596</v>
      </c>
      <c r="F1199" s="612">
        <v>2269</v>
      </c>
      <c r="G1199" s="612">
        <v>190022</v>
      </c>
      <c r="H1199" s="583">
        <v>3707.08</v>
      </c>
      <c r="I1199" s="356">
        <v>143708</v>
      </c>
    </row>
    <row r="1200" spans="2:11" ht="10.5" customHeight="1" x14ac:dyDescent="0.2">
      <c r="B1200" s="327">
        <v>40087</v>
      </c>
      <c r="C1200" s="364">
        <v>406694</v>
      </c>
      <c r="D1200" s="364">
        <v>447312</v>
      </c>
      <c r="E1200" s="605">
        <v>4427</v>
      </c>
      <c r="F1200" s="612">
        <v>1855</v>
      </c>
      <c r="G1200" s="612">
        <v>210923</v>
      </c>
      <c r="H1200" s="583">
        <v>1839.53</v>
      </c>
      <c r="I1200" s="356">
        <v>187082</v>
      </c>
    </row>
    <row r="1201" spans="2:11" ht="10.5" customHeight="1" x14ac:dyDescent="0.2">
      <c r="B1201" s="646"/>
      <c r="C1201" s="364"/>
      <c r="D1201" s="364"/>
      <c r="E1201" s="605"/>
      <c r="F1201" s="612"/>
      <c r="G1201" s="612"/>
      <c r="H1201" s="583"/>
      <c r="I1201" s="356"/>
    </row>
    <row r="1202" spans="2:11" ht="10.5" customHeight="1" x14ac:dyDescent="0.2">
      <c r="B1202" s="327">
        <v>40483.727268518516</v>
      </c>
      <c r="C1202" s="364">
        <v>343028</v>
      </c>
      <c r="D1202" s="364">
        <v>860725</v>
      </c>
      <c r="E1202" s="605">
        <v>5393</v>
      </c>
      <c r="F1202" s="612">
        <v>1472</v>
      </c>
      <c r="G1202" s="612">
        <v>209892</v>
      </c>
      <c r="H1202" s="583">
        <v>3878.98</v>
      </c>
      <c r="I1202" s="356">
        <v>122572</v>
      </c>
    </row>
    <row r="1203" spans="2:11" ht="10.5" customHeight="1" x14ac:dyDescent="0.2">
      <c r="B1203" s="351" t="s">
        <v>343</v>
      </c>
      <c r="C1203" s="364">
        <v>415572</v>
      </c>
      <c r="D1203" s="364">
        <v>942213</v>
      </c>
      <c r="E1203" s="612">
        <v>4412</v>
      </c>
      <c r="F1203" s="612">
        <v>2082</v>
      </c>
      <c r="G1203" s="612">
        <v>207879</v>
      </c>
      <c r="H1203" s="583">
        <v>4087.03</v>
      </c>
      <c r="I1203" s="356">
        <v>199034</v>
      </c>
    </row>
    <row r="1204" spans="2:11" ht="10.5" customHeight="1" x14ac:dyDescent="0.2">
      <c r="B1204" s="351" t="s">
        <v>1418</v>
      </c>
      <c r="C1204" s="364">
        <v>308741</v>
      </c>
      <c r="D1204" s="364">
        <v>850509</v>
      </c>
      <c r="E1204" s="612">
        <v>4306</v>
      </c>
      <c r="F1204" s="612">
        <v>2306</v>
      </c>
      <c r="G1204" s="612">
        <v>180246</v>
      </c>
      <c r="H1204" s="583">
        <v>4370.82</v>
      </c>
      <c r="I1204" s="356">
        <v>120043</v>
      </c>
      <c r="K1204" s="61"/>
    </row>
    <row r="1205" spans="2:11" ht="10.5" customHeight="1" x14ac:dyDescent="0.2">
      <c r="B1205" s="351" t="s">
        <v>1460</v>
      </c>
      <c r="C1205" s="364">
        <v>443064</v>
      </c>
      <c r="D1205" s="632">
        <v>1371696</v>
      </c>
      <c r="E1205" s="612">
        <v>6017</v>
      </c>
      <c r="F1205" s="612">
        <v>2336</v>
      </c>
      <c r="G1205" s="612">
        <v>252958</v>
      </c>
      <c r="H1205" s="583">
        <v>5060.03</v>
      </c>
      <c r="I1205" s="356">
        <v>178331</v>
      </c>
      <c r="K1205" s="61"/>
    </row>
    <row r="1206" spans="2:11" ht="10.5" customHeight="1" x14ac:dyDescent="0.2">
      <c r="B1206" s="352" t="s">
        <v>1522</v>
      </c>
      <c r="C1206" s="642">
        <v>400151</v>
      </c>
      <c r="D1206" s="633">
        <v>1181322</v>
      </c>
      <c r="E1206" s="613">
        <v>4428</v>
      </c>
      <c r="F1206" s="613">
        <v>3113</v>
      </c>
      <c r="G1206" s="613">
        <v>206562</v>
      </c>
      <c r="H1206" s="584">
        <v>5241.55</v>
      </c>
      <c r="I1206" s="358">
        <v>184900</v>
      </c>
    </row>
    <row r="1207" spans="2:11" ht="10.5" customHeight="1" x14ac:dyDescent="0.2">
      <c r="B1207" s="1613" t="s">
        <v>1390</v>
      </c>
      <c r="C1207" s="1614"/>
      <c r="D1207" s="1614"/>
      <c r="E1207" s="1614"/>
      <c r="F1207" s="1614"/>
      <c r="G1207" s="233"/>
      <c r="H1207" s="233"/>
    </row>
    <row r="1208" spans="2:11" ht="10.5" customHeight="1" x14ac:dyDescent="0.2">
      <c r="B1208" s="486" t="s">
        <v>1391</v>
      </c>
      <c r="C1208" s="233"/>
      <c r="D1208" s="233"/>
      <c r="E1208" s="233"/>
      <c r="F1208" s="233"/>
      <c r="G1208" s="233"/>
      <c r="H1208" s="233"/>
    </row>
    <row r="1209" spans="2:11" ht="10.5" customHeight="1" x14ac:dyDescent="0.2">
      <c r="B1209" s="486" t="s">
        <v>1373</v>
      </c>
      <c r="C1209" s="233"/>
      <c r="D1209" s="233"/>
      <c r="E1209" s="233"/>
      <c r="F1209" s="233"/>
      <c r="G1209" s="233"/>
      <c r="H1209" s="233"/>
    </row>
    <row r="1210" spans="2:11" ht="10.5" customHeight="1" x14ac:dyDescent="0.2">
      <c r="B1210" s="486" t="s">
        <v>1374</v>
      </c>
      <c r="C1210" s="233"/>
      <c r="D1210" s="233"/>
      <c r="E1210" s="233"/>
      <c r="F1210" s="233"/>
      <c r="G1210" s="233"/>
      <c r="H1210" s="233"/>
    </row>
    <row r="1211" spans="2:11" ht="10.5" customHeight="1" x14ac:dyDescent="0.2">
      <c r="B1211" s="486" t="s">
        <v>1375</v>
      </c>
      <c r="C1211" s="233"/>
      <c r="D1211" s="233"/>
      <c r="E1211" s="233"/>
      <c r="F1211" s="233"/>
      <c r="G1211" s="233"/>
      <c r="H1211" s="233"/>
    </row>
    <row r="1212" spans="2:11" ht="10.5" customHeight="1" x14ac:dyDescent="0.2">
      <c r="B1212" s="486" t="s">
        <v>1376</v>
      </c>
      <c r="C1212" s="233"/>
      <c r="D1212" s="233"/>
      <c r="E1212" s="233"/>
      <c r="F1212" s="233"/>
      <c r="G1212" s="233"/>
      <c r="H1212" s="233"/>
    </row>
    <row r="1213" spans="2:11" ht="10.5" customHeight="1" x14ac:dyDescent="0.2">
      <c r="B1213" s="1596" t="s">
        <v>1531</v>
      </c>
      <c r="C1213" s="1596"/>
      <c r="D1213" s="1596"/>
      <c r="E1213" s="1596"/>
      <c r="F1213" s="1596"/>
      <c r="G1213" s="1596"/>
      <c r="H1213" s="1596"/>
    </row>
    <row r="1214" spans="2:11" ht="10.5" customHeight="1" x14ac:dyDescent="0.2">
      <c r="B1214" s="490" t="s">
        <v>1378</v>
      </c>
      <c r="C1214" s="353"/>
      <c r="D1214" s="353"/>
      <c r="E1214" s="353"/>
      <c r="F1214" s="353"/>
      <c r="G1214" s="353"/>
      <c r="H1214" s="353"/>
    </row>
    <row r="1215" spans="2:11" ht="10.5" customHeight="1" x14ac:dyDescent="0.2">
      <c r="B1215" s="490" t="s">
        <v>1379</v>
      </c>
      <c r="C1215" s="353"/>
      <c r="D1215" s="353"/>
      <c r="E1215" s="353"/>
      <c r="F1215" s="353"/>
      <c r="G1215" s="353"/>
      <c r="H1215" s="353"/>
    </row>
    <row r="1216" spans="2:11" ht="10.5" customHeight="1" x14ac:dyDescent="0.2">
      <c r="B1216" s="486" t="s">
        <v>1392</v>
      </c>
      <c r="C1216" s="233"/>
      <c r="D1216" s="233"/>
      <c r="E1216" s="233"/>
      <c r="F1216" s="233"/>
      <c r="G1216" s="233"/>
      <c r="H1216" s="233"/>
    </row>
    <row r="1217" spans="2:9" ht="10.5" customHeight="1" x14ac:dyDescent="0.2">
      <c r="B1217" s="49"/>
      <c r="C1217" s="52"/>
      <c r="D1217" s="52"/>
      <c r="E1217" s="52"/>
      <c r="F1217" s="52"/>
      <c r="G1217" s="52"/>
      <c r="H1217" s="52"/>
      <c r="I1217" s="52"/>
    </row>
    <row r="1218" spans="2:9" ht="10.5" customHeight="1" x14ac:dyDescent="0.2">
      <c r="B1218" s="49"/>
    </row>
    <row r="1219" spans="2:9" ht="10.5" customHeight="1" x14ac:dyDescent="0.2">
      <c r="B1219" s="49"/>
    </row>
    <row r="1220" spans="2:9" ht="10.5" customHeight="1" x14ac:dyDescent="0.2">
      <c r="B1220" s="49"/>
    </row>
    <row r="1221" spans="2:9" ht="10.5" customHeight="1" x14ac:dyDescent="0.2">
      <c r="B1221" s="49"/>
    </row>
    <row r="1222" spans="2:9" ht="10.5" customHeight="1" x14ac:dyDescent="0.2">
      <c r="B1222" s="49"/>
      <c r="G1222" s="153">
        <v>53</v>
      </c>
    </row>
    <row r="1223" spans="2:9" ht="10.5" customHeight="1" x14ac:dyDescent="0.2"/>
    <row r="1224" spans="2:9" ht="11.45" customHeight="1" x14ac:dyDescent="0.2">
      <c r="B1224" s="62" t="s">
        <v>21</v>
      </c>
    </row>
    <row r="1225" spans="2:9" ht="11.25" customHeight="1" x14ac:dyDescent="0.2">
      <c r="B1225" s="1420" t="s">
        <v>527</v>
      </c>
      <c r="C1225" s="1408" t="s">
        <v>303</v>
      </c>
      <c r="D1225" s="1408" t="s">
        <v>825</v>
      </c>
      <c r="E1225" s="1481" t="s">
        <v>1129</v>
      </c>
      <c r="F1225" s="1482"/>
      <c r="G1225" s="1481" t="s">
        <v>1141</v>
      </c>
      <c r="H1225" s="1482"/>
    </row>
    <row r="1226" spans="2:9" ht="15.75" customHeight="1" x14ac:dyDescent="0.2">
      <c r="B1226" s="1490"/>
      <c r="C1226" s="1409"/>
      <c r="D1226" s="1409"/>
      <c r="E1226" s="279" t="s">
        <v>470</v>
      </c>
      <c r="F1226" s="296" t="s">
        <v>471</v>
      </c>
      <c r="G1226" s="296" t="s">
        <v>470</v>
      </c>
      <c r="H1226" s="296" t="s">
        <v>472</v>
      </c>
    </row>
    <row r="1227" spans="2:9" ht="11.45" customHeight="1" x14ac:dyDescent="0.2">
      <c r="B1227" s="1421"/>
      <c r="C1227" s="368" t="s">
        <v>1346</v>
      </c>
      <c r="D1227" s="65" t="s">
        <v>504</v>
      </c>
      <c r="E1227" s="470" t="s">
        <v>1346</v>
      </c>
      <c r="F1227" s="470" t="s">
        <v>936</v>
      </c>
      <c r="G1227" s="470" t="s">
        <v>1346</v>
      </c>
      <c r="H1227" s="470" t="s">
        <v>936</v>
      </c>
    </row>
    <row r="1228" spans="2:9" ht="10.5" customHeight="1" x14ac:dyDescent="0.2">
      <c r="B1228" s="325" t="s">
        <v>154</v>
      </c>
      <c r="C1228" s="605">
        <v>14038</v>
      </c>
      <c r="D1228" s="364">
        <v>1551</v>
      </c>
      <c r="E1228" s="605">
        <v>7016</v>
      </c>
      <c r="F1228" s="605">
        <v>130</v>
      </c>
      <c r="G1228" s="605">
        <v>6</v>
      </c>
      <c r="H1228" s="570">
        <v>166.67</v>
      </c>
    </row>
    <row r="1229" spans="2:9" ht="10.5" customHeight="1" x14ac:dyDescent="0.2">
      <c r="B1229" s="325" t="s">
        <v>155</v>
      </c>
      <c r="C1229" s="605">
        <v>19936</v>
      </c>
      <c r="D1229" s="364">
        <v>2008</v>
      </c>
      <c r="E1229" s="605">
        <v>9968</v>
      </c>
      <c r="F1229" s="605">
        <v>118</v>
      </c>
      <c r="G1229" s="605" t="s">
        <v>377</v>
      </c>
      <c r="H1229" s="570" t="s">
        <v>377</v>
      </c>
    </row>
    <row r="1230" spans="2:9" ht="10.5" customHeight="1" x14ac:dyDescent="0.2">
      <c r="B1230" s="325" t="s">
        <v>156</v>
      </c>
      <c r="C1230" s="605">
        <v>17351</v>
      </c>
      <c r="D1230" s="364">
        <v>2172</v>
      </c>
      <c r="E1230" s="605">
        <v>8665</v>
      </c>
      <c r="F1230" s="605">
        <v>147</v>
      </c>
      <c r="G1230" s="605">
        <v>21</v>
      </c>
      <c r="H1230" s="570">
        <v>190.48</v>
      </c>
    </row>
    <row r="1231" spans="2:9" ht="10.5" customHeight="1" x14ac:dyDescent="0.2">
      <c r="B1231" s="325" t="s">
        <v>763</v>
      </c>
      <c r="C1231" s="605">
        <v>22497</v>
      </c>
      <c r="D1231" s="364">
        <v>2655</v>
      </c>
      <c r="E1231" s="605">
        <v>11231</v>
      </c>
      <c r="F1231" s="605">
        <v>138</v>
      </c>
      <c r="G1231" s="605">
        <v>35</v>
      </c>
      <c r="H1231" s="570">
        <v>428.47</v>
      </c>
    </row>
    <row r="1232" spans="2:9" ht="10.5" customHeight="1" x14ac:dyDescent="0.2">
      <c r="B1232" s="325" t="s">
        <v>764</v>
      </c>
      <c r="C1232" s="605">
        <v>23864</v>
      </c>
      <c r="D1232" s="364">
        <v>3388</v>
      </c>
      <c r="E1232" s="605">
        <v>11887</v>
      </c>
      <c r="F1232" s="605">
        <v>167</v>
      </c>
      <c r="G1232" s="605">
        <v>90</v>
      </c>
      <c r="H1232" s="570">
        <v>244.44</v>
      </c>
    </row>
    <row r="1233" spans="2:8" ht="10.5" customHeight="1" x14ac:dyDescent="0.2">
      <c r="B1233" s="325"/>
      <c r="C1233" s="605"/>
      <c r="D1233" s="364"/>
      <c r="E1233" s="605"/>
      <c r="F1233" s="605"/>
      <c r="G1233" s="605"/>
      <c r="H1233" s="570"/>
    </row>
    <row r="1234" spans="2:8" ht="10.5" customHeight="1" x14ac:dyDescent="0.2">
      <c r="B1234" s="325" t="s">
        <v>765</v>
      </c>
      <c r="C1234" s="605">
        <v>26305</v>
      </c>
      <c r="D1234" s="364">
        <v>4114</v>
      </c>
      <c r="E1234" s="605">
        <v>13121</v>
      </c>
      <c r="F1234" s="605">
        <v>182</v>
      </c>
      <c r="G1234" s="605">
        <v>63</v>
      </c>
      <c r="H1234" s="570">
        <v>935.58</v>
      </c>
    </row>
    <row r="1235" spans="2:8" ht="10.5" customHeight="1" x14ac:dyDescent="0.2">
      <c r="B1235" s="325" t="s">
        <v>766</v>
      </c>
      <c r="C1235" s="605">
        <v>24899</v>
      </c>
      <c r="D1235" s="364">
        <v>4797</v>
      </c>
      <c r="E1235" s="605">
        <v>12423</v>
      </c>
      <c r="F1235" s="605">
        <v>226</v>
      </c>
      <c r="G1235" s="605">
        <v>53</v>
      </c>
      <c r="H1235" s="570">
        <v>564.79</v>
      </c>
    </row>
    <row r="1236" spans="2:8" ht="10.5" customHeight="1" x14ac:dyDescent="0.2">
      <c r="B1236" s="325" t="s">
        <v>767</v>
      </c>
      <c r="C1236" s="605">
        <v>25304</v>
      </c>
      <c r="D1236" s="364">
        <v>5737</v>
      </c>
      <c r="E1236" s="605">
        <v>12611</v>
      </c>
      <c r="F1236" s="605">
        <v>266</v>
      </c>
      <c r="G1236" s="605">
        <v>82</v>
      </c>
      <c r="H1236" s="570">
        <v>326.61</v>
      </c>
    </row>
    <row r="1237" spans="2:8" ht="10.5" customHeight="1" x14ac:dyDescent="0.2">
      <c r="B1237" s="325" t="s">
        <v>768</v>
      </c>
      <c r="C1237" s="605">
        <v>25598</v>
      </c>
      <c r="D1237" s="364">
        <v>7067</v>
      </c>
      <c r="E1237" s="605">
        <v>12793</v>
      </c>
      <c r="F1237" s="605">
        <v>325</v>
      </c>
      <c r="G1237" s="605">
        <v>12</v>
      </c>
      <c r="H1237" s="570">
        <v>409.67</v>
      </c>
    </row>
    <row r="1238" spans="2:8" ht="10.5" customHeight="1" x14ac:dyDescent="0.2">
      <c r="B1238" s="325" t="s">
        <v>769</v>
      </c>
      <c r="C1238" s="605">
        <v>28362</v>
      </c>
      <c r="D1238" s="364">
        <v>9275</v>
      </c>
      <c r="E1238" s="605">
        <v>14150</v>
      </c>
      <c r="F1238" s="605">
        <v>385</v>
      </c>
      <c r="G1238" s="605">
        <v>62</v>
      </c>
      <c r="H1238" s="570">
        <v>322.67</v>
      </c>
    </row>
    <row r="1239" spans="2:8" ht="10.5" customHeight="1" x14ac:dyDescent="0.2">
      <c r="B1239" s="325"/>
      <c r="C1239" s="605"/>
      <c r="D1239" s="364"/>
      <c r="E1239" s="605"/>
      <c r="F1239" s="605"/>
      <c r="G1239" s="605"/>
      <c r="H1239" s="570"/>
    </row>
    <row r="1240" spans="2:8" ht="10.5" customHeight="1" x14ac:dyDescent="0.2">
      <c r="B1240" s="325" t="s">
        <v>770</v>
      </c>
      <c r="C1240" s="605">
        <v>24678</v>
      </c>
      <c r="D1240" s="364">
        <v>9797</v>
      </c>
      <c r="E1240" s="605">
        <v>12339</v>
      </c>
      <c r="F1240" s="605">
        <v>467</v>
      </c>
      <c r="G1240" s="605" t="s">
        <v>377</v>
      </c>
      <c r="H1240" s="570" t="s">
        <v>377</v>
      </c>
    </row>
    <row r="1241" spans="2:8" ht="10.5" customHeight="1" x14ac:dyDescent="0.2">
      <c r="B1241" s="325" t="s">
        <v>771</v>
      </c>
      <c r="C1241" s="605">
        <v>28026</v>
      </c>
      <c r="D1241" s="364">
        <v>11280</v>
      </c>
      <c r="E1241" s="605">
        <v>13967</v>
      </c>
      <c r="F1241" s="605">
        <v>474</v>
      </c>
      <c r="G1241" s="605">
        <v>94</v>
      </c>
      <c r="H1241" s="570">
        <v>361.7</v>
      </c>
    </row>
    <row r="1242" spans="2:8" ht="10.5" customHeight="1" x14ac:dyDescent="0.2">
      <c r="B1242" s="325" t="s">
        <v>772</v>
      </c>
      <c r="C1242" s="605">
        <v>28638</v>
      </c>
      <c r="D1242" s="364">
        <v>13833</v>
      </c>
      <c r="E1242" s="605">
        <v>14170</v>
      </c>
      <c r="F1242" s="605">
        <v>560</v>
      </c>
      <c r="G1242" s="605">
        <v>298</v>
      </c>
      <c r="H1242" s="570">
        <v>1157.72</v>
      </c>
    </row>
    <row r="1243" spans="2:8" ht="10.5" customHeight="1" x14ac:dyDescent="0.2">
      <c r="B1243" s="325" t="s">
        <v>773</v>
      </c>
      <c r="C1243" s="605">
        <v>31990</v>
      </c>
      <c r="D1243" s="364">
        <v>17671</v>
      </c>
      <c r="E1243" s="605">
        <v>15110</v>
      </c>
      <c r="F1243" s="605">
        <v>627</v>
      </c>
      <c r="G1243" s="605">
        <v>1770</v>
      </c>
      <c r="H1243" s="570">
        <v>892.09</v>
      </c>
    </row>
    <row r="1244" spans="2:8" ht="10.5" customHeight="1" x14ac:dyDescent="0.2">
      <c r="B1244" s="325" t="s">
        <v>774</v>
      </c>
      <c r="C1244" s="605">
        <v>34033</v>
      </c>
      <c r="D1244" s="364">
        <v>22730</v>
      </c>
      <c r="E1244" s="605">
        <v>15273</v>
      </c>
      <c r="F1244" s="605">
        <v>755</v>
      </c>
      <c r="G1244" s="605">
        <v>3485</v>
      </c>
      <c r="H1244" s="570">
        <v>900.14</v>
      </c>
    </row>
    <row r="1245" spans="2:8" ht="10.5" customHeight="1" x14ac:dyDescent="0.2">
      <c r="B1245" s="325"/>
      <c r="C1245" s="605"/>
      <c r="D1245" s="364"/>
      <c r="E1245" s="605"/>
      <c r="F1245" s="605"/>
      <c r="G1245" s="605"/>
      <c r="H1245" s="570"/>
    </row>
    <row r="1246" spans="2:8" ht="10.5" customHeight="1" x14ac:dyDescent="0.2">
      <c r="B1246" s="325" t="s">
        <v>775</v>
      </c>
      <c r="C1246" s="605">
        <v>39911</v>
      </c>
      <c r="D1246" s="364">
        <v>29662</v>
      </c>
      <c r="E1246" s="605">
        <v>18536</v>
      </c>
      <c r="F1246" s="605">
        <v>802</v>
      </c>
      <c r="G1246" s="605">
        <v>2901</v>
      </c>
      <c r="H1246" s="570">
        <v>1082.23</v>
      </c>
    </row>
    <row r="1247" spans="2:8" ht="10.5" customHeight="1" x14ac:dyDescent="0.2">
      <c r="B1247" s="325" t="s">
        <v>776</v>
      </c>
      <c r="C1247" s="605">
        <v>37878</v>
      </c>
      <c r="D1247" s="364">
        <v>35874</v>
      </c>
      <c r="E1247" s="605">
        <v>16371</v>
      </c>
      <c r="F1247" s="605">
        <v>986</v>
      </c>
      <c r="G1247" s="605">
        <v>5122</v>
      </c>
      <c r="H1247" s="570">
        <v>1369.01</v>
      </c>
    </row>
    <row r="1248" spans="2:8" ht="10.5" customHeight="1" x14ac:dyDescent="0.2">
      <c r="B1248" s="325" t="s">
        <v>460</v>
      </c>
      <c r="C1248" s="605">
        <v>41610</v>
      </c>
      <c r="D1248" s="364">
        <v>44019</v>
      </c>
      <c r="E1248" s="605">
        <v>17686</v>
      </c>
      <c r="F1248" s="605">
        <v>1039</v>
      </c>
      <c r="G1248" s="605">
        <v>6293</v>
      </c>
      <c r="H1248" s="570">
        <v>1779.49</v>
      </c>
    </row>
    <row r="1249" spans="2:8" ht="10.5" customHeight="1" x14ac:dyDescent="0.2">
      <c r="B1249" s="325" t="s">
        <v>461</v>
      </c>
      <c r="C1249" s="605">
        <v>44212</v>
      </c>
      <c r="D1249" s="364">
        <v>49512</v>
      </c>
      <c r="E1249" s="605">
        <v>18234</v>
      </c>
      <c r="F1249" s="605">
        <v>1025</v>
      </c>
      <c r="G1249" s="605">
        <v>7873</v>
      </c>
      <c r="H1249" s="570">
        <v>2055.91</v>
      </c>
    </row>
    <row r="1250" spans="2:8" ht="10.5" customHeight="1" x14ac:dyDescent="0.2">
      <c r="B1250" s="325" t="s">
        <v>462</v>
      </c>
      <c r="C1250" s="605">
        <v>42575</v>
      </c>
      <c r="D1250" s="364">
        <v>42624</v>
      </c>
      <c r="E1250" s="605">
        <v>20216</v>
      </c>
      <c r="F1250" s="605">
        <v>1034</v>
      </c>
      <c r="G1250" s="605">
        <v>2381</v>
      </c>
      <c r="H1250" s="570">
        <v>2290.0700000000002</v>
      </c>
    </row>
    <row r="1251" spans="2:8" ht="10.5" customHeight="1" x14ac:dyDescent="0.2">
      <c r="B1251" s="325"/>
      <c r="C1251" s="605"/>
      <c r="D1251" s="364"/>
      <c r="E1251" s="605"/>
      <c r="F1251" s="605"/>
      <c r="G1251" s="605"/>
      <c r="H1251" s="570"/>
    </row>
    <row r="1252" spans="2:8" ht="10.5" customHeight="1" x14ac:dyDescent="0.2">
      <c r="B1252" s="325" t="s">
        <v>328</v>
      </c>
      <c r="C1252" s="605">
        <v>41746</v>
      </c>
      <c r="D1252" s="364">
        <v>47617</v>
      </c>
      <c r="E1252" s="605">
        <v>20212</v>
      </c>
      <c r="F1252" s="605">
        <v>1308</v>
      </c>
      <c r="G1252" s="605" t="s">
        <v>463</v>
      </c>
      <c r="H1252" s="570" t="s">
        <v>463</v>
      </c>
    </row>
    <row r="1253" spans="2:8" ht="10.5" customHeight="1" x14ac:dyDescent="0.2">
      <c r="B1253" s="325" t="s">
        <v>329</v>
      </c>
      <c r="C1253" s="605">
        <v>54277</v>
      </c>
      <c r="D1253" s="364">
        <v>48478</v>
      </c>
      <c r="E1253" s="605">
        <v>20323</v>
      </c>
      <c r="F1253" s="605">
        <v>1263</v>
      </c>
      <c r="G1253" s="605" t="s">
        <v>463</v>
      </c>
      <c r="H1253" s="570" t="s">
        <v>463</v>
      </c>
    </row>
    <row r="1254" spans="2:8" ht="10.5" customHeight="1" x14ac:dyDescent="0.2">
      <c r="B1254" s="325" t="s">
        <v>330</v>
      </c>
      <c r="C1254" s="605">
        <v>44011</v>
      </c>
      <c r="D1254" s="364">
        <v>42983</v>
      </c>
      <c r="E1254" s="605">
        <v>19544</v>
      </c>
      <c r="F1254" s="605">
        <v>1203</v>
      </c>
      <c r="G1254" s="605" t="s">
        <v>463</v>
      </c>
      <c r="H1254" s="570" t="s">
        <v>463</v>
      </c>
    </row>
    <row r="1255" spans="2:8" ht="10.5" customHeight="1" x14ac:dyDescent="0.2">
      <c r="B1255" s="325" t="s">
        <v>331</v>
      </c>
      <c r="C1255" s="605">
        <v>43691</v>
      </c>
      <c r="D1255" s="364">
        <v>50326</v>
      </c>
      <c r="E1255" s="605">
        <v>18509</v>
      </c>
      <c r="F1255" s="605">
        <v>1481</v>
      </c>
      <c r="G1255" s="605" t="s">
        <v>463</v>
      </c>
      <c r="H1255" s="570" t="s">
        <v>463</v>
      </c>
    </row>
    <row r="1256" spans="2:8" ht="10.5" customHeight="1" x14ac:dyDescent="0.2">
      <c r="B1256" s="325" t="s">
        <v>287</v>
      </c>
      <c r="C1256" s="605">
        <v>46928</v>
      </c>
      <c r="D1256" s="364">
        <v>47411</v>
      </c>
      <c r="E1256" s="605">
        <v>19235</v>
      </c>
      <c r="F1256" s="605">
        <v>1327</v>
      </c>
      <c r="G1256" s="605" t="s">
        <v>463</v>
      </c>
      <c r="H1256" s="570" t="s">
        <v>463</v>
      </c>
    </row>
    <row r="1257" spans="2:8" ht="10.5" customHeight="1" x14ac:dyDescent="0.2">
      <c r="B1257" s="325"/>
      <c r="C1257" s="605"/>
      <c r="D1257" s="364"/>
      <c r="E1257" s="605"/>
      <c r="F1257" s="605"/>
      <c r="G1257" s="605"/>
      <c r="H1257" s="570"/>
    </row>
    <row r="1258" spans="2:8" ht="10.5" customHeight="1" x14ac:dyDescent="0.2">
      <c r="B1258" s="543" t="s">
        <v>332</v>
      </c>
      <c r="C1258" s="605">
        <v>36679</v>
      </c>
      <c r="D1258" s="364">
        <v>41539</v>
      </c>
      <c r="E1258" s="605">
        <v>15316</v>
      </c>
      <c r="F1258" s="605">
        <v>1467</v>
      </c>
      <c r="G1258" s="605" t="s">
        <v>463</v>
      </c>
      <c r="H1258" s="570" t="s">
        <v>463</v>
      </c>
    </row>
    <row r="1259" spans="2:8" ht="10.5" customHeight="1" x14ac:dyDescent="0.2">
      <c r="B1259" s="543" t="s">
        <v>333</v>
      </c>
      <c r="C1259" s="612">
        <v>41223</v>
      </c>
      <c r="D1259" s="641">
        <v>51309</v>
      </c>
      <c r="E1259" s="612">
        <v>17544</v>
      </c>
      <c r="F1259" s="612">
        <v>1598</v>
      </c>
      <c r="G1259" s="612" t="s">
        <v>463</v>
      </c>
      <c r="H1259" s="571" t="s">
        <v>463</v>
      </c>
    </row>
    <row r="1260" spans="2:8" ht="10.5" customHeight="1" x14ac:dyDescent="0.2">
      <c r="B1260" s="325" t="s">
        <v>286</v>
      </c>
      <c r="C1260" s="612">
        <v>39750</v>
      </c>
      <c r="D1260" s="641">
        <v>55403</v>
      </c>
      <c r="E1260" s="612">
        <v>13825</v>
      </c>
      <c r="F1260" s="612">
        <v>2148</v>
      </c>
      <c r="G1260" s="612" t="s">
        <v>463</v>
      </c>
      <c r="H1260" s="571" t="s">
        <v>463</v>
      </c>
    </row>
    <row r="1261" spans="2:8" ht="10.5" customHeight="1" x14ac:dyDescent="0.2">
      <c r="B1261" s="325" t="s">
        <v>730</v>
      </c>
      <c r="C1261" s="612">
        <v>39914</v>
      </c>
      <c r="D1261" s="641">
        <v>62342</v>
      </c>
      <c r="E1261" s="612">
        <v>16314</v>
      </c>
      <c r="F1261" s="612">
        <v>2096</v>
      </c>
      <c r="G1261" s="612" t="s">
        <v>463</v>
      </c>
      <c r="H1261" s="571" t="s">
        <v>463</v>
      </c>
    </row>
    <row r="1262" spans="2:8" ht="10.5" customHeight="1" x14ac:dyDescent="0.2">
      <c r="B1262" s="325" t="s">
        <v>758</v>
      </c>
      <c r="C1262" s="612">
        <v>35984</v>
      </c>
      <c r="D1262" s="641">
        <v>58795</v>
      </c>
      <c r="E1262" s="612">
        <v>14893</v>
      </c>
      <c r="F1262" s="612">
        <v>2166</v>
      </c>
      <c r="G1262" s="612" t="s">
        <v>463</v>
      </c>
      <c r="H1262" s="571" t="s">
        <v>463</v>
      </c>
    </row>
    <row r="1263" spans="2:8" ht="10.5" customHeight="1" x14ac:dyDescent="0.2">
      <c r="B1263" s="325"/>
      <c r="C1263" s="612"/>
      <c r="D1263" s="641"/>
      <c r="E1263" s="612"/>
      <c r="F1263" s="612"/>
      <c r="G1263" s="612" t="s">
        <v>463</v>
      </c>
      <c r="H1263" s="571" t="s">
        <v>463</v>
      </c>
    </row>
    <row r="1264" spans="2:8" ht="10.5" customHeight="1" x14ac:dyDescent="0.2">
      <c r="B1264" s="325" t="s">
        <v>507</v>
      </c>
      <c r="C1264" s="612">
        <v>49477</v>
      </c>
      <c r="D1264" s="364">
        <v>59365</v>
      </c>
      <c r="E1264" s="612">
        <v>20624</v>
      </c>
      <c r="F1264" s="612">
        <v>1573</v>
      </c>
      <c r="G1264" s="612" t="s">
        <v>463</v>
      </c>
      <c r="H1264" s="571" t="s">
        <v>463</v>
      </c>
    </row>
    <row r="1265" spans="2:10" ht="10.5" customHeight="1" x14ac:dyDescent="0.2">
      <c r="B1265" s="325" t="s">
        <v>392</v>
      </c>
      <c r="C1265" s="612">
        <v>45836</v>
      </c>
      <c r="D1265" s="364">
        <v>66887</v>
      </c>
      <c r="E1265" s="612">
        <v>13806</v>
      </c>
      <c r="F1265" s="612">
        <v>2571</v>
      </c>
      <c r="G1265" s="612" t="s">
        <v>463</v>
      </c>
      <c r="H1265" s="571" t="s">
        <v>463</v>
      </c>
    </row>
    <row r="1266" spans="2:10" ht="10.5" customHeight="1" x14ac:dyDescent="0.2">
      <c r="B1266" s="327">
        <v>39295</v>
      </c>
      <c r="C1266" s="612">
        <v>35380</v>
      </c>
      <c r="D1266" s="364">
        <v>78004</v>
      </c>
      <c r="E1266" s="612">
        <v>13580</v>
      </c>
      <c r="F1266" s="612">
        <v>3151</v>
      </c>
      <c r="G1266" s="612" t="s">
        <v>463</v>
      </c>
      <c r="H1266" s="571" t="s">
        <v>463</v>
      </c>
    </row>
    <row r="1267" spans="2:10" ht="10.5" customHeight="1" x14ac:dyDescent="0.2">
      <c r="B1267" s="327">
        <v>39692</v>
      </c>
      <c r="C1267" s="612">
        <v>30289</v>
      </c>
      <c r="D1267" s="364">
        <v>82637</v>
      </c>
      <c r="E1267" s="612">
        <v>10937</v>
      </c>
      <c r="F1267" s="612">
        <v>4053</v>
      </c>
      <c r="G1267" s="612" t="s">
        <v>463</v>
      </c>
      <c r="H1267" s="571" t="s">
        <v>463</v>
      </c>
    </row>
    <row r="1268" spans="2:10" ht="10.5" customHeight="1" x14ac:dyDescent="0.2">
      <c r="B1268" s="327">
        <v>40087</v>
      </c>
      <c r="C1268" s="612">
        <v>32625</v>
      </c>
      <c r="D1268" s="364">
        <v>93020</v>
      </c>
      <c r="E1268" s="612">
        <v>11927</v>
      </c>
      <c r="F1268" s="612">
        <v>4183</v>
      </c>
      <c r="G1268" s="612" t="s">
        <v>463</v>
      </c>
      <c r="H1268" s="571" t="s">
        <v>463</v>
      </c>
    </row>
    <row r="1269" spans="2:10" ht="10.5" customHeight="1" x14ac:dyDescent="0.2">
      <c r="B1269" s="327"/>
      <c r="C1269" s="612"/>
      <c r="D1269" s="364"/>
      <c r="E1269" s="612"/>
      <c r="F1269" s="612"/>
      <c r="G1269" s="612"/>
      <c r="H1269" s="571"/>
    </row>
    <row r="1270" spans="2:10" ht="10.5" customHeight="1" x14ac:dyDescent="0.2">
      <c r="B1270" s="327">
        <v>40483</v>
      </c>
      <c r="C1270" s="612">
        <v>30909</v>
      </c>
      <c r="D1270" s="364">
        <v>107557</v>
      </c>
      <c r="E1270" s="612">
        <v>12468</v>
      </c>
      <c r="F1270" s="612">
        <v>4719</v>
      </c>
      <c r="G1270" s="612" t="s">
        <v>463</v>
      </c>
      <c r="H1270" s="571" t="s">
        <v>463</v>
      </c>
    </row>
    <row r="1271" spans="2:10" ht="10.5" customHeight="1" x14ac:dyDescent="0.2">
      <c r="B1271" s="351" t="s">
        <v>343</v>
      </c>
      <c r="C1271" s="612">
        <v>28855</v>
      </c>
      <c r="D1271" s="364">
        <v>93569</v>
      </c>
      <c r="E1271" s="612">
        <v>10814</v>
      </c>
      <c r="F1271" s="612">
        <v>4681</v>
      </c>
      <c r="G1271" s="612" t="s">
        <v>463</v>
      </c>
      <c r="H1271" s="571" t="s">
        <v>463</v>
      </c>
    </row>
    <row r="1272" spans="2:10" ht="10.5" customHeight="1" x14ac:dyDescent="0.2">
      <c r="B1272" s="351" t="s">
        <v>1418</v>
      </c>
      <c r="C1272" s="612">
        <v>34942</v>
      </c>
      <c r="D1272" s="364">
        <v>113572</v>
      </c>
      <c r="E1272" s="612">
        <v>12301</v>
      </c>
      <c r="F1272" s="612">
        <v>4966</v>
      </c>
      <c r="G1272" s="612" t="s">
        <v>463</v>
      </c>
      <c r="H1272" s="571" t="s">
        <v>463</v>
      </c>
    </row>
    <row r="1273" spans="2:10" ht="10.5" customHeight="1" x14ac:dyDescent="0.2">
      <c r="B1273" s="351" t="s">
        <v>1460</v>
      </c>
      <c r="C1273" s="612">
        <v>34817</v>
      </c>
      <c r="D1273" s="364">
        <v>137142</v>
      </c>
      <c r="E1273" s="612">
        <v>12887</v>
      </c>
      <c r="F1273" s="612">
        <v>5785</v>
      </c>
      <c r="G1273" s="612" t="s">
        <v>463</v>
      </c>
      <c r="H1273" s="571" t="s">
        <v>463</v>
      </c>
    </row>
    <row r="1274" spans="2:10" ht="10.5" customHeight="1" x14ac:dyDescent="0.2">
      <c r="B1274" s="352" t="s">
        <v>1522</v>
      </c>
      <c r="C1274" s="613">
        <v>40422</v>
      </c>
      <c r="D1274" s="642">
        <v>141003</v>
      </c>
      <c r="E1274" s="613">
        <v>12337</v>
      </c>
      <c r="F1274" s="613">
        <v>6104</v>
      </c>
      <c r="G1274" s="613" t="s">
        <v>463</v>
      </c>
      <c r="H1274" s="572" t="s">
        <v>463</v>
      </c>
      <c r="J1274" s="61"/>
    </row>
    <row r="1275" spans="2:10" ht="10.5" customHeight="1" x14ac:dyDescent="0.2">
      <c r="B1275" s="486" t="s">
        <v>1387</v>
      </c>
      <c r="C1275" s="233"/>
      <c r="D1275" s="233"/>
      <c r="E1275" s="233"/>
      <c r="F1275" s="233"/>
      <c r="G1275" s="233"/>
      <c r="H1275" s="233"/>
    </row>
    <row r="1276" spans="2:10" ht="10.5" customHeight="1" x14ac:dyDescent="0.2">
      <c r="B1276" s="486" t="s">
        <v>1373</v>
      </c>
      <c r="C1276" s="233"/>
      <c r="D1276" s="233"/>
      <c r="E1276" s="233"/>
      <c r="F1276" s="233"/>
      <c r="G1276" s="233"/>
      <c r="H1276" s="233"/>
    </row>
    <row r="1277" spans="2:10" ht="10.5" customHeight="1" x14ac:dyDescent="0.2">
      <c r="B1277" s="486" t="s">
        <v>1374</v>
      </c>
      <c r="C1277" s="233"/>
      <c r="D1277" s="233"/>
      <c r="E1277" s="233"/>
      <c r="F1277" s="233"/>
      <c r="G1277" s="233"/>
      <c r="H1277" s="233"/>
    </row>
    <row r="1278" spans="2:10" ht="10.5" customHeight="1" x14ac:dyDescent="0.2">
      <c r="B1278" s="486" t="s">
        <v>1375</v>
      </c>
      <c r="C1278" s="233"/>
      <c r="D1278" s="233"/>
      <c r="E1278" s="233"/>
      <c r="F1278" s="233"/>
      <c r="G1278" s="233"/>
      <c r="H1278" s="233"/>
    </row>
    <row r="1279" spans="2:10" ht="10.5" customHeight="1" x14ac:dyDescent="0.2">
      <c r="B1279" s="486" t="s">
        <v>1376</v>
      </c>
      <c r="C1279" s="233"/>
      <c r="D1279" s="233"/>
      <c r="E1279" s="233"/>
      <c r="F1279" s="233"/>
      <c r="G1279" s="233"/>
      <c r="H1279" s="233"/>
    </row>
    <row r="1280" spans="2:10" ht="10.5" customHeight="1" x14ac:dyDescent="0.2">
      <c r="B1280" s="1596" t="s">
        <v>1531</v>
      </c>
      <c r="C1280" s="1596"/>
      <c r="D1280" s="1596"/>
      <c r="E1280" s="1596"/>
      <c r="F1280" s="1596"/>
      <c r="G1280" s="1596"/>
      <c r="H1280" s="1596"/>
    </row>
    <row r="1281" spans="2:16" ht="10.5" customHeight="1" x14ac:dyDescent="0.2">
      <c r="B1281" s="490" t="s">
        <v>1378</v>
      </c>
      <c r="C1281" s="353"/>
      <c r="D1281" s="353"/>
      <c r="E1281" s="353"/>
      <c r="F1281" s="353"/>
      <c r="G1281" s="353"/>
      <c r="H1281" s="353"/>
    </row>
    <row r="1282" spans="2:16" ht="10.5" customHeight="1" x14ac:dyDescent="0.2">
      <c r="B1282" s="490" t="s">
        <v>1379</v>
      </c>
      <c r="C1282" s="353"/>
      <c r="D1282" s="353"/>
      <c r="E1282" s="353"/>
      <c r="F1282" s="353"/>
      <c r="G1282" s="353"/>
      <c r="H1282" s="353"/>
    </row>
    <row r="1283" spans="2:16" ht="10.5" customHeight="1" x14ac:dyDescent="0.2">
      <c r="B1283" s="486" t="s">
        <v>1388</v>
      </c>
      <c r="C1283" s="233"/>
      <c r="D1283" s="233"/>
      <c r="E1283" s="233"/>
      <c r="F1283" s="233"/>
      <c r="G1283" s="233"/>
      <c r="H1283" s="233"/>
    </row>
    <row r="1284" spans="2:16" ht="10.5" customHeight="1" x14ac:dyDescent="0.2">
      <c r="B1284" s="486" t="s">
        <v>1389</v>
      </c>
      <c r="C1284" s="233"/>
      <c r="D1284" s="233"/>
      <c r="E1284" s="233"/>
      <c r="F1284" s="233"/>
      <c r="G1284" s="233"/>
      <c r="H1284" s="233"/>
    </row>
    <row r="1285" spans="2:16" ht="10.5" customHeight="1" x14ac:dyDescent="0.2">
      <c r="B1285" s="49"/>
      <c r="C1285" s="52"/>
      <c r="D1285" s="52"/>
      <c r="E1285" s="52"/>
      <c r="F1285" s="52"/>
      <c r="G1285" s="52"/>
      <c r="H1285" s="52"/>
    </row>
    <row r="1286" spans="2:16" ht="10.5" customHeight="1" x14ac:dyDescent="0.2">
      <c r="B1286" s="49"/>
    </row>
    <row r="1287" spans="2:16" ht="10.5" customHeight="1" x14ac:dyDescent="0.2">
      <c r="B1287" s="49"/>
    </row>
    <row r="1288" spans="2:16" ht="10.5" customHeight="1" x14ac:dyDescent="0.2">
      <c r="B1288" s="49"/>
    </row>
    <row r="1289" spans="2:16" ht="10.5" customHeight="1" x14ac:dyDescent="0.2">
      <c r="B1289" s="49"/>
    </row>
    <row r="1290" spans="2:16" ht="10.5" customHeight="1" x14ac:dyDescent="0.2">
      <c r="B1290" s="49"/>
      <c r="G1290" s="153">
        <v>54</v>
      </c>
    </row>
    <row r="1291" spans="2:16" ht="10.5" customHeight="1" x14ac:dyDescent="0.2"/>
    <row r="1292" spans="2:16" ht="11.45" customHeight="1" x14ac:dyDescent="0.2">
      <c r="B1292" s="62" t="s">
        <v>23</v>
      </c>
    </row>
    <row r="1293" spans="2:16" ht="24.75" customHeight="1" x14ac:dyDescent="0.2">
      <c r="B1293" s="1420" t="s">
        <v>528</v>
      </c>
      <c r="C1293" s="323" t="s">
        <v>50</v>
      </c>
      <c r="D1293" s="281" t="s">
        <v>51</v>
      </c>
      <c r="E1293" s="323" t="s">
        <v>52</v>
      </c>
      <c r="F1293" s="281" t="s">
        <v>1142</v>
      </c>
      <c r="G1293" s="323" t="s">
        <v>53</v>
      </c>
      <c r="H1293" s="323" t="s">
        <v>54</v>
      </c>
      <c r="I1293" s="323" t="s">
        <v>55</v>
      </c>
      <c r="J1293" s="281" t="s">
        <v>56</v>
      </c>
      <c r="K1293" s="278" t="s">
        <v>57</v>
      </c>
      <c r="L1293" s="278" t="s">
        <v>58</v>
      </c>
      <c r="M1293" s="278" t="s">
        <v>59</v>
      </c>
      <c r="N1293" s="278" t="s">
        <v>60</v>
      </c>
      <c r="O1293" s="323" t="s">
        <v>61</v>
      </c>
      <c r="P1293" s="323" t="s">
        <v>148</v>
      </c>
    </row>
    <row r="1294" spans="2:16" ht="11.25" customHeight="1" x14ac:dyDescent="0.2">
      <c r="B1294" s="1490"/>
      <c r="C1294" s="1515" t="s">
        <v>284</v>
      </c>
      <c r="D1294" s="1615"/>
      <c r="E1294" s="1615"/>
      <c r="F1294" s="1615"/>
      <c r="G1294" s="1615"/>
      <c r="H1294" s="1615"/>
      <c r="I1294" s="1615"/>
      <c r="J1294" s="1615"/>
      <c r="K1294" s="1615"/>
      <c r="L1294" s="1615"/>
      <c r="M1294" s="1615"/>
      <c r="N1294" s="1615"/>
      <c r="O1294" s="1615"/>
      <c r="P1294" s="1616"/>
    </row>
    <row r="1295" spans="2:16" ht="11.25" customHeight="1" x14ac:dyDescent="0.2">
      <c r="B1295" s="757" t="s">
        <v>770</v>
      </c>
      <c r="C1295" s="925">
        <v>1027</v>
      </c>
      <c r="D1295" s="925">
        <v>411</v>
      </c>
      <c r="E1295" s="925">
        <v>159</v>
      </c>
      <c r="F1295" s="925">
        <v>231</v>
      </c>
      <c r="G1295" s="925">
        <v>176</v>
      </c>
      <c r="H1295" s="925">
        <v>51</v>
      </c>
      <c r="I1295" s="925">
        <v>25</v>
      </c>
      <c r="J1295" s="925">
        <v>38</v>
      </c>
      <c r="K1295" s="925">
        <v>42</v>
      </c>
      <c r="L1295" s="925">
        <v>262</v>
      </c>
      <c r="M1295" s="925">
        <v>78</v>
      </c>
      <c r="N1295" s="925">
        <v>34</v>
      </c>
      <c r="O1295" s="925">
        <v>252</v>
      </c>
      <c r="P1295" s="925">
        <f>SUM(C1295:O1295)</f>
        <v>2786</v>
      </c>
    </row>
    <row r="1296" spans="2:16" ht="10.5" customHeight="1" x14ac:dyDescent="0.2">
      <c r="B1296" s="325" t="s">
        <v>771</v>
      </c>
      <c r="C1296" s="605">
        <v>1016</v>
      </c>
      <c r="D1296" s="364">
        <v>399</v>
      </c>
      <c r="E1296" s="605">
        <v>159</v>
      </c>
      <c r="F1296" s="605">
        <v>243</v>
      </c>
      <c r="G1296" s="605">
        <v>174</v>
      </c>
      <c r="H1296" s="605">
        <v>59</v>
      </c>
      <c r="I1296" s="605">
        <v>23</v>
      </c>
      <c r="J1296" s="605">
        <v>30</v>
      </c>
      <c r="K1296" s="364">
        <v>42</v>
      </c>
      <c r="L1296" s="605">
        <v>260</v>
      </c>
      <c r="M1296" s="605">
        <v>78</v>
      </c>
      <c r="N1296" s="605">
        <v>34</v>
      </c>
      <c r="O1296" s="605">
        <v>277</v>
      </c>
      <c r="P1296" s="612">
        <f>SUM(J1296:O1296)+SUM(C1296:I1296)</f>
        <v>2794</v>
      </c>
    </row>
    <row r="1297" spans="1:16" ht="10.5" customHeight="1" x14ac:dyDescent="0.2">
      <c r="B1297" s="325" t="s">
        <v>772</v>
      </c>
      <c r="C1297" s="605">
        <v>1066</v>
      </c>
      <c r="D1297" s="364">
        <v>415</v>
      </c>
      <c r="E1297" s="605">
        <v>162</v>
      </c>
      <c r="F1297" s="605">
        <v>290</v>
      </c>
      <c r="G1297" s="605">
        <v>191</v>
      </c>
      <c r="H1297" s="605">
        <v>60</v>
      </c>
      <c r="I1297" s="605">
        <v>27</v>
      </c>
      <c r="J1297" s="605">
        <v>31</v>
      </c>
      <c r="K1297" s="364">
        <v>36</v>
      </c>
      <c r="L1297" s="605">
        <v>245</v>
      </c>
      <c r="M1297" s="605">
        <v>80</v>
      </c>
      <c r="N1297" s="605">
        <v>31</v>
      </c>
      <c r="O1297" s="605">
        <v>262</v>
      </c>
      <c r="P1297" s="612">
        <f>SUM(J1297:O1297)+SUM(C1297:I1297)</f>
        <v>2896</v>
      </c>
    </row>
    <row r="1298" spans="1:16" ht="10.5" customHeight="1" x14ac:dyDescent="0.2">
      <c r="B1298" s="325" t="s">
        <v>773</v>
      </c>
      <c r="C1298" s="605">
        <v>1258</v>
      </c>
      <c r="D1298" s="364">
        <v>488</v>
      </c>
      <c r="E1298" s="605">
        <v>155</v>
      </c>
      <c r="F1298" s="605">
        <v>260</v>
      </c>
      <c r="G1298" s="605">
        <v>209</v>
      </c>
      <c r="H1298" s="605">
        <v>55</v>
      </c>
      <c r="I1298" s="605">
        <v>29</v>
      </c>
      <c r="J1298" s="605">
        <v>37</v>
      </c>
      <c r="K1298" s="364">
        <v>37</v>
      </c>
      <c r="L1298" s="605">
        <v>241</v>
      </c>
      <c r="M1298" s="605">
        <v>89</v>
      </c>
      <c r="N1298" s="605">
        <v>30</v>
      </c>
      <c r="O1298" s="605">
        <v>280</v>
      </c>
      <c r="P1298" s="612">
        <f>SUM(J1298:O1298)+SUM(C1298:I1298)</f>
        <v>3168</v>
      </c>
    </row>
    <row r="1299" spans="1:16" ht="10.5" customHeight="1" x14ac:dyDescent="0.2">
      <c r="B1299" s="325" t="s">
        <v>774</v>
      </c>
      <c r="C1299" s="605">
        <v>1270</v>
      </c>
      <c r="D1299" s="364">
        <v>389</v>
      </c>
      <c r="E1299" s="605">
        <v>167</v>
      </c>
      <c r="F1299" s="605">
        <v>261</v>
      </c>
      <c r="G1299" s="605">
        <v>208</v>
      </c>
      <c r="H1299" s="605">
        <v>55</v>
      </c>
      <c r="I1299" s="605">
        <v>24</v>
      </c>
      <c r="J1299" s="605">
        <v>32</v>
      </c>
      <c r="K1299" s="364">
        <v>41</v>
      </c>
      <c r="L1299" s="605">
        <v>212</v>
      </c>
      <c r="M1299" s="605">
        <v>90</v>
      </c>
      <c r="N1299" s="605">
        <v>30</v>
      </c>
      <c r="O1299" s="605">
        <v>287</v>
      </c>
      <c r="P1299" s="612">
        <f>SUM(J1299:O1299)+SUM(C1299:I1299)</f>
        <v>3066</v>
      </c>
    </row>
    <row r="1300" spans="1:16" ht="10.5" customHeight="1" x14ac:dyDescent="0.2">
      <c r="B1300" s="325"/>
      <c r="C1300" s="605"/>
      <c r="D1300" s="364"/>
      <c r="E1300" s="605"/>
      <c r="F1300" s="605"/>
      <c r="G1300" s="605"/>
      <c r="H1300" s="605"/>
      <c r="I1300" s="605"/>
      <c r="J1300" s="605"/>
      <c r="K1300" s="364"/>
      <c r="L1300" s="605"/>
      <c r="M1300" s="605"/>
      <c r="N1300" s="605"/>
      <c r="O1300" s="605"/>
      <c r="P1300" s="612"/>
    </row>
    <row r="1301" spans="1:16" ht="10.5" customHeight="1" x14ac:dyDescent="0.2">
      <c r="B1301" s="325" t="s">
        <v>775</v>
      </c>
      <c r="C1301" s="605">
        <v>1311</v>
      </c>
      <c r="D1301" s="364">
        <v>455</v>
      </c>
      <c r="E1301" s="605">
        <v>163</v>
      </c>
      <c r="F1301" s="605">
        <v>269</v>
      </c>
      <c r="G1301" s="605">
        <v>241</v>
      </c>
      <c r="H1301" s="605">
        <v>56</v>
      </c>
      <c r="I1301" s="605">
        <v>24</v>
      </c>
      <c r="J1301" s="605">
        <v>36</v>
      </c>
      <c r="K1301" s="364">
        <v>34</v>
      </c>
      <c r="L1301" s="605">
        <v>220</v>
      </c>
      <c r="M1301" s="605">
        <v>87</v>
      </c>
      <c r="N1301" s="605">
        <v>33</v>
      </c>
      <c r="O1301" s="605">
        <v>278</v>
      </c>
      <c r="P1301" s="612">
        <f>SUM(J1301:O1301)+SUM(C1301:I1301)</f>
        <v>3207</v>
      </c>
    </row>
    <row r="1302" spans="1:16" ht="10.5" customHeight="1" x14ac:dyDescent="0.2">
      <c r="B1302" s="325" t="s">
        <v>776</v>
      </c>
      <c r="C1302" s="605">
        <v>1215</v>
      </c>
      <c r="D1302" s="364">
        <v>451</v>
      </c>
      <c r="E1302" s="605">
        <v>169</v>
      </c>
      <c r="F1302" s="605">
        <v>265</v>
      </c>
      <c r="G1302" s="605">
        <v>231</v>
      </c>
      <c r="H1302" s="605">
        <v>58</v>
      </c>
      <c r="I1302" s="605">
        <v>15</v>
      </c>
      <c r="J1302" s="605">
        <v>36</v>
      </c>
      <c r="K1302" s="364">
        <v>39</v>
      </c>
      <c r="L1302" s="605">
        <v>222</v>
      </c>
      <c r="M1302" s="605">
        <v>93</v>
      </c>
      <c r="N1302" s="605">
        <v>32</v>
      </c>
      <c r="O1302" s="605">
        <v>295</v>
      </c>
      <c r="P1302" s="612">
        <f>SUM(J1302:O1302)+SUM(C1302:I1302)</f>
        <v>3121</v>
      </c>
    </row>
    <row r="1303" spans="1:16" ht="10.5" customHeight="1" x14ac:dyDescent="0.2">
      <c r="B1303" s="325" t="s">
        <v>460</v>
      </c>
      <c r="C1303" s="605">
        <v>1134</v>
      </c>
      <c r="D1303" s="364">
        <v>422</v>
      </c>
      <c r="E1303" s="605">
        <v>177</v>
      </c>
      <c r="F1303" s="605">
        <v>257</v>
      </c>
      <c r="G1303" s="605">
        <v>248</v>
      </c>
      <c r="H1303" s="605">
        <v>70</v>
      </c>
      <c r="I1303" s="605">
        <v>20</v>
      </c>
      <c r="J1303" s="605">
        <v>34</v>
      </c>
      <c r="K1303" s="364">
        <v>37</v>
      </c>
      <c r="L1303" s="605">
        <v>241</v>
      </c>
      <c r="M1303" s="605">
        <v>94</v>
      </c>
      <c r="N1303" s="605">
        <v>28</v>
      </c>
      <c r="O1303" s="605">
        <v>278</v>
      </c>
      <c r="P1303" s="612">
        <f>SUM(J1303:O1303)+SUM(C1303:I1303)</f>
        <v>3040</v>
      </c>
    </row>
    <row r="1304" spans="1:16" ht="10.5" customHeight="1" x14ac:dyDescent="0.2">
      <c r="B1304" s="325" t="s">
        <v>461</v>
      </c>
      <c r="C1304" s="605">
        <v>1316</v>
      </c>
      <c r="D1304" s="364">
        <v>408</v>
      </c>
      <c r="E1304" s="605">
        <v>177</v>
      </c>
      <c r="F1304" s="605">
        <v>277</v>
      </c>
      <c r="G1304" s="605">
        <v>245</v>
      </c>
      <c r="H1304" s="605">
        <v>67</v>
      </c>
      <c r="I1304" s="605">
        <v>19</v>
      </c>
      <c r="J1304" s="605">
        <v>31</v>
      </c>
      <c r="K1304" s="364">
        <v>29</v>
      </c>
      <c r="L1304" s="605">
        <v>224</v>
      </c>
      <c r="M1304" s="605">
        <v>93</v>
      </c>
      <c r="N1304" s="605">
        <v>32</v>
      </c>
      <c r="O1304" s="605">
        <v>288</v>
      </c>
      <c r="P1304" s="612">
        <f>SUM(J1304:O1304)+SUM(C1304:I1304)</f>
        <v>3206</v>
      </c>
    </row>
    <row r="1305" spans="1:16" ht="10.5" customHeight="1" x14ac:dyDescent="0.2">
      <c r="B1305" s="325" t="s">
        <v>462</v>
      </c>
      <c r="C1305" s="605">
        <v>1321</v>
      </c>
      <c r="D1305" s="364">
        <v>393</v>
      </c>
      <c r="E1305" s="605">
        <v>183</v>
      </c>
      <c r="F1305" s="605">
        <v>275</v>
      </c>
      <c r="G1305" s="605">
        <v>268</v>
      </c>
      <c r="H1305" s="605">
        <v>60</v>
      </c>
      <c r="I1305" s="605">
        <v>18</v>
      </c>
      <c r="J1305" s="605">
        <v>32</v>
      </c>
      <c r="K1305" s="364">
        <v>32</v>
      </c>
      <c r="L1305" s="605">
        <v>221</v>
      </c>
      <c r="M1305" s="605">
        <v>97</v>
      </c>
      <c r="N1305" s="605">
        <v>27</v>
      </c>
      <c r="O1305" s="605">
        <v>278</v>
      </c>
      <c r="P1305" s="612">
        <f>SUM(J1305:O1305)+SUM(C1305:I1305)</f>
        <v>3205</v>
      </c>
    </row>
    <row r="1306" spans="1:16" ht="10.5" customHeight="1" x14ac:dyDescent="0.2">
      <c r="B1306" s="325"/>
      <c r="C1306" s="605"/>
      <c r="D1306" s="364"/>
      <c r="E1306" s="605"/>
      <c r="F1306" s="605"/>
      <c r="G1306" s="605"/>
      <c r="H1306" s="605"/>
      <c r="I1306" s="605"/>
      <c r="J1306" s="605"/>
      <c r="K1306" s="364"/>
      <c r="L1306" s="605"/>
      <c r="M1306" s="605"/>
      <c r="N1306" s="605"/>
      <c r="O1306" s="605"/>
      <c r="P1306" s="612"/>
    </row>
    <row r="1307" spans="1:16" ht="10.5" customHeight="1" x14ac:dyDescent="0.2">
      <c r="A1307" s="1594">
        <v>55</v>
      </c>
      <c r="B1307" s="325" t="s">
        <v>328</v>
      </c>
      <c r="C1307" s="605">
        <v>1552</v>
      </c>
      <c r="D1307" s="364">
        <v>452</v>
      </c>
      <c r="E1307" s="605">
        <v>190</v>
      </c>
      <c r="F1307" s="605">
        <v>278</v>
      </c>
      <c r="G1307" s="605">
        <v>290</v>
      </c>
      <c r="H1307" s="605">
        <v>57</v>
      </c>
      <c r="I1307" s="605">
        <v>13</v>
      </c>
      <c r="J1307" s="605">
        <v>36</v>
      </c>
      <c r="K1307" s="364">
        <v>32</v>
      </c>
      <c r="L1307" s="605">
        <v>214</v>
      </c>
      <c r="M1307" s="605">
        <v>132</v>
      </c>
      <c r="N1307" s="605">
        <v>30</v>
      </c>
      <c r="O1307" s="605">
        <v>299</v>
      </c>
      <c r="P1307" s="612">
        <f>SUM(J1307:O1307)+SUM(C1307:I1307)</f>
        <v>3575</v>
      </c>
    </row>
    <row r="1308" spans="1:16" ht="10.5" customHeight="1" x14ac:dyDescent="0.2">
      <c r="A1308" s="1594"/>
      <c r="B1308" s="325" t="s">
        <v>329</v>
      </c>
      <c r="C1308" s="605">
        <v>1571</v>
      </c>
      <c r="D1308" s="364">
        <v>424</v>
      </c>
      <c r="E1308" s="605">
        <v>192</v>
      </c>
      <c r="F1308" s="605">
        <v>286</v>
      </c>
      <c r="G1308" s="605">
        <v>285</v>
      </c>
      <c r="H1308" s="605">
        <v>59</v>
      </c>
      <c r="I1308" s="605">
        <v>16</v>
      </c>
      <c r="J1308" s="605">
        <v>34</v>
      </c>
      <c r="K1308" s="364">
        <v>29</v>
      </c>
      <c r="L1308" s="605">
        <v>208</v>
      </c>
      <c r="M1308" s="605">
        <v>103</v>
      </c>
      <c r="N1308" s="605">
        <v>31</v>
      </c>
      <c r="O1308" s="605">
        <v>301</v>
      </c>
      <c r="P1308" s="612">
        <f>SUM(J1308:O1308)+SUM(C1308:I1308)</f>
        <v>3539</v>
      </c>
    </row>
    <row r="1309" spans="1:16" ht="10.5" customHeight="1" x14ac:dyDescent="0.2">
      <c r="B1309" s="325" t="s">
        <v>330</v>
      </c>
      <c r="C1309" s="605">
        <v>1667</v>
      </c>
      <c r="D1309" s="364">
        <v>453</v>
      </c>
      <c r="E1309" s="605">
        <v>197</v>
      </c>
      <c r="F1309" s="605">
        <v>290</v>
      </c>
      <c r="G1309" s="605">
        <v>342</v>
      </c>
      <c r="H1309" s="605">
        <v>59</v>
      </c>
      <c r="I1309" s="605">
        <v>22</v>
      </c>
      <c r="J1309" s="605">
        <v>41</v>
      </c>
      <c r="K1309" s="364">
        <v>26</v>
      </c>
      <c r="L1309" s="605">
        <v>204</v>
      </c>
      <c r="M1309" s="605">
        <v>103</v>
      </c>
      <c r="N1309" s="605">
        <v>33</v>
      </c>
      <c r="O1309" s="605">
        <v>314</v>
      </c>
      <c r="P1309" s="612">
        <f>SUM(J1309:O1309)+SUM(C1309:I1309)</f>
        <v>3751</v>
      </c>
    </row>
    <row r="1310" spans="1:16" ht="10.5" customHeight="1" x14ac:dyDescent="0.2">
      <c r="B1310" s="325" t="s">
        <v>331</v>
      </c>
      <c r="C1310" s="605">
        <v>1699</v>
      </c>
      <c r="D1310" s="364">
        <v>415</v>
      </c>
      <c r="E1310" s="605">
        <v>199</v>
      </c>
      <c r="F1310" s="605">
        <v>300</v>
      </c>
      <c r="G1310" s="605">
        <v>387</v>
      </c>
      <c r="H1310" s="605">
        <v>52</v>
      </c>
      <c r="I1310" s="605">
        <v>24</v>
      </c>
      <c r="J1310" s="605">
        <v>43</v>
      </c>
      <c r="K1310" s="364">
        <v>25</v>
      </c>
      <c r="L1310" s="605">
        <v>202</v>
      </c>
      <c r="M1310" s="605">
        <v>101</v>
      </c>
      <c r="N1310" s="605">
        <v>31</v>
      </c>
      <c r="O1310" s="605">
        <v>313</v>
      </c>
      <c r="P1310" s="612">
        <f>SUM(J1310:O1310)+SUM(C1310:I1310)</f>
        <v>3791</v>
      </c>
    </row>
    <row r="1311" spans="1:16" ht="10.5" customHeight="1" x14ac:dyDescent="0.2">
      <c r="B1311" s="543" t="s">
        <v>287</v>
      </c>
      <c r="C1311" s="605">
        <v>1721</v>
      </c>
      <c r="D1311" s="364">
        <v>405</v>
      </c>
      <c r="E1311" s="605">
        <v>202</v>
      </c>
      <c r="F1311" s="605">
        <v>299</v>
      </c>
      <c r="G1311" s="605">
        <v>329</v>
      </c>
      <c r="H1311" s="605">
        <v>51</v>
      </c>
      <c r="I1311" s="605">
        <v>20</v>
      </c>
      <c r="J1311" s="605">
        <v>41</v>
      </c>
      <c r="K1311" s="364">
        <v>20</v>
      </c>
      <c r="L1311" s="605">
        <v>190</v>
      </c>
      <c r="M1311" s="605">
        <v>97</v>
      </c>
      <c r="N1311" s="605">
        <v>34</v>
      </c>
      <c r="O1311" s="605">
        <v>292</v>
      </c>
      <c r="P1311" s="612">
        <f>SUM(J1311:O1311)+SUM(C1311:I1311)</f>
        <v>3701</v>
      </c>
    </row>
    <row r="1312" spans="1:16" ht="10.5" customHeight="1" x14ac:dyDescent="0.2">
      <c r="B1312" s="543"/>
      <c r="C1312" s="605"/>
      <c r="D1312" s="364"/>
      <c r="E1312" s="605"/>
      <c r="F1312" s="605"/>
      <c r="G1312" s="605"/>
      <c r="H1312" s="605"/>
      <c r="I1312" s="605"/>
      <c r="J1312" s="605"/>
      <c r="K1312" s="364"/>
      <c r="L1312" s="605"/>
      <c r="M1312" s="605"/>
      <c r="N1312" s="605"/>
      <c r="O1312" s="605"/>
      <c r="P1312" s="612"/>
    </row>
    <row r="1313" spans="2:16" ht="10.5" customHeight="1" x14ac:dyDescent="0.2">
      <c r="B1313" s="325" t="s">
        <v>332</v>
      </c>
      <c r="C1313" s="605">
        <v>1793</v>
      </c>
      <c r="D1313" s="364">
        <v>475</v>
      </c>
      <c r="E1313" s="605">
        <v>209</v>
      </c>
      <c r="F1313" s="605">
        <v>298</v>
      </c>
      <c r="G1313" s="605">
        <v>312</v>
      </c>
      <c r="H1313" s="605">
        <v>54</v>
      </c>
      <c r="I1313" s="605">
        <v>18</v>
      </c>
      <c r="J1313" s="612">
        <v>45</v>
      </c>
      <c r="K1313" s="364">
        <v>20</v>
      </c>
      <c r="L1313" s="605">
        <v>191</v>
      </c>
      <c r="M1313" s="612">
        <v>98</v>
      </c>
      <c r="N1313" s="612">
        <v>31</v>
      </c>
      <c r="O1313" s="612">
        <v>294</v>
      </c>
      <c r="P1313" s="612">
        <f>SUM(J1313:O1313)+SUM(C1313:I1313)</f>
        <v>3838</v>
      </c>
    </row>
    <row r="1314" spans="2:16" ht="10.5" customHeight="1" x14ac:dyDescent="0.2">
      <c r="B1314" s="325" t="s">
        <v>333</v>
      </c>
      <c r="C1314" s="612">
        <v>1647</v>
      </c>
      <c r="D1314" s="364">
        <v>420</v>
      </c>
      <c r="E1314" s="605">
        <v>210</v>
      </c>
      <c r="F1314" s="612">
        <v>295</v>
      </c>
      <c r="G1314" s="612">
        <v>335</v>
      </c>
      <c r="H1314" s="612">
        <v>56</v>
      </c>
      <c r="I1314" s="612">
        <v>15</v>
      </c>
      <c r="J1314" s="605">
        <v>38</v>
      </c>
      <c r="K1314" s="364">
        <v>19</v>
      </c>
      <c r="L1314" s="605">
        <v>175</v>
      </c>
      <c r="M1314" s="605">
        <v>102</v>
      </c>
      <c r="N1314" s="605">
        <v>38</v>
      </c>
      <c r="O1314" s="605">
        <v>303</v>
      </c>
      <c r="P1314" s="612">
        <f>SUM(J1314:O1314)+SUM(C1314:I1314)</f>
        <v>3653</v>
      </c>
    </row>
    <row r="1315" spans="2:16" ht="10.5" customHeight="1" x14ac:dyDescent="0.2">
      <c r="B1315" s="325" t="s">
        <v>286</v>
      </c>
      <c r="C1315" s="612">
        <v>1496</v>
      </c>
      <c r="D1315" s="641">
        <v>442</v>
      </c>
      <c r="E1315" s="612">
        <v>215</v>
      </c>
      <c r="F1315" s="612">
        <v>296</v>
      </c>
      <c r="G1315" s="612">
        <v>356</v>
      </c>
      <c r="H1315" s="612">
        <v>50</v>
      </c>
      <c r="I1315" s="612">
        <v>16</v>
      </c>
      <c r="J1315" s="605">
        <v>46</v>
      </c>
      <c r="K1315" s="364">
        <v>17</v>
      </c>
      <c r="L1315" s="605">
        <v>176</v>
      </c>
      <c r="M1315" s="605">
        <v>117</v>
      </c>
      <c r="N1315" s="605">
        <v>41</v>
      </c>
      <c r="O1315" s="605">
        <v>309</v>
      </c>
      <c r="P1315" s="612">
        <f>SUM(J1315:O1315)+SUM(C1315:I1315)</f>
        <v>3577</v>
      </c>
    </row>
    <row r="1316" spans="2:16" ht="10.5" customHeight="1" x14ac:dyDescent="0.2">
      <c r="B1316" s="325" t="s">
        <v>730</v>
      </c>
      <c r="C1316" s="612">
        <v>1785</v>
      </c>
      <c r="D1316" s="641">
        <v>427</v>
      </c>
      <c r="E1316" s="612">
        <v>230</v>
      </c>
      <c r="F1316" s="612">
        <v>323</v>
      </c>
      <c r="G1316" s="612">
        <v>418</v>
      </c>
      <c r="H1316" s="612">
        <v>53</v>
      </c>
      <c r="I1316" s="612">
        <v>9</v>
      </c>
      <c r="J1316" s="612">
        <v>46</v>
      </c>
      <c r="K1316" s="364">
        <v>22</v>
      </c>
      <c r="L1316" s="605">
        <v>178</v>
      </c>
      <c r="M1316" s="612">
        <v>141</v>
      </c>
      <c r="N1316" s="612">
        <v>44</v>
      </c>
      <c r="O1316" s="612">
        <v>347</v>
      </c>
      <c r="P1316" s="612">
        <f>SUM(J1316:O1316)+SUM(C1316:I1316)</f>
        <v>4023</v>
      </c>
    </row>
    <row r="1317" spans="2:16" ht="10.5" customHeight="1" x14ac:dyDescent="0.2">
      <c r="B1317" s="325" t="s">
        <v>758</v>
      </c>
      <c r="C1317" s="612">
        <v>1787</v>
      </c>
      <c r="D1317" s="641">
        <v>514</v>
      </c>
      <c r="E1317" s="612">
        <v>230</v>
      </c>
      <c r="F1317" s="612">
        <v>318</v>
      </c>
      <c r="G1317" s="612">
        <v>438</v>
      </c>
      <c r="H1317" s="612">
        <v>64</v>
      </c>
      <c r="I1317" s="612">
        <v>14</v>
      </c>
      <c r="J1317" s="612">
        <v>57</v>
      </c>
      <c r="K1317" s="641">
        <v>22</v>
      </c>
      <c r="L1317" s="612">
        <v>168</v>
      </c>
      <c r="M1317" s="612">
        <v>143</v>
      </c>
      <c r="N1317" s="612">
        <v>39</v>
      </c>
      <c r="O1317" s="612">
        <v>365</v>
      </c>
      <c r="P1317" s="612">
        <f>SUM(J1317:O1317)+SUM(C1317:I1317)</f>
        <v>4159</v>
      </c>
    </row>
    <row r="1318" spans="2:16" ht="10.5" customHeight="1" x14ac:dyDescent="0.2">
      <c r="B1318" s="325"/>
      <c r="C1318" s="612"/>
      <c r="D1318" s="641"/>
      <c r="E1318" s="612"/>
      <c r="F1318" s="612"/>
      <c r="G1318" s="612"/>
      <c r="H1318" s="612"/>
      <c r="I1318" s="612"/>
      <c r="J1318" s="612"/>
      <c r="K1318" s="641"/>
      <c r="L1318" s="612"/>
      <c r="M1318" s="612"/>
      <c r="N1318" s="612"/>
      <c r="O1318" s="612"/>
      <c r="P1318" s="612"/>
    </row>
    <row r="1319" spans="2:16" ht="10.5" customHeight="1" x14ac:dyDescent="0.2">
      <c r="B1319" s="325" t="s">
        <v>507</v>
      </c>
      <c r="C1319" s="612">
        <v>1719</v>
      </c>
      <c r="D1319" s="364">
        <v>506</v>
      </c>
      <c r="E1319" s="612">
        <v>236</v>
      </c>
      <c r="F1319" s="612">
        <v>317</v>
      </c>
      <c r="G1319" s="612">
        <v>448</v>
      </c>
      <c r="H1319" s="612">
        <v>53</v>
      </c>
      <c r="I1319" s="612">
        <v>16</v>
      </c>
      <c r="J1319" s="612">
        <v>55</v>
      </c>
      <c r="K1319" s="364">
        <v>17</v>
      </c>
      <c r="L1319" s="612">
        <v>160</v>
      </c>
      <c r="M1319" s="612">
        <v>150</v>
      </c>
      <c r="N1319" s="612">
        <v>30</v>
      </c>
      <c r="O1319" s="612">
        <v>380</v>
      </c>
      <c r="P1319" s="612">
        <f>SUM(J1319:O1319)+SUM(C1319:I1319)</f>
        <v>4087</v>
      </c>
    </row>
    <row r="1320" spans="2:16" ht="10.5" customHeight="1" x14ac:dyDescent="0.2">
      <c r="B1320" s="325" t="s">
        <v>392</v>
      </c>
      <c r="C1320" s="612">
        <v>1946</v>
      </c>
      <c r="D1320" s="364">
        <v>528</v>
      </c>
      <c r="E1320" s="612">
        <v>232</v>
      </c>
      <c r="F1320" s="612">
        <v>319</v>
      </c>
      <c r="G1320" s="612">
        <v>475</v>
      </c>
      <c r="H1320" s="612">
        <v>53</v>
      </c>
      <c r="I1320" s="612">
        <v>16</v>
      </c>
      <c r="J1320" s="612">
        <v>59</v>
      </c>
      <c r="K1320" s="364">
        <v>17</v>
      </c>
      <c r="L1320" s="612">
        <v>146</v>
      </c>
      <c r="M1320" s="612">
        <v>146</v>
      </c>
      <c r="N1320" s="612">
        <v>25</v>
      </c>
      <c r="O1320" s="612">
        <v>374</v>
      </c>
      <c r="P1320" s="612">
        <f>SUM(J1320:O1320)+SUM(C1320:I1320)</f>
        <v>4336</v>
      </c>
    </row>
    <row r="1321" spans="2:16" ht="10.5" customHeight="1" x14ac:dyDescent="0.2">
      <c r="B1321" s="327">
        <v>39295</v>
      </c>
      <c r="C1321" s="612">
        <v>1979</v>
      </c>
      <c r="D1321" s="364">
        <v>500</v>
      </c>
      <c r="E1321" s="612">
        <v>230</v>
      </c>
      <c r="F1321" s="612">
        <v>324</v>
      </c>
      <c r="G1321" s="612">
        <v>445</v>
      </c>
      <c r="H1321" s="612">
        <v>51</v>
      </c>
      <c r="I1321" s="612">
        <v>14</v>
      </c>
      <c r="J1321" s="612">
        <v>64</v>
      </c>
      <c r="K1321" s="364">
        <v>17</v>
      </c>
      <c r="L1321" s="612">
        <v>150</v>
      </c>
      <c r="M1321" s="612">
        <v>144</v>
      </c>
      <c r="N1321" s="612">
        <v>24</v>
      </c>
      <c r="O1321" s="612">
        <v>393</v>
      </c>
      <c r="P1321" s="612">
        <f>SUM(J1321:O1321)+SUM(C1321:I1321)</f>
        <v>4335</v>
      </c>
    </row>
    <row r="1322" spans="2:16" ht="10.5" customHeight="1" x14ac:dyDescent="0.2">
      <c r="B1322" s="327">
        <v>39692</v>
      </c>
      <c r="C1322" s="612">
        <v>1927</v>
      </c>
      <c r="D1322" s="364">
        <v>515</v>
      </c>
      <c r="E1322" s="612">
        <v>229</v>
      </c>
      <c r="F1322" s="612">
        <v>337</v>
      </c>
      <c r="G1322" s="612">
        <v>472</v>
      </c>
      <c r="H1322" s="612">
        <v>63</v>
      </c>
      <c r="I1322" s="612">
        <v>15</v>
      </c>
      <c r="J1322" s="612">
        <v>61</v>
      </c>
      <c r="K1322" s="364">
        <v>18</v>
      </c>
      <c r="L1322" s="612">
        <v>141</v>
      </c>
      <c r="M1322" s="612">
        <v>164</v>
      </c>
      <c r="N1322" s="612">
        <v>25</v>
      </c>
      <c r="O1322" s="612">
        <v>387</v>
      </c>
      <c r="P1322" s="612">
        <f>SUM(J1322:O1322)+SUM(C1322:I1322)</f>
        <v>4354</v>
      </c>
    </row>
    <row r="1323" spans="2:16" ht="10.5" customHeight="1" x14ac:dyDescent="0.2">
      <c r="B1323" s="327">
        <v>40087</v>
      </c>
      <c r="C1323" s="612">
        <v>1955</v>
      </c>
      <c r="D1323" s="364">
        <v>575</v>
      </c>
      <c r="E1323" s="612">
        <v>234</v>
      </c>
      <c r="F1323" s="612">
        <v>339</v>
      </c>
      <c r="G1323" s="612">
        <v>489</v>
      </c>
      <c r="H1323" s="612">
        <v>60</v>
      </c>
      <c r="I1323" s="612">
        <v>17</v>
      </c>
      <c r="J1323" s="612">
        <v>67</v>
      </c>
      <c r="K1323" s="364">
        <v>25</v>
      </c>
      <c r="L1323" s="612">
        <v>141</v>
      </c>
      <c r="M1323" s="612">
        <v>151</v>
      </c>
      <c r="N1323" s="612">
        <v>23</v>
      </c>
      <c r="O1323" s="612">
        <v>400</v>
      </c>
      <c r="P1323" s="612">
        <f>SUM(J1323:O1323)+SUM(C1323:I1323)</f>
        <v>4476</v>
      </c>
    </row>
    <row r="1324" spans="2:16" ht="10.5" customHeight="1" x14ac:dyDescent="0.2">
      <c r="B1324" s="327"/>
      <c r="C1324" s="612"/>
      <c r="D1324" s="364"/>
      <c r="E1324" s="612"/>
      <c r="F1324" s="612"/>
      <c r="G1324" s="612"/>
      <c r="H1324" s="612"/>
      <c r="I1324" s="612"/>
      <c r="J1324" s="612"/>
      <c r="K1324" s="364"/>
      <c r="L1324" s="612"/>
      <c r="M1324" s="612"/>
      <c r="N1324" s="612"/>
      <c r="O1324" s="612"/>
      <c r="P1324" s="612"/>
    </row>
    <row r="1325" spans="2:16" ht="10.5" customHeight="1" x14ac:dyDescent="0.2">
      <c r="B1325" s="351" t="s">
        <v>340</v>
      </c>
      <c r="C1325" s="612">
        <v>2165</v>
      </c>
      <c r="D1325" s="364">
        <v>523</v>
      </c>
      <c r="E1325" s="612">
        <v>237</v>
      </c>
      <c r="F1325" s="612">
        <v>340</v>
      </c>
      <c r="G1325" s="612">
        <v>563</v>
      </c>
      <c r="H1325" s="612">
        <v>63</v>
      </c>
      <c r="I1325" s="612">
        <v>12</v>
      </c>
      <c r="J1325" s="612">
        <v>62</v>
      </c>
      <c r="K1325" s="364">
        <v>16</v>
      </c>
      <c r="L1325" s="612">
        <v>153</v>
      </c>
      <c r="M1325" s="612">
        <v>152</v>
      </c>
      <c r="N1325" s="612">
        <v>25</v>
      </c>
      <c r="O1325" s="612">
        <v>406</v>
      </c>
      <c r="P1325" s="612">
        <f>SUM(J1325:O1325)+SUM(C1325:I1325)</f>
        <v>4717</v>
      </c>
    </row>
    <row r="1326" spans="2:16" ht="10.5" customHeight="1" x14ac:dyDescent="0.2">
      <c r="B1326" s="351" t="s">
        <v>343</v>
      </c>
      <c r="C1326" s="612">
        <v>2205</v>
      </c>
      <c r="D1326" s="364">
        <v>545</v>
      </c>
      <c r="E1326" s="612">
        <v>244</v>
      </c>
      <c r="F1326" s="612">
        <v>347</v>
      </c>
      <c r="G1326" s="612">
        <v>625</v>
      </c>
      <c r="H1326" s="612">
        <v>55</v>
      </c>
      <c r="I1326" s="612">
        <v>8</v>
      </c>
      <c r="J1326" s="612">
        <v>66</v>
      </c>
      <c r="K1326" s="364">
        <v>16</v>
      </c>
      <c r="L1326" s="612">
        <v>141</v>
      </c>
      <c r="M1326" s="612">
        <v>178</v>
      </c>
      <c r="N1326" s="612">
        <v>25</v>
      </c>
      <c r="O1326" s="612">
        <v>421</v>
      </c>
      <c r="P1326" s="612">
        <f>SUM(J1326:O1326)+SUM(C1326:I1326)</f>
        <v>4876</v>
      </c>
    </row>
    <row r="1327" spans="2:16" ht="10.5" customHeight="1" x14ac:dyDescent="0.2">
      <c r="B1327" s="351" t="s">
        <v>1418</v>
      </c>
      <c r="C1327" s="612">
        <v>2202</v>
      </c>
      <c r="D1327" s="364">
        <v>527</v>
      </c>
      <c r="E1327" s="612">
        <v>247</v>
      </c>
      <c r="F1327" s="612">
        <v>361</v>
      </c>
      <c r="G1327" s="612">
        <v>596</v>
      </c>
      <c r="H1327" s="612">
        <v>57</v>
      </c>
      <c r="I1327" s="612">
        <v>11</v>
      </c>
      <c r="J1327" s="612">
        <v>68</v>
      </c>
      <c r="K1327" s="364">
        <v>14</v>
      </c>
      <c r="L1327" s="612">
        <v>136</v>
      </c>
      <c r="M1327" s="612">
        <v>183</v>
      </c>
      <c r="N1327" s="612">
        <v>24</v>
      </c>
      <c r="O1327" s="612">
        <v>420</v>
      </c>
      <c r="P1327" s="612">
        <f>SUM(J1327:O1327)+SUM(C1327:I1327)</f>
        <v>4846</v>
      </c>
    </row>
    <row r="1328" spans="2:16" ht="10.5" customHeight="1" x14ac:dyDescent="0.2">
      <c r="B1328" s="352" t="s">
        <v>1524</v>
      </c>
      <c r="C1328" s="613">
        <v>2193</v>
      </c>
      <c r="D1328" s="642">
        <v>525</v>
      </c>
      <c r="E1328" s="613">
        <v>245</v>
      </c>
      <c r="F1328" s="613">
        <v>362</v>
      </c>
      <c r="G1328" s="613">
        <v>592</v>
      </c>
      <c r="H1328" s="613">
        <v>69</v>
      </c>
      <c r="I1328" s="613">
        <v>12</v>
      </c>
      <c r="J1328" s="613">
        <v>61</v>
      </c>
      <c r="K1328" s="642">
        <v>12</v>
      </c>
      <c r="L1328" s="613">
        <v>145</v>
      </c>
      <c r="M1328" s="613">
        <v>184</v>
      </c>
      <c r="N1328" s="613">
        <v>19</v>
      </c>
      <c r="O1328" s="613">
        <v>416</v>
      </c>
      <c r="P1328" s="613">
        <f>SUM(J1328:O1328)+SUM(C1328:I1328)</f>
        <v>4835</v>
      </c>
    </row>
    <row r="1329" spans="2:19" ht="10.5" customHeight="1" x14ac:dyDescent="0.2">
      <c r="B1329" s="236" t="s">
        <v>1143</v>
      </c>
      <c r="C1329" s="233"/>
      <c r="D1329" s="43"/>
      <c r="E1329" s="134"/>
    </row>
    <row r="1330" spans="2:19" ht="10.5" customHeight="1" x14ac:dyDescent="0.2">
      <c r="B1330" s="1612" t="s">
        <v>1386</v>
      </c>
      <c r="C1330" s="1612"/>
      <c r="D1330" s="43"/>
      <c r="E1330" s="61"/>
    </row>
    <row r="1331" spans="2:19" ht="10.5" customHeight="1" x14ac:dyDescent="0.2">
      <c r="B1331" s="49"/>
      <c r="D1331" s="43"/>
      <c r="E1331" s="61"/>
      <c r="G1331" s="61"/>
    </row>
    <row r="1332" spans="2:19" ht="10.5" customHeight="1" x14ac:dyDescent="0.2">
      <c r="B1332" s="49"/>
      <c r="C1332" s="166"/>
      <c r="D1332"/>
      <c r="E1332" s="166"/>
      <c r="F1332" s="166"/>
      <c r="G1332" s="166"/>
      <c r="H1332" s="166"/>
      <c r="I1332" s="166"/>
      <c r="J1332" s="166"/>
      <c r="K1332" s="166"/>
      <c r="L1332" s="166"/>
      <c r="M1332" s="166"/>
      <c r="N1332" s="166"/>
      <c r="O1332" s="166"/>
      <c r="P1332" s="166"/>
    </row>
    <row r="1333" spans="2:19" ht="10.5" customHeight="1" x14ac:dyDescent="0.2">
      <c r="D1333" s="43"/>
      <c r="E1333" s="61"/>
    </row>
    <row r="1334" spans="2:19" ht="11.45" customHeight="1" x14ac:dyDescent="0.2">
      <c r="B1334" s="250" t="s">
        <v>974</v>
      </c>
      <c r="C1334" s="92"/>
      <c r="D1334" s="56"/>
      <c r="E1334" s="92"/>
      <c r="F1334" s="92"/>
      <c r="G1334" s="92"/>
      <c r="P1334" s="61"/>
    </row>
    <row r="1335" spans="2:19" ht="11.45" customHeight="1" x14ac:dyDescent="0.2">
      <c r="B1335" s="1398" t="s">
        <v>62</v>
      </c>
      <c r="C1335" s="1399"/>
      <c r="D1335" s="284">
        <v>2000</v>
      </c>
      <c r="E1335" s="284">
        <v>2001</v>
      </c>
      <c r="F1335" s="284">
        <v>2002</v>
      </c>
      <c r="G1335" s="284">
        <v>2003</v>
      </c>
      <c r="H1335" s="369">
        <v>2004</v>
      </c>
      <c r="I1335" s="369">
        <v>2005</v>
      </c>
      <c r="J1335" s="369">
        <v>2006</v>
      </c>
      <c r="K1335" s="369">
        <v>2007</v>
      </c>
      <c r="L1335" s="369">
        <v>2008</v>
      </c>
      <c r="M1335" s="369">
        <v>2009</v>
      </c>
      <c r="N1335" s="369">
        <v>2010</v>
      </c>
      <c r="O1335" s="370" t="s">
        <v>1419</v>
      </c>
      <c r="P1335" s="370" t="s">
        <v>1415</v>
      </c>
      <c r="Q1335" s="370" t="s">
        <v>1457</v>
      </c>
      <c r="R1335" s="370" t="s">
        <v>1505</v>
      </c>
    </row>
    <row r="1336" spans="2:19" ht="11.45" customHeight="1" x14ac:dyDescent="0.2">
      <c r="B1336" s="1400"/>
      <c r="C1336" s="1401"/>
      <c r="D1336" s="1604" t="s">
        <v>284</v>
      </c>
      <c r="E1336" s="1605"/>
      <c r="F1336" s="1605"/>
      <c r="G1336" s="1605"/>
      <c r="H1336" s="1605"/>
      <c r="I1336" s="1605"/>
      <c r="J1336" s="1605"/>
      <c r="K1336" s="1605"/>
      <c r="L1336" s="1605"/>
      <c r="M1336" s="1605"/>
      <c r="N1336" s="1605"/>
      <c r="O1336" s="1605"/>
      <c r="P1336" s="1605"/>
      <c r="Q1336" s="1605"/>
      <c r="R1336" s="1606"/>
    </row>
    <row r="1337" spans="2:19" ht="10.5" customHeight="1" x14ac:dyDescent="0.2">
      <c r="B1337" s="1416" t="s">
        <v>50</v>
      </c>
      <c r="C1337" s="1417"/>
      <c r="D1337" s="785">
        <v>870.4</v>
      </c>
      <c r="E1337" s="785">
        <v>902</v>
      </c>
      <c r="F1337" s="785">
        <v>782</v>
      </c>
      <c r="G1337" s="785">
        <v>804.8</v>
      </c>
      <c r="H1337" s="786">
        <v>900.1</v>
      </c>
      <c r="I1337" s="769">
        <v>895.2</v>
      </c>
      <c r="J1337" s="769">
        <v>954.1</v>
      </c>
      <c r="K1337" s="769">
        <v>941.2</v>
      </c>
      <c r="L1337" s="769">
        <v>1001.3</v>
      </c>
      <c r="M1337" s="769">
        <v>845.7</v>
      </c>
      <c r="N1337" s="769">
        <v>935.8</v>
      </c>
      <c r="O1337" s="769">
        <v>1005.4</v>
      </c>
      <c r="P1337" s="786">
        <v>1060.4000000000001</v>
      </c>
      <c r="Q1337" s="786">
        <v>1040.5999999999999</v>
      </c>
      <c r="R1337" s="1282">
        <v>1058.2</v>
      </c>
    </row>
    <row r="1338" spans="2:19" ht="10.5" customHeight="1" x14ac:dyDescent="0.2">
      <c r="B1338" s="1416" t="s">
        <v>51</v>
      </c>
      <c r="C1338" s="1417"/>
      <c r="D1338" s="762">
        <v>227.8</v>
      </c>
      <c r="E1338" s="762">
        <v>234.6</v>
      </c>
      <c r="F1338" s="762">
        <v>246.6</v>
      </c>
      <c r="G1338" s="762">
        <v>227.1</v>
      </c>
      <c r="H1338" s="769">
        <v>240.4</v>
      </c>
      <c r="I1338" s="769">
        <v>255.8</v>
      </c>
      <c r="J1338" s="769">
        <v>251.8</v>
      </c>
      <c r="K1338" s="769">
        <v>247.1</v>
      </c>
      <c r="L1338" s="769">
        <v>258</v>
      </c>
      <c r="M1338" s="769">
        <v>252.3</v>
      </c>
      <c r="N1338" s="769">
        <v>265.2</v>
      </c>
      <c r="O1338" s="769">
        <v>262.5</v>
      </c>
      <c r="P1338" s="769">
        <v>282.8</v>
      </c>
      <c r="Q1338" s="769">
        <v>283.7</v>
      </c>
      <c r="R1338" s="1282">
        <v>257.39999999999998</v>
      </c>
    </row>
    <row r="1339" spans="2:19" ht="10.5" customHeight="1" x14ac:dyDescent="0.2">
      <c r="B1339" s="1416" t="s">
        <v>63</v>
      </c>
      <c r="C1339" s="1417"/>
      <c r="D1339" s="762">
        <v>157.30000000000001</v>
      </c>
      <c r="E1339" s="762">
        <v>153.1</v>
      </c>
      <c r="F1339" s="762">
        <v>148.69999999999999</v>
      </c>
      <c r="G1339" s="762">
        <v>143</v>
      </c>
      <c r="H1339" s="769">
        <v>145.1</v>
      </c>
      <c r="I1339" s="769">
        <v>129.30000000000001</v>
      </c>
      <c r="J1339" s="769">
        <v>117.8</v>
      </c>
      <c r="K1339" s="769">
        <v>107</v>
      </c>
      <c r="L1339" s="769">
        <v>114.7</v>
      </c>
      <c r="M1339" s="769">
        <v>102.3</v>
      </c>
      <c r="N1339" s="769">
        <v>113.4</v>
      </c>
      <c r="O1339" s="769">
        <v>109.6</v>
      </c>
      <c r="P1339" s="769">
        <v>102.5</v>
      </c>
      <c r="Q1339" s="769">
        <v>106</v>
      </c>
      <c r="R1339" s="1282">
        <v>106.2</v>
      </c>
      <c r="S1339" s="59"/>
    </row>
    <row r="1340" spans="2:19" ht="10.5" customHeight="1" x14ac:dyDescent="0.2">
      <c r="B1340" s="1416" t="s">
        <v>53</v>
      </c>
      <c r="C1340" s="1417"/>
      <c r="D1340" s="762">
        <v>214.3</v>
      </c>
      <c r="E1340" s="762">
        <v>243</v>
      </c>
      <c r="F1340" s="762">
        <v>246.9</v>
      </c>
      <c r="G1340" s="762">
        <v>254.8</v>
      </c>
      <c r="H1340" s="769">
        <v>285.5</v>
      </c>
      <c r="I1340" s="769">
        <v>283</v>
      </c>
      <c r="J1340" s="769">
        <v>287</v>
      </c>
      <c r="K1340" s="769">
        <v>255.4</v>
      </c>
      <c r="L1340" s="769">
        <v>298.5</v>
      </c>
      <c r="M1340" s="769">
        <v>287.8</v>
      </c>
      <c r="N1340" s="769">
        <v>311.3</v>
      </c>
      <c r="O1340" s="769">
        <v>349.9</v>
      </c>
      <c r="P1340" s="769">
        <v>358.7</v>
      </c>
      <c r="Q1340" s="769">
        <v>328.7</v>
      </c>
      <c r="R1340" s="1282">
        <v>359.3</v>
      </c>
      <c r="S1340" s="59"/>
    </row>
    <row r="1341" spans="2:19" ht="10.5" customHeight="1" x14ac:dyDescent="0.2">
      <c r="B1341" s="1416" t="s">
        <v>52</v>
      </c>
      <c r="C1341" s="1417"/>
      <c r="D1341" s="762">
        <v>56.6</v>
      </c>
      <c r="E1341" s="762">
        <v>65.099999999999994</v>
      </c>
      <c r="F1341" s="762">
        <v>57.4</v>
      </c>
      <c r="G1341" s="762">
        <v>64.3</v>
      </c>
      <c r="H1341" s="769">
        <v>68.099999999999994</v>
      </c>
      <c r="I1341" s="769">
        <v>64.8</v>
      </c>
      <c r="J1341" s="769">
        <v>61.5</v>
      </c>
      <c r="K1341" s="769">
        <v>59</v>
      </c>
      <c r="L1341" s="769">
        <v>57.1</v>
      </c>
      <c r="M1341" s="769">
        <v>51.5</v>
      </c>
      <c r="N1341" s="769">
        <v>47.7</v>
      </c>
      <c r="O1341" s="769">
        <v>57.3</v>
      </c>
      <c r="P1341" s="769">
        <v>58.2</v>
      </c>
      <c r="Q1341" s="769">
        <v>49.2</v>
      </c>
      <c r="R1341" s="1282">
        <v>54.8</v>
      </c>
    </row>
    <row r="1342" spans="2:19" ht="10.5" customHeight="1" x14ac:dyDescent="0.2">
      <c r="B1342" s="1416" t="s">
        <v>59</v>
      </c>
      <c r="C1342" s="1417"/>
      <c r="D1342" s="762">
        <v>64.400000000000006</v>
      </c>
      <c r="E1342" s="762">
        <v>68.2</v>
      </c>
      <c r="F1342" s="762">
        <v>75</v>
      </c>
      <c r="G1342" s="762">
        <v>82.3</v>
      </c>
      <c r="H1342" s="769">
        <v>91.4</v>
      </c>
      <c r="I1342" s="769">
        <v>89.4</v>
      </c>
      <c r="J1342" s="769">
        <v>88</v>
      </c>
      <c r="K1342" s="769">
        <v>86.4</v>
      </c>
      <c r="L1342" s="769">
        <v>96.7</v>
      </c>
      <c r="M1342" s="769">
        <v>91.5</v>
      </c>
      <c r="N1342" s="769">
        <v>86.6</v>
      </c>
      <c r="O1342" s="769">
        <v>97.8</v>
      </c>
      <c r="P1342" s="769">
        <v>112.4</v>
      </c>
      <c r="Q1342" s="769">
        <v>114.6</v>
      </c>
      <c r="R1342" s="1282">
        <v>112.6</v>
      </c>
    </row>
    <row r="1343" spans="2:19" ht="10.5" customHeight="1" x14ac:dyDescent="0.2">
      <c r="B1343" s="1416" t="s">
        <v>93</v>
      </c>
      <c r="C1343" s="1417"/>
      <c r="D1343" s="762">
        <v>25.4</v>
      </c>
      <c r="E1343" s="762">
        <v>24.5</v>
      </c>
      <c r="F1343" s="762">
        <v>24</v>
      </c>
      <c r="G1343" s="762">
        <v>23</v>
      </c>
      <c r="H1343" s="769">
        <v>25.3</v>
      </c>
      <c r="I1343" s="769">
        <v>23.4</v>
      </c>
      <c r="J1343" s="769">
        <v>22.6</v>
      </c>
      <c r="K1343" s="769">
        <v>21.6</v>
      </c>
      <c r="L1343" s="769">
        <v>20.8</v>
      </c>
      <c r="M1343" s="769">
        <v>22.1</v>
      </c>
      <c r="N1343" s="769">
        <v>20.2</v>
      </c>
      <c r="O1343" s="769">
        <v>19.2</v>
      </c>
      <c r="P1343" s="769">
        <v>20.2</v>
      </c>
      <c r="Q1343" s="769">
        <v>19.100000000000001</v>
      </c>
      <c r="R1343" s="1282">
        <v>19.100000000000001</v>
      </c>
    </row>
    <row r="1344" spans="2:19" ht="10.5" customHeight="1" x14ac:dyDescent="0.2">
      <c r="B1344" s="1416" t="s">
        <v>54</v>
      </c>
      <c r="C1344" s="1417"/>
      <c r="D1344" s="762">
        <v>26.4</v>
      </c>
      <c r="E1344" s="762">
        <v>27.9</v>
      </c>
      <c r="F1344" s="762">
        <v>24.7</v>
      </c>
      <c r="G1344" s="762">
        <v>22.7</v>
      </c>
      <c r="H1344" s="769">
        <v>28.8</v>
      </c>
      <c r="I1344" s="769">
        <v>26.5</v>
      </c>
      <c r="J1344" s="769">
        <v>20</v>
      </c>
      <c r="K1344" s="769">
        <v>20.9</v>
      </c>
      <c r="L1344" s="769">
        <v>21.6</v>
      </c>
      <c r="M1344" s="769">
        <v>26.7</v>
      </c>
      <c r="N1344" s="769">
        <v>32.799999999999997</v>
      </c>
      <c r="O1344" s="769">
        <v>22.6</v>
      </c>
      <c r="P1344" s="769">
        <v>22.8</v>
      </c>
      <c r="Q1344" s="769">
        <v>34.4</v>
      </c>
      <c r="R1344" s="1282">
        <v>25.8</v>
      </c>
    </row>
    <row r="1345" spans="1:18" ht="10.5" customHeight="1" x14ac:dyDescent="0.2">
      <c r="B1345" s="1416" t="s">
        <v>57</v>
      </c>
      <c r="C1345" s="1417"/>
      <c r="D1345" s="762">
        <v>14.9</v>
      </c>
      <c r="E1345" s="762">
        <v>14.1</v>
      </c>
      <c r="F1345" s="762">
        <v>13.7</v>
      </c>
      <c r="G1345" s="762">
        <v>12.5</v>
      </c>
      <c r="H1345" s="769">
        <v>13.4</v>
      </c>
      <c r="I1345" s="769">
        <v>11.8</v>
      </c>
      <c r="J1345" s="769">
        <v>10.1</v>
      </c>
      <c r="K1345" s="769">
        <v>9.5</v>
      </c>
      <c r="L1345" s="769">
        <v>10.5</v>
      </c>
      <c r="M1345" s="769">
        <v>9</v>
      </c>
      <c r="N1345" s="769">
        <v>8.8000000000000007</v>
      </c>
      <c r="O1345" s="769">
        <v>8.1999999999999993</v>
      </c>
      <c r="P1345" s="769">
        <v>7.3</v>
      </c>
      <c r="Q1345" s="769">
        <v>8.4</v>
      </c>
      <c r="R1345" s="1282">
        <v>6.5</v>
      </c>
    </row>
    <row r="1346" spans="1:18" ht="10.5" customHeight="1" x14ac:dyDescent="0.2">
      <c r="B1346" s="1416" t="s">
        <v>60</v>
      </c>
      <c r="C1346" s="1417"/>
      <c r="D1346" s="762">
        <v>17.3</v>
      </c>
      <c r="E1346" s="762">
        <v>16.7</v>
      </c>
      <c r="F1346" s="762">
        <v>16.7</v>
      </c>
      <c r="G1346" s="762">
        <v>14.6</v>
      </c>
      <c r="H1346" s="769">
        <v>14.4</v>
      </c>
      <c r="I1346" s="769">
        <v>14.5</v>
      </c>
      <c r="J1346" s="769">
        <v>13.4</v>
      </c>
      <c r="K1346" s="769">
        <v>12.6</v>
      </c>
      <c r="L1346" s="769">
        <v>10.8</v>
      </c>
      <c r="M1346" s="769">
        <v>12.4</v>
      </c>
      <c r="N1346" s="769">
        <v>13</v>
      </c>
      <c r="O1346" s="769">
        <v>12.5</v>
      </c>
      <c r="P1346" s="769">
        <v>12.6</v>
      </c>
      <c r="Q1346" s="769">
        <v>12.2</v>
      </c>
      <c r="R1346" s="1282">
        <v>11.9</v>
      </c>
    </row>
    <row r="1347" spans="1:18" ht="10.5" customHeight="1" x14ac:dyDescent="0.2">
      <c r="B1347" s="1416" t="s">
        <v>94</v>
      </c>
      <c r="C1347" s="1417"/>
      <c r="D1347" s="762">
        <v>44.4</v>
      </c>
      <c r="E1347" s="762">
        <v>39.4</v>
      </c>
      <c r="F1347" s="762">
        <v>35.299999999999997</v>
      </c>
      <c r="G1347" s="762">
        <v>36.799999999999997</v>
      </c>
      <c r="H1347" s="769">
        <v>34.200000000000003</v>
      </c>
      <c r="I1347" s="769">
        <v>37.9</v>
      </c>
      <c r="J1347" s="769">
        <v>34.6</v>
      </c>
      <c r="K1347" s="769">
        <v>31.3</v>
      </c>
      <c r="L1347" s="769">
        <v>29.4</v>
      </c>
      <c r="M1347" s="769">
        <v>26</v>
      </c>
      <c r="N1347" s="769">
        <v>22</v>
      </c>
      <c r="O1347" s="769">
        <v>24.6</v>
      </c>
      <c r="P1347" s="769">
        <v>24.5</v>
      </c>
      <c r="Q1347" s="769">
        <v>25.3</v>
      </c>
      <c r="R1347" s="1282">
        <v>24.2</v>
      </c>
    </row>
    <row r="1348" spans="1:18" ht="10.5" customHeight="1" x14ac:dyDescent="0.2">
      <c r="B1348" s="1416" t="s">
        <v>56</v>
      </c>
      <c r="C1348" s="1417"/>
      <c r="D1348" s="762">
        <v>27.8</v>
      </c>
      <c r="E1348" s="762">
        <v>30.6</v>
      </c>
      <c r="F1348" s="762">
        <v>29.2</v>
      </c>
      <c r="G1348" s="762">
        <v>29.6</v>
      </c>
      <c r="H1348" s="769">
        <v>34.9</v>
      </c>
      <c r="I1348" s="769">
        <v>36.4</v>
      </c>
      <c r="J1348" s="769">
        <v>33.9</v>
      </c>
      <c r="K1348" s="769">
        <v>35.700000000000003</v>
      </c>
      <c r="L1348" s="769">
        <v>34.6</v>
      </c>
      <c r="M1348" s="769">
        <v>37.799999999999997</v>
      </c>
      <c r="N1348" s="769">
        <v>35</v>
      </c>
      <c r="O1348" s="769">
        <v>36.799999999999997</v>
      </c>
      <c r="P1348" s="769">
        <v>41.9</v>
      </c>
      <c r="Q1348" s="769">
        <v>37.200000000000003</v>
      </c>
      <c r="R1348" s="1282">
        <v>37.6</v>
      </c>
    </row>
    <row r="1349" spans="1:18" ht="10.5" customHeight="1" x14ac:dyDescent="0.2">
      <c r="B1349" s="1416" t="s">
        <v>95</v>
      </c>
      <c r="C1349" s="1417"/>
      <c r="D1349" s="762">
        <v>11.8</v>
      </c>
      <c r="E1349" s="762">
        <v>12.2</v>
      </c>
      <c r="F1349" s="762">
        <v>12.7</v>
      </c>
      <c r="G1349" s="762">
        <v>12.4</v>
      </c>
      <c r="H1349" s="769">
        <v>12.7</v>
      </c>
      <c r="I1349" s="769">
        <v>12.6</v>
      </c>
      <c r="J1349" s="769">
        <v>13</v>
      </c>
      <c r="K1349" s="769">
        <v>13.7</v>
      </c>
      <c r="L1349" s="769">
        <v>14.3</v>
      </c>
      <c r="M1349" s="769">
        <v>14</v>
      </c>
      <c r="N1349" s="769">
        <v>25.7</v>
      </c>
      <c r="O1349" s="769">
        <v>17.2</v>
      </c>
      <c r="P1349" s="769">
        <v>16.399999999999999</v>
      </c>
      <c r="Q1349" s="769">
        <v>16.7</v>
      </c>
      <c r="R1349" s="1282">
        <v>18.2</v>
      </c>
    </row>
    <row r="1350" spans="1:18" ht="10.5" customHeight="1" x14ac:dyDescent="0.2">
      <c r="A1350" s="1594">
        <v>56</v>
      </c>
      <c r="B1350" s="1416" t="s">
        <v>96</v>
      </c>
      <c r="C1350" s="1417"/>
      <c r="D1350" s="762">
        <v>26</v>
      </c>
      <c r="E1350" s="762">
        <v>25.4</v>
      </c>
      <c r="F1350" s="762">
        <v>27.4</v>
      </c>
      <c r="G1350" s="762">
        <v>27</v>
      </c>
      <c r="H1350" s="769">
        <v>28</v>
      </c>
      <c r="I1350" s="769">
        <v>28.3</v>
      </c>
      <c r="J1350" s="769">
        <v>28.1</v>
      </c>
      <c r="K1350" s="769">
        <v>25.7</v>
      </c>
      <c r="L1350" s="769">
        <v>29.9</v>
      </c>
      <c r="M1350" s="769">
        <v>26.6</v>
      </c>
      <c r="N1350" s="769">
        <v>26.9</v>
      </c>
      <c r="O1350" s="769">
        <v>25.8</v>
      </c>
      <c r="P1350" s="769">
        <v>25.6</v>
      </c>
      <c r="Q1350" s="769">
        <v>25.6</v>
      </c>
      <c r="R1350" s="1282">
        <v>25</v>
      </c>
    </row>
    <row r="1351" spans="1:18" ht="10.5" customHeight="1" x14ac:dyDescent="0.2">
      <c r="A1351" s="1594"/>
      <c r="B1351" s="1416" t="s">
        <v>55</v>
      </c>
      <c r="C1351" s="1417"/>
      <c r="D1351" s="762">
        <v>0.8</v>
      </c>
      <c r="E1351" s="762">
        <v>0.5</v>
      </c>
      <c r="F1351" s="762">
        <v>0.5</v>
      </c>
      <c r="G1351" s="762">
        <v>0.4</v>
      </c>
      <c r="H1351" s="769">
        <v>0.4</v>
      </c>
      <c r="I1351" s="769">
        <v>0.5</v>
      </c>
      <c r="J1351" s="769">
        <v>0.3</v>
      </c>
      <c r="K1351" s="769">
        <v>0.3</v>
      </c>
      <c r="L1351" s="769">
        <v>0.4</v>
      </c>
      <c r="M1351" s="769">
        <v>0.3</v>
      </c>
      <c r="N1351" s="769">
        <v>0.3</v>
      </c>
      <c r="O1351" s="769">
        <v>0.3</v>
      </c>
      <c r="P1351" s="769">
        <v>0.2</v>
      </c>
      <c r="Q1351" s="769">
        <v>0.3</v>
      </c>
      <c r="R1351" s="1285">
        <v>0.2</v>
      </c>
    </row>
    <row r="1352" spans="1:18" ht="10.5" customHeight="1" x14ac:dyDescent="0.2">
      <c r="B1352" s="1416" t="s">
        <v>698</v>
      </c>
      <c r="C1352" s="1417"/>
      <c r="D1352" s="762"/>
      <c r="E1352" s="762"/>
      <c r="F1352" s="762"/>
      <c r="G1352" s="762"/>
      <c r="H1352" s="769"/>
      <c r="I1352" s="769"/>
      <c r="J1352" s="769"/>
      <c r="K1352" s="769"/>
      <c r="L1352" s="769"/>
      <c r="M1352" s="769"/>
      <c r="N1352" s="769"/>
      <c r="O1352" s="769"/>
      <c r="P1352" s="787"/>
      <c r="Q1352" s="787"/>
      <c r="R1352" s="1282"/>
    </row>
    <row r="1353" spans="1:18" ht="10.5" customHeight="1" x14ac:dyDescent="0.2">
      <c r="B1353" s="481" t="s">
        <v>699</v>
      </c>
      <c r="C1353" s="479"/>
      <c r="D1353" s="762">
        <v>3.7</v>
      </c>
      <c r="E1353" s="762">
        <v>3</v>
      </c>
      <c r="F1353" s="762">
        <v>2.6</v>
      </c>
      <c r="G1353" s="762">
        <v>2.5</v>
      </c>
      <c r="H1353" s="769">
        <v>2.9</v>
      </c>
      <c r="I1353" s="769">
        <v>3.9</v>
      </c>
      <c r="J1353" s="769">
        <v>3.5</v>
      </c>
      <c r="K1353" s="769">
        <v>3.5</v>
      </c>
      <c r="L1353" s="769">
        <v>3.9</v>
      </c>
      <c r="M1353" s="769">
        <v>3.9</v>
      </c>
      <c r="N1353" s="769">
        <v>4</v>
      </c>
      <c r="O1353" s="769">
        <v>3.6</v>
      </c>
      <c r="P1353" s="769">
        <v>3.1</v>
      </c>
      <c r="Q1353" s="769">
        <v>4.5999999999999996</v>
      </c>
      <c r="R1353" s="1282">
        <v>3.4</v>
      </c>
    </row>
    <row r="1354" spans="1:18" ht="10.5" customHeight="1" x14ac:dyDescent="0.2">
      <c r="B1354" s="1416" t="s">
        <v>98</v>
      </c>
      <c r="C1354" s="1417"/>
      <c r="D1354" s="762">
        <v>0.9</v>
      </c>
      <c r="E1354" s="762">
        <v>0.8</v>
      </c>
      <c r="F1354" s="762">
        <v>0.7</v>
      </c>
      <c r="G1354" s="762">
        <v>0.7</v>
      </c>
      <c r="H1354" s="769">
        <v>0.3</v>
      </c>
      <c r="I1354" s="769">
        <v>0.3</v>
      </c>
      <c r="J1354" s="769">
        <v>1</v>
      </c>
      <c r="K1354" s="769">
        <v>1.6</v>
      </c>
      <c r="L1354" s="769">
        <v>1.4</v>
      </c>
      <c r="M1354" s="769">
        <v>1.8</v>
      </c>
      <c r="N1354" s="769">
        <v>1.4</v>
      </c>
      <c r="O1354" s="769">
        <v>1.3</v>
      </c>
      <c r="P1354" s="769">
        <v>1.3</v>
      </c>
      <c r="Q1354" s="769">
        <v>1.2</v>
      </c>
      <c r="R1354" s="1282">
        <v>1.1000000000000001</v>
      </c>
    </row>
    <row r="1355" spans="1:18" ht="10.5" customHeight="1" x14ac:dyDescent="0.2">
      <c r="B1355" s="1416" t="s">
        <v>99</v>
      </c>
      <c r="C1355" s="1417"/>
      <c r="D1355" s="762">
        <v>0.9</v>
      </c>
      <c r="E1355" s="762">
        <v>0.8</v>
      </c>
      <c r="F1355" s="762">
        <v>0.8</v>
      </c>
      <c r="G1355" s="762">
        <v>0.9</v>
      </c>
      <c r="H1355" s="769">
        <v>0.8</v>
      </c>
      <c r="I1355" s="769">
        <v>0.7</v>
      </c>
      <c r="J1355" s="769">
        <v>0.7</v>
      </c>
      <c r="K1355" s="769">
        <v>0.7</v>
      </c>
      <c r="L1355" s="769">
        <v>0.7</v>
      </c>
      <c r="M1355" s="769">
        <v>0.6</v>
      </c>
      <c r="N1355" s="769">
        <v>0.6</v>
      </c>
      <c r="O1355" s="769">
        <v>0.6</v>
      </c>
      <c r="P1355" s="769">
        <v>0.6</v>
      </c>
      <c r="Q1355" s="769">
        <v>0.5</v>
      </c>
      <c r="R1355" s="1285">
        <v>0.6</v>
      </c>
    </row>
    <row r="1356" spans="1:18" ht="10.5" customHeight="1" x14ac:dyDescent="0.2">
      <c r="B1356" s="1416" t="s">
        <v>744</v>
      </c>
      <c r="C1356" s="1417"/>
      <c r="D1356" s="762">
        <v>43.9</v>
      </c>
      <c r="E1356" s="762">
        <v>52.2</v>
      </c>
      <c r="F1356" s="762">
        <v>57.3</v>
      </c>
      <c r="G1356" s="762">
        <v>64</v>
      </c>
      <c r="H1356" s="769">
        <v>67.8</v>
      </c>
      <c r="I1356" s="769">
        <v>80.400000000000006</v>
      </c>
      <c r="J1356" s="769">
        <v>74.599999999999994</v>
      </c>
      <c r="K1356" s="769">
        <v>76.400000000000006</v>
      </c>
      <c r="L1356" s="769">
        <v>79.099999999999994</v>
      </c>
      <c r="M1356" s="769">
        <v>77.599999999999994</v>
      </c>
      <c r="N1356" s="769">
        <v>91.2</v>
      </c>
      <c r="O1356" s="769">
        <v>91.6</v>
      </c>
      <c r="P1356" s="769">
        <v>97.7</v>
      </c>
      <c r="Q1356" s="769">
        <v>93.7</v>
      </c>
      <c r="R1356" s="1282">
        <v>87.1</v>
      </c>
    </row>
    <row r="1357" spans="1:18" ht="10.5" customHeight="1" x14ac:dyDescent="0.2">
      <c r="B1357" s="1610" t="s">
        <v>61</v>
      </c>
      <c r="C1357" s="1611"/>
      <c r="D1357" s="788">
        <v>50.1</v>
      </c>
      <c r="E1357" s="788">
        <v>45.2</v>
      </c>
      <c r="F1357" s="788">
        <v>53.5</v>
      </c>
      <c r="G1357" s="788">
        <v>54.5</v>
      </c>
      <c r="H1357" s="769">
        <v>60.3</v>
      </c>
      <c r="I1357" s="770">
        <v>68.099999999999994</v>
      </c>
      <c r="J1357" s="770">
        <v>63.5</v>
      </c>
      <c r="K1357" s="770">
        <v>60.2</v>
      </c>
      <c r="L1357" s="770">
        <v>35.5</v>
      </c>
      <c r="M1357" s="770">
        <v>76.099999999999994</v>
      </c>
      <c r="N1357" s="770">
        <v>66.8</v>
      </c>
      <c r="O1357" s="770">
        <v>74.400000000000006</v>
      </c>
      <c r="P1357" s="770">
        <v>85.2</v>
      </c>
      <c r="Q1357" s="770">
        <v>88.2</v>
      </c>
      <c r="R1357" s="1283">
        <v>84.4</v>
      </c>
    </row>
    <row r="1358" spans="1:18" s="62" customFormat="1" ht="10.5" customHeight="1" x14ac:dyDescent="0.2">
      <c r="B1358" s="1621" t="s">
        <v>148</v>
      </c>
      <c r="C1358" s="1622"/>
      <c r="D1358" s="788">
        <f t="shared" ref="D1358:N1358" si="1">SUM(D1337:D1357)</f>
        <v>1885.1000000000004</v>
      </c>
      <c r="E1358" s="788">
        <f t="shared" si="1"/>
        <v>1959.3</v>
      </c>
      <c r="F1358" s="788">
        <f t="shared" si="1"/>
        <v>1855.7000000000003</v>
      </c>
      <c r="G1358" s="788">
        <f t="shared" si="1"/>
        <v>1877.8999999999999</v>
      </c>
      <c r="H1358" s="789">
        <f t="shared" si="1"/>
        <v>2054.8000000000002</v>
      </c>
      <c r="I1358" s="789">
        <f t="shared" si="1"/>
        <v>2062.8000000000002</v>
      </c>
      <c r="J1358" s="789">
        <f t="shared" si="1"/>
        <v>2079.5</v>
      </c>
      <c r="K1358" s="789">
        <f t="shared" si="1"/>
        <v>2009.8000000000002</v>
      </c>
      <c r="L1358" s="789">
        <f t="shared" si="1"/>
        <v>2119.2000000000003</v>
      </c>
      <c r="M1358" s="789">
        <f t="shared" si="1"/>
        <v>1965.9999999999995</v>
      </c>
      <c r="N1358" s="789">
        <f t="shared" si="1"/>
        <v>2108.7000000000003</v>
      </c>
      <c r="O1358" s="789">
        <v>2222.1</v>
      </c>
      <c r="P1358" s="789">
        <v>2334.4</v>
      </c>
      <c r="Q1358" s="789">
        <v>2290.1999999999998</v>
      </c>
      <c r="R1358" s="1284">
        <v>2293.6</v>
      </c>
    </row>
    <row r="1359" spans="1:18" ht="10.5" customHeight="1" x14ac:dyDescent="0.2">
      <c r="B1359" s="486" t="s">
        <v>1380</v>
      </c>
      <c r="C1359" s="233"/>
      <c r="D1359" s="240"/>
      <c r="E1359" s="341"/>
      <c r="F1359" s="341"/>
    </row>
    <row r="1360" spans="1:18" ht="10.5" customHeight="1" x14ac:dyDescent="0.2">
      <c r="B1360" s="486" t="s">
        <v>1381</v>
      </c>
      <c r="C1360" s="233"/>
      <c r="D1360" s="240"/>
      <c r="E1360" s="341"/>
      <c r="F1360" s="341"/>
    </row>
    <row r="1361" spans="2:18" ht="10.5" customHeight="1" x14ac:dyDescent="0.2">
      <c r="B1361" s="488" t="s">
        <v>1382</v>
      </c>
      <c r="C1361" s="233"/>
      <c r="D1361" s="373"/>
      <c r="E1361" s="341"/>
      <c r="F1361" s="341"/>
    </row>
    <row r="1362" spans="2:18" ht="10.5" customHeight="1" x14ac:dyDescent="0.2">
      <c r="B1362" s="488" t="s">
        <v>1383</v>
      </c>
      <c r="C1362" s="233"/>
      <c r="D1362" s="240"/>
      <c r="E1362" s="233"/>
      <c r="F1362" s="233"/>
      <c r="L1362" s="61"/>
    </row>
    <row r="1363" spans="2:18" ht="10.5" customHeight="1" x14ac:dyDescent="0.2">
      <c r="B1363" s="1548" t="s">
        <v>1384</v>
      </c>
      <c r="C1363" s="1478"/>
      <c r="D1363" s="1478"/>
      <c r="E1363" s="1478"/>
      <c r="F1363" s="1478"/>
      <c r="O1363" s="61"/>
    </row>
    <row r="1364" spans="2:18" ht="10.5" customHeight="1" x14ac:dyDescent="0.2">
      <c r="B1364" s="1548" t="s">
        <v>1422</v>
      </c>
      <c r="C1364" s="1478"/>
      <c r="D1364" s="1478"/>
      <c r="E1364" s="233"/>
      <c r="F1364" s="233"/>
      <c r="R1364" s="61"/>
    </row>
    <row r="1365" spans="2:18" ht="10.5" customHeight="1" x14ac:dyDescent="0.2">
      <c r="B1365" s="133"/>
      <c r="C1365" s="133"/>
      <c r="D1365" s="67"/>
      <c r="E1365" s="133"/>
      <c r="F1365" s="133"/>
      <c r="R1365" s="61"/>
    </row>
    <row r="1366" spans="2:18" ht="10.5" customHeight="1" x14ac:dyDescent="0.2">
      <c r="B1366" s="133"/>
      <c r="C1366" s="133"/>
      <c r="D1366" s="67"/>
      <c r="E1366" s="133"/>
      <c r="F1366" s="133"/>
    </row>
    <row r="1367" spans="2:18" ht="10.5" customHeight="1" x14ac:dyDescent="0.2">
      <c r="B1367" s="133"/>
      <c r="C1367" s="133"/>
      <c r="D1367" s="67"/>
      <c r="E1367" s="133"/>
      <c r="F1367" s="133"/>
    </row>
    <row r="1368" spans="2:18" ht="12" customHeight="1" x14ac:dyDescent="0.2">
      <c r="B1368" s="277" t="s">
        <v>1261</v>
      </c>
      <c r="C1368" s="92"/>
      <c r="D1368" s="72"/>
      <c r="E1368" s="92"/>
      <c r="F1368" s="92"/>
      <c r="G1368" s="92"/>
      <c r="H1368" s="92"/>
      <c r="P1368" s="61"/>
    </row>
    <row r="1369" spans="2:18" ht="11.45" customHeight="1" x14ac:dyDescent="0.2">
      <c r="B1369" s="1398" t="s">
        <v>62</v>
      </c>
      <c r="C1369" s="1399"/>
      <c r="D1369" s="354">
        <v>2000</v>
      </c>
      <c r="E1369" s="354">
        <v>2001</v>
      </c>
      <c r="F1369" s="284">
        <v>2002</v>
      </c>
      <c r="G1369" s="284">
        <v>2003</v>
      </c>
      <c r="H1369" s="374">
        <v>2004</v>
      </c>
      <c r="I1369" s="369">
        <v>2005</v>
      </c>
      <c r="J1369" s="284">
        <v>2006</v>
      </c>
      <c r="K1369" s="284">
        <v>2007</v>
      </c>
      <c r="L1369" s="284">
        <v>2008</v>
      </c>
      <c r="M1369" s="369">
        <v>2009</v>
      </c>
      <c r="N1369" s="369">
        <v>2010</v>
      </c>
      <c r="O1369" s="370" t="s">
        <v>1419</v>
      </c>
      <c r="P1369" s="370" t="s">
        <v>1415</v>
      </c>
      <c r="Q1369" s="370" t="s">
        <v>1457</v>
      </c>
      <c r="R1369" s="370" t="s">
        <v>1505</v>
      </c>
    </row>
    <row r="1370" spans="2:18" ht="11.45" customHeight="1" x14ac:dyDescent="0.2">
      <c r="B1370" s="1400"/>
      <c r="C1370" s="1401"/>
      <c r="D1370" s="1604" t="s">
        <v>936</v>
      </c>
      <c r="E1370" s="1605"/>
      <c r="F1370" s="1605"/>
      <c r="G1370" s="1605"/>
      <c r="H1370" s="1605"/>
      <c r="I1370" s="1605"/>
      <c r="J1370" s="1605"/>
      <c r="K1370" s="1605"/>
      <c r="L1370" s="1605"/>
      <c r="M1370" s="1605"/>
      <c r="N1370" s="1605"/>
      <c r="O1370" s="1605"/>
      <c r="P1370" s="1605"/>
      <c r="Q1370" s="1605"/>
      <c r="R1370" s="1606"/>
    </row>
    <row r="1371" spans="2:18" ht="10.5" customHeight="1" x14ac:dyDescent="0.2">
      <c r="B1371" s="1619" t="s">
        <v>50</v>
      </c>
      <c r="C1371" s="1620"/>
      <c r="D1371" s="547">
        <v>1202</v>
      </c>
      <c r="E1371" s="632">
        <v>1179</v>
      </c>
      <c r="F1371" s="632">
        <v>1890</v>
      </c>
      <c r="G1371" s="632">
        <v>1921</v>
      </c>
      <c r="H1371" s="680">
        <v>1499</v>
      </c>
      <c r="I1371" s="632">
        <v>1744</v>
      </c>
      <c r="J1371" s="632">
        <v>1688</v>
      </c>
      <c r="K1371" s="680">
        <v>2163</v>
      </c>
      <c r="L1371" s="926">
        <v>2076</v>
      </c>
      <c r="M1371" s="926">
        <v>3354</v>
      </c>
      <c r="N1371" s="632">
        <v>2598</v>
      </c>
      <c r="O1371" s="632">
        <v>2591</v>
      </c>
      <c r="P1371" s="926">
        <v>2645</v>
      </c>
      <c r="Q1371" s="926">
        <v>3379</v>
      </c>
      <c r="R1371" s="926">
        <v>3428</v>
      </c>
    </row>
    <row r="1372" spans="2:18" ht="10.5" customHeight="1" x14ac:dyDescent="0.2">
      <c r="B1372" s="1416" t="s">
        <v>51</v>
      </c>
      <c r="C1372" s="1417"/>
      <c r="D1372" s="547">
        <v>1914</v>
      </c>
      <c r="E1372" s="632">
        <v>1959</v>
      </c>
      <c r="F1372" s="632">
        <v>2098</v>
      </c>
      <c r="G1372" s="632">
        <v>2736</v>
      </c>
      <c r="H1372" s="632">
        <v>2464</v>
      </c>
      <c r="I1372" s="632">
        <v>2501</v>
      </c>
      <c r="J1372" s="632">
        <v>2901</v>
      </c>
      <c r="K1372" s="680">
        <v>3448</v>
      </c>
      <c r="L1372" s="632">
        <v>3562</v>
      </c>
      <c r="M1372" s="632">
        <v>4257</v>
      </c>
      <c r="N1372" s="632">
        <v>4233</v>
      </c>
      <c r="O1372" s="632">
        <v>4339</v>
      </c>
      <c r="P1372" s="632">
        <v>4407</v>
      </c>
      <c r="Q1372" s="632">
        <v>4847</v>
      </c>
      <c r="R1372" s="632">
        <v>6082</v>
      </c>
    </row>
    <row r="1373" spans="2:18" ht="10.5" customHeight="1" x14ac:dyDescent="0.2">
      <c r="B1373" s="1416" t="s">
        <v>63</v>
      </c>
      <c r="C1373" s="1417"/>
      <c r="D1373" s="547">
        <v>413</v>
      </c>
      <c r="E1373" s="632">
        <v>495</v>
      </c>
      <c r="F1373" s="632">
        <v>617</v>
      </c>
      <c r="G1373" s="632">
        <v>748</v>
      </c>
      <c r="H1373" s="632">
        <v>559</v>
      </c>
      <c r="I1373" s="632">
        <v>688</v>
      </c>
      <c r="J1373" s="632">
        <v>829</v>
      </c>
      <c r="K1373" s="680">
        <v>1303</v>
      </c>
      <c r="L1373" s="632">
        <v>1080</v>
      </c>
      <c r="M1373" s="632">
        <v>1624</v>
      </c>
      <c r="N1373" s="632">
        <v>1405</v>
      </c>
      <c r="O1373" s="632">
        <v>1516</v>
      </c>
      <c r="P1373" s="632">
        <v>1772</v>
      </c>
      <c r="Q1373" s="632">
        <v>2109</v>
      </c>
      <c r="R1373" s="632">
        <v>2180</v>
      </c>
    </row>
    <row r="1374" spans="2:18" ht="10.5" customHeight="1" x14ac:dyDescent="0.2">
      <c r="B1374" s="1416" t="s">
        <v>53</v>
      </c>
      <c r="C1374" s="1417"/>
      <c r="D1374" s="547">
        <v>1700</v>
      </c>
      <c r="E1374" s="632">
        <v>1192</v>
      </c>
      <c r="F1374" s="632">
        <v>1660</v>
      </c>
      <c r="G1374" s="632">
        <v>1641</v>
      </c>
      <c r="H1374" s="632">
        <v>1229</v>
      </c>
      <c r="I1374" s="632">
        <v>1330</v>
      </c>
      <c r="J1374" s="632">
        <v>1490</v>
      </c>
      <c r="K1374" s="680">
        <v>2938</v>
      </c>
      <c r="L1374" s="632">
        <v>2167</v>
      </c>
      <c r="M1374" s="632">
        <v>3182</v>
      </c>
      <c r="N1374" s="632">
        <v>2573</v>
      </c>
      <c r="O1374" s="632">
        <v>2221</v>
      </c>
      <c r="P1374" s="632">
        <v>2587</v>
      </c>
      <c r="Q1374" s="632">
        <v>3433</v>
      </c>
      <c r="R1374" s="632">
        <v>3334</v>
      </c>
    </row>
    <row r="1375" spans="2:18" ht="10.5" customHeight="1" x14ac:dyDescent="0.2">
      <c r="B1375" s="1416" t="s">
        <v>52</v>
      </c>
      <c r="C1375" s="1417"/>
      <c r="D1375" s="547">
        <v>722</v>
      </c>
      <c r="E1375" s="632">
        <v>564</v>
      </c>
      <c r="F1375" s="632">
        <v>939</v>
      </c>
      <c r="G1375" s="632">
        <v>827</v>
      </c>
      <c r="H1375" s="632">
        <v>798</v>
      </c>
      <c r="I1375" s="632">
        <v>826</v>
      </c>
      <c r="J1375" s="632">
        <v>1074</v>
      </c>
      <c r="K1375" s="680">
        <v>1222</v>
      </c>
      <c r="L1375" s="632">
        <v>1205</v>
      </c>
      <c r="M1375" s="632">
        <v>1470</v>
      </c>
      <c r="N1375" s="632">
        <v>1737</v>
      </c>
      <c r="O1375" s="632">
        <v>1675</v>
      </c>
      <c r="P1375" s="632">
        <v>1617</v>
      </c>
      <c r="Q1375" s="632">
        <v>2156</v>
      </c>
      <c r="R1375" s="632">
        <v>2128</v>
      </c>
    </row>
    <row r="1376" spans="2:18" ht="10.5" customHeight="1" x14ac:dyDescent="0.2">
      <c r="B1376" s="1416" t="s">
        <v>59</v>
      </c>
      <c r="C1376" s="1417"/>
      <c r="D1376" s="547">
        <v>1070</v>
      </c>
      <c r="E1376" s="632">
        <v>1081</v>
      </c>
      <c r="F1376" s="632">
        <v>1291</v>
      </c>
      <c r="G1376" s="632">
        <v>1349</v>
      </c>
      <c r="H1376" s="632">
        <v>1176</v>
      </c>
      <c r="I1376" s="632">
        <v>1446</v>
      </c>
      <c r="J1376" s="632">
        <v>1749</v>
      </c>
      <c r="K1376" s="680">
        <v>2176</v>
      </c>
      <c r="L1376" s="632">
        <v>1962</v>
      </c>
      <c r="M1376" s="632">
        <v>2728</v>
      </c>
      <c r="N1376" s="632">
        <v>3251</v>
      </c>
      <c r="O1376" s="632">
        <v>2815</v>
      </c>
      <c r="P1376" s="632">
        <v>2633</v>
      </c>
      <c r="Q1376" s="632">
        <v>3154</v>
      </c>
      <c r="R1376" s="632">
        <v>3644</v>
      </c>
    </row>
    <row r="1377" spans="1:18" ht="10.5" customHeight="1" x14ac:dyDescent="0.2">
      <c r="B1377" s="1416" t="s">
        <v>93</v>
      </c>
      <c r="C1377" s="1417"/>
      <c r="D1377" s="547">
        <v>1161</v>
      </c>
      <c r="E1377" s="632">
        <v>1159</v>
      </c>
      <c r="F1377" s="632">
        <v>1403</v>
      </c>
      <c r="G1377" s="632">
        <v>1455</v>
      </c>
      <c r="H1377" s="632">
        <v>1298</v>
      </c>
      <c r="I1377" s="632">
        <v>1446</v>
      </c>
      <c r="J1377" s="632">
        <v>1580</v>
      </c>
      <c r="K1377" s="680">
        <v>1977</v>
      </c>
      <c r="L1377" s="632">
        <v>2293</v>
      </c>
      <c r="M1377" s="632">
        <v>2051</v>
      </c>
      <c r="N1377" s="632">
        <v>2719</v>
      </c>
      <c r="O1377" s="632">
        <v>2615</v>
      </c>
      <c r="P1377" s="632">
        <v>2702</v>
      </c>
      <c r="Q1377" s="632">
        <v>2666</v>
      </c>
      <c r="R1377" s="632">
        <v>3248</v>
      </c>
    </row>
    <row r="1378" spans="1:18" ht="10.5" customHeight="1" x14ac:dyDescent="0.2">
      <c r="B1378" s="1416" t="s">
        <v>54</v>
      </c>
      <c r="C1378" s="1417"/>
      <c r="D1378" s="547">
        <v>750</v>
      </c>
      <c r="E1378" s="632">
        <v>725</v>
      </c>
      <c r="F1378" s="632">
        <v>1109</v>
      </c>
      <c r="G1378" s="632">
        <v>1389</v>
      </c>
      <c r="H1378" s="632">
        <v>1129</v>
      </c>
      <c r="I1378" s="632">
        <v>1184</v>
      </c>
      <c r="J1378" s="632">
        <v>1769</v>
      </c>
      <c r="K1378" s="680">
        <v>2100</v>
      </c>
      <c r="L1378" s="632">
        <v>2325</v>
      </c>
      <c r="M1378" s="632">
        <v>2330</v>
      </c>
      <c r="N1378" s="632">
        <v>1977</v>
      </c>
      <c r="O1378" s="632">
        <v>2995</v>
      </c>
      <c r="P1378" s="632">
        <v>3636</v>
      </c>
      <c r="Q1378" s="632">
        <v>2798</v>
      </c>
      <c r="R1378" s="632">
        <v>3724</v>
      </c>
    </row>
    <row r="1379" spans="1:18" ht="10.5" customHeight="1" x14ac:dyDescent="0.2">
      <c r="B1379" s="1416" t="s">
        <v>57</v>
      </c>
      <c r="C1379" s="1417"/>
      <c r="D1379" s="547">
        <v>845</v>
      </c>
      <c r="E1379" s="632">
        <v>980</v>
      </c>
      <c r="F1379" s="632">
        <v>1144</v>
      </c>
      <c r="G1379" s="632">
        <v>1368</v>
      </c>
      <c r="H1379" s="632">
        <v>1383</v>
      </c>
      <c r="I1379" s="632">
        <v>1667</v>
      </c>
      <c r="J1379" s="632">
        <v>2083</v>
      </c>
      <c r="K1379" s="680">
        <v>2713</v>
      </c>
      <c r="L1379" s="632">
        <v>2900</v>
      </c>
      <c r="M1379" s="632">
        <v>3616</v>
      </c>
      <c r="N1379" s="632">
        <v>3777</v>
      </c>
      <c r="O1379" s="632">
        <v>4145</v>
      </c>
      <c r="P1379" s="632">
        <v>4960</v>
      </c>
      <c r="Q1379" s="632">
        <v>5066</v>
      </c>
      <c r="R1379" s="632">
        <v>8380</v>
      </c>
    </row>
    <row r="1380" spans="1:18" ht="10.5" customHeight="1" x14ac:dyDescent="0.2">
      <c r="A1380" s="1594">
        <v>57</v>
      </c>
      <c r="B1380" s="1416" t="s">
        <v>60</v>
      </c>
      <c r="C1380" s="1417"/>
      <c r="D1380" s="547">
        <v>2237</v>
      </c>
      <c r="E1380" s="632">
        <v>2407</v>
      </c>
      <c r="F1380" s="632">
        <v>2739</v>
      </c>
      <c r="G1380" s="632">
        <v>3516</v>
      </c>
      <c r="H1380" s="632">
        <v>3410</v>
      </c>
      <c r="I1380" s="632">
        <v>3679</v>
      </c>
      <c r="J1380" s="632">
        <v>4317</v>
      </c>
      <c r="K1380" s="680">
        <v>5023</v>
      </c>
      <c r="L1380" s="632">
        <v>6230</v>
      </c>
      <c r="M1380" s="632">
        <v>5681</v>
      </c>
      <c r="N1380" s="632">
        <v>5634</v>
      </c>
      <c r="O1380" s="632">
        <v>6572</v>
      </c>
      <c r="P1380" s="632">
        <v>6815</v>
      </c>
      <c r="Q1380" s="632">
        <v>7263</v>
      </c>
      <c r="R1380" s="632">
        <v>8454</v>
      </c>
    </row>
    <row r="1381" spans="1:18" ht="10.5" customHeight="1" x14ac:dyDescent="0.2">
      <c r="A1381" s="1594"/>
      <c r="B1381" s="1416" t="s">
        <v>94</v>
      </c>
      <c r="C1381" s="1417"/>
      <c r="D1381" s="547">
        <v>630</v>
      </c>
      <c r="E1381" s="632">
        <v>672</v>
      </c>
      <c r="F1381" s="632">
        <v>948</v>
      </c>
      <c r="G1381" s="632">
        <v>852</v>
      </c>
      <c r="H1381" s="632">
        <v>858</v>
      </c>
      <c r="I1381" s="632">
        <v>822</v>
      </c>
      <c r="J1381" s="632">
        <v>346</v>
      </c>
      <c r="K1381" s="680">
        <v>1221</v>
      </c>
      <c r="L1381" s="632">
        <v>1456</v>
      </c>
      <c r="M1381" s="632">
        <v>1646</v>
      </c>
      <c r="N1381" s="632">
        <v>1696</v>
      </c>
      <c r="O1381" s="632">
        <v>1880</v>
      </c>
      <c r="P1381" s="632">
        <v>1844</v>
      </c>
      <c r="Q1381" s="632">
        <v>1954</v>
      </c>
      <c r="R1381" s="632">
        <v>2283</v>
      </c>
    </row>
    <row r="1382" spans="1:18" ht="10.5" customHeight="1" x14ac:dyDescent="0.2">
      <c r="B1382" s="1416" t="s">
        <v>56</v>
      </c>
      <c r="C1382" s="1417"/>
      <c r="D1382" s="547">
        <v>941</v>
      </c>
      <c r="E1382" s="632">
        <v>874</v>
      </c>
      <c r="F1382" s="632">
        <v>1250</v>
      </c>
      <c r="G1382" s="632">
        <v>1597</v>
      </c>
      <c r="H1382" s="632">
        <v>1343</v>
      </c>
      <c r="I1382" s="632">
        <v>1339</v>
      </c>
      <c r="J1382" s="632">
        <v>1795</v>
      </c>
      <c r="K1382" s="680">
        <v>1992</v>
      </c>
      <c r="L1382" s="632">
        <v>2221</v>
      </c>
      <c r="M1382" s="632">
        <v>2109</v>
      </c>
      <c r="N1382" s="632">
        <v>2763</v>
      </c>
      <c r="O1382" s="632">
        <v>2821</v>
      </c>
      <c r="P1382" s="632">
        <v>2365</v>
      </c>
      <c r="Q1382" s="632">
        <v>3858</v>
      </c>
      <c r="R1382" s="632">
        <v>4335</v>
      </c>
    </row>
    <row r="1383" spans="1:18" ht="10.5" customHeight="1" x14ac:dyDescent="0.2">
      <c r="B1383" s="1416" t="s">
        <v>95</v>
      </c>
      <c r="C1383" s="1417"/>
      <c r="D1383" s="547">
        <v>2855</v>
      </c>
      <c r="E1383" s="632">
        <v>3197</v>
      </c>
      <c r="F1383" s="632">
        <v>3387</v>
      </c>
      <c r="G1383" s="632">
        <v>3965</v>
      </c>
      <c r="H1383" s="632">
        <v>3578</v>
      </c>
      <c r="I1383" s="632">
        <v>4547</v>
      </c>
      <c r="J1383" s="632">
        <v>4777</v>
      </c>
      <c r="K1383" s="680">
        <v>5406</v>
      </c>
      <c r="L1383" s="632">
        <v>6016</v>
      </c>
      <c r="M1383" s="632">
        <v>5913</v>
      </c>
      <c r="N1383" s="632">
        <v>6666</v>
      </c>
      <c r="O1383" s="632">
        <v>5862</v>
      </c>
      <c r="P1383" s="632">
        <v>7337</v>
      </c>
      <c r="Q1383" s="632">
        <v>7320</v>
      </c>
      <c r="R1383" s="632">
        <v>8487</v>
      </c>
    </row>
    <row r="1384" spans="1:18" ht="10.5" customHeight="1" x14ac:dyDescent="0.2">
      <c r="B1384" s="1416" t="s">
        <v>96</v>
      </c>
      <c r="C1384" s="1417"/>
      <c r="D1384" s="547">
        <v>1247</v>
      </c>
      <c r="E1384" s="632">
        <v>1408</v>
      </c>
      <c r="F1384" s="632">
        <v>1400</v>
      </c>
      <c r="G1384" s="632">
        <v>1977</v>
      </c>
      <c r="H1384" s="632">
        <v>2175</v>
      </c>
      <c r="I1384" s="632">
        <v>1789</v>
      </c>
      <c r="J1384" s="632">
        <v>2538</v>
      </c>
      <c r="K1384" s="680">
        <v>2922</v>
      </c>
      <c r="L1384" s="632">
        <v>2919</v>
      </c>
      <c r="M1384" s="632">
        <v>3338</v>
      </c>
      <c r="N1384" s="632">
        <v>3694</v>
      </c>
      <c r="O1384" s="632">
        <v>4263</v>
      </c>
      <c r="P1384" s="632">
        <v>4828</v>
      </c>
      <c r="Q1384" s="632">
        <v>4573</v>
      </c>
      <c r="R1384" s="632">
        <v>5508</v>
      </c>
    </row>
    <row r="1385" spans="1:18" ht="10.5" customHeight="1" x14ac:dyDescent="0.2">
      <c r="B1385" s="1416" t="s">
        <v>55</v>
      </c>
      <c r="C1385" s="1417"/>
      <c r="D1385" s="547">
        <v>3637</v>
      </c>
      <c r="E1385" s="632">
        <v>5156</v>
      </c>
      <c r="F1385" s="632">
        <v>5326</v>
      </c>
      <c r="G1385" s="632">
        <v>7632</v>
      </c>
      <c r="H1385" s="632">
        <v>7316</v>
      </c>
      <c r="I1385" s="632">
        <v>7660</v>
      </c>
      <c r="J1385" s="632">
        <v>11523</v>
      </c>
      <c r="K1385" s="680">
        <v>12572</v>
      </c>
      <c r="L1385" s="632">
        <v>13617</v>
      </c>
      <c r="M1385" s="632">
        <v>13687</v>
      </c>
      <c r="N1385" s="632">
        <v>17960</v>
      </c>
      <c r="O1385" s="632">
        <v>21035</v>
      </c>
      <c r="P1385" s="632">
        <v>27516</v>
      </c>
      <c r="Q1385" s="632">
        <v>23923</v>
      </c>
      <c r="R1385" s="632">
        <v>37621</v>
      </c>
    </row>
    <row r="1386" spans="1:18" ht="10.5" customHeight="1" x14ac:dyDescent="0.2">
      <c r="B1386" s="1416" t="s">
        <v>97</v>
      </c>
      <c r="C1386" s="1417"/>
      <c r="D1386" s="547">
        <v>2921</v>
      </c>
      <c r="E1386" s="632">
        <v>3682</v>
      </c>
      <c r="F1386" s="632">
        <v>5077</v>
      </c>
      <c r="G1386" s="632">
        <v>6283</v>
      </c>
      <c r="H1386" s="632">
        <v>6201</v>
      </c>
      <c r="I1386" s="632">
        <v>5038</v>
      </c>
      <c r="J1386" s="632">
        <v>6347</v>
      </c>
      <c r="K1386" s="680">
        <v>6872</v>
      </c>
      <c r="L1386" s="632">
        <v>6936</v>
      </c>
      <c r="M1386" s="632">
        <v>8076</v>
      </c>
      <c r="N1386" s="632">
        <v>8260</v>
      </c>
      <c r="O1386" s="632">
        <v>9471</v>
      </c>
      <c r="P1386" s="632">
        <v>11409</v>
      </c>
      <c r="Q1386" s="632">
        <v>8344</v>
      </c>
      <c r="R1386" s="632">
        <v>13089</v>
      </c>
    </row>
    <row r="1387" spans="1:18" ht="10.5" customHeight="1" x14ac:dyDescent="0.2">
      <c r="B1387" s="1416" t="s">
        <v>98</v>
      </c>
      <c r="C1387" s="1417"/>
      <c r="D1387" s="547">
        <v>4010</v>
      </c>
      <c r="E1387" s="632">
        <v>4108</v>
      </c>
      <c r="F1387" s="632">
        <v>5137</v>
      </c>
      <c r="G1387" s="632">
        <v>4783</v>
      </c>
      <c r="H1387" s="632">
        <v>4595</v>
      </c>
      <c r="I1387" s="632">
        <v>2609</v>
      </c>
      <c r="J1387" s="632">
        <v>5945</v>
      </c>
      <c r="K1387" s="680">
        <v>6050</v>
      </c>
      <c r="L1387" s="632">
        <v>7659</v>
      </c>
      <c r="M1387" s="632">
        <v>6363</v>
      </c>
      <c r="N1387" s="632">
        <v>7345</v>
      </c>
      <c r="O1387" s="632">
        <v>8575</v>
      </c>
      <c r="P1387" s="632">
        <v>7648</v>
      </c>
      <c r="Q1387" s="632">
        <v>9085</v>
      </c>
      <c r="R1387" s="632">
        <v>10718</v>
      </c>
    </row>
    <row r="1388" spans="1:18" ht="10.5" customHeight="1" x14ac:dyDescent="0.2">
      <c r="B1388" s="1416" t="s">
        <v>99</v>
      </c>
      <c r="C1388" s="1417"/>
      <c r="D1388" s="547">
        <v>1148</v>
      </c>
      <c r="E1388" s="632">
        <v>1189</v>
      </c>
      <c r="F1388" s="632">
        <v>1304</v>
      </c>
      <c r="G1388" s="632">
        <v>1629</v>
      </c>
      <c r="H1388" s="632">
        <v>1647</v>
      </c>
      <c r="I1388" s="632">
        <v>1728</v>
      </c>
      <c r="J1388" s="632">
        <v>2172</v>
      </c>
      <c r="K1388" s="680">
        <v>2746</v>
      </c>
      <c r="L1388" s="632">
        <v>2854</v>
      </c>
      <c r="M1388" s="632">
        <v>2781</v>
      </c>
      <c r="N1388" s="632">
        <v>3483</v>
      </c>
      <c r="O1388" s="632">
        <v>3651</v>
      </c>
      <c r="P1388" s="632">
        <v>2728</v>
      </c>
      <c r="Q1388" s="632">
        <v>3527</v>
      </c>
      <c r="R1388" s="632">
        <v>4052</v>
      </c>
    </row>
    <row r="1389" spans="1:18" ht="10.5" customHeight="1" x14ac:dyDescent="0.2">
      <c r="B1389" s="1610" t="s">
        <v>744</v>
      </c>
      <c r="C1389" s="1611"/>
      <c r="D1389" s="547">
        <v>992</v>
      </c>
      <c r="E1389" s="632">
        <v>956</v>
      </c>
      <c r="F1389" s="632">
        <v>1283</v>
      </c>
      <c r="G1389" s="632">
        <v>1247</v>
      </c>
      <c r="H1389" s="632">
        <v>1220</v>
      </c>
      <c r="I1389" s="632">
        <v>1123</v>
      </c>
      <c r="J1389" s="632">
        <v>1413</v>
      </c>
      <c r="K1389" s="633">
        <v>1750</v>
      </c>
      <c r="L1389" s="927">
        <v>1813</v>
      </c>
      <c r="M1389" s="927">
        <v>2266</v>
      </c>
      <c r="N1389" s="927">
        <v>2078</v>
      </c>
      <c r="O1389" s="927">
        <v>2420</v>
      </c>
      <c r="P1389" s="927">
        <v>2408</v>
      </c>
      <c r="Q1389" s="927">
        <v>2871</v>
      </c>
      <c r="R1389" s="927">
        <v>3227</v>
      </c>
    </row>
    <row r="1390" spans="1:18" s="62" customFormat="1" ht="10.5" customHeight="1" x14ac:dyDescent="0.2">
      <c r="B1390" s="1621" t="s">
        <v>745</v>
      </c>
      <c r="C1390" s="1622"/>
      <c r="D1390" s="928">
        <v>1310</v>
      </c>
      <c r="E1390" s="928">
        <v>1255</v>
      </c>
      <c r="F1390" s="928">
        <v>1738</v>
      </c>
      <c r="G1390" s="928">
        <v>1876</v>
      </c>
      <c r="H1390" s="928">
        <v>1564</v>
      </c>
      <c r="I1390" s="929">
        <v>1743</v>
      </c>
      <c r="J1390" s="929">
        <v>1899</v>
      </c>
      <c r="K1390" s="565">
        <v>2496</v>
      </c>
      <c r="L1390" s="924">
        <v>2391</v>
      </c>
      <c r="M1390" s="924">
        <v>3332</v>
      </c>
      <c r="N1390" s="565">
        <v>2945</v>
      </c>
      <c r="O1390" s="565">
        <v>2944</v>
      </c>
      <c r="P1390" s="565">
        <v>3047</v>
      </c>
      <c r="Q1390" s="565">
        <v>3683</v>
      </c>
      <c r="R1390" s="565">
        <v>4024</v>
      </c>
    </row>
    <row r="1391" spans="1:18" ht="10.5" customHeight="1" x14ac:dyDescent="0.2">
      <c r="B1391" s="486" t="s">
        <v>1380</v>
      </c>
      <c r="C1391" s="233"/>
      <c r="D1391" s="240"/>
      <c r="E1391" s="341"/>
      <c r="F1391" s="341"/>
      <c r="G1391" s="52"/>
      <c r="H1391" s="52"/>
      <c r="I1391" s="52"/>
      <c r="J1391" s="52"/>
      <c r="K1391" s="52"/>
      <c r="L1391" s="52"/>
      <c r="M1391" s="52"/>
      <c r="N1391" s="52"/>
      <c r="O1391" s="52"/>
      <c r="P1391" s="52"/>
      <c r="Q1391" s="183"/>
    </row>
    <row r="1392" spans="1:18" ht="10.5" customHeight="1" x14ac:dyDescent="0.2">
      <c r="B1392" s="486" t="s">
        <v>1381</v>
      </c>
      <c r="C1392" s="233"/>
      <c r="D1392" s="240"/>
      <c r="E1392" s="341"/>
      <c r="F1392" s="341"/>
      <c r="G1392" s="52"/>
      <c r="H1392" s="52"/>
      <c r="I1392" s="52"/>
      <c r="J1392" s="52"/>
      <c r="K1392" s="52"/>
      <c r="L1392" s="52"/>
      <c r="M1392" s="52"/>
      <c r="N1392" s="52"/>
      <c r="O1392" s="52"/>
      <c r="P1392" s="52"/>
    </row>
    <row r="1393" spans="2:17" ht="10.5" customHeight="1" x14ac:dyDescent="0.2">
      <c r="B1393" s="488" t="s">
        <v>1382</v>
      </c>
      <c r="C1393" s="233"/>
      <c r="D1393" s="373"/>
      <c r="E1393" s="341"/>
      <c r="F1393" s="341"/>
      <c r="G1393" s="52"/>
      <c r="H1393" s="52"/>
      <c r="I1393" s="52"/>
      <c r="J1393" s="52"/>
      <c r="K1393" s="52"/>
      <c r="L1393" s="52"/>
      <c r="M1393" s="52"/>
      <c r="N1393" s="52"/>
      <c r="O1393" s="52"/>
      <c r="P1393" s="52"/>
    </row>
    <row r="1394" spans="2:17" ht="10.5" customHeight="1" x14ac:dyDescent="0.2">
      <c r="B1394" s="488" t="s">
        <v>1383</v>
      </c>
      <c r="C1394" s="233"/>
      <c r="D1394" s="240"/>
      <c r="E1394" s="233"/>
      <c r="F1394" s="233"/>
      <c r="P1394" s="61"/>
    </row>
    <row r="1395" spans="2:17" ht="10.5" customHeight="1" x14ac:dyDescent="0.2">
      <c r="B1395" s="1548" t="s">
        <v>1384</v>
      </c>
      <c r="C1395" s="1478"/>
      <c r="D1395" s="1478"/>
      <c r="E1395" s="1478"/>
      <c r="F1395" s="1478"/>
      <c r="G1395" s="167"/>
      <c r="H1395" s="167"/>
      <c r="I1395" s="167"/>
      <c r="J1395" s="167"/>
      <c r="K1395" s="167"/>
      <c r="L1395" s="167"/>
      <c r="M1395" s="167"/>
      <c r="N1395" s="167"/>
      <c r="O1395" s="167"/>
      <c r="P1395" s="167"/>
      <c r="Q1395" s="167"/>
    </row>
    <row r="1396" spans="2:17" ht="10.5" customHeight="1" x14ac:dyDescent="0.2">
      <c r="B1396" s="1548" t="s">
        <v>1385</v>
      </c>
      <c r="C1396" s="1478"/>
      <c r="D1396" s="1478"/>
      <c r="E1396" s="233"/>
      <c r="F1396" s="233"/>
    </row>
    <row r="1397" spans="2:17" ht="11.45" customHeight="1" x14ac:dyDescent="0.2">
      <c r="B1397" s="133"/>
      <c r="C1397" s="130"/>
      <c r="D1397" s="130"/>
    </row>
    <row r="1398" spans="2:17" ht="11.45" customHeight="1" x14ac:dyDescent="0.2">
      <c r="B1398" s="133"/>
      <c r="C1398" s="130"/>
      <c r="D1398" s="130"/>
    </row>
    <row r="1399" spans="2:17" ht="11.45" customHeight="1" x14ac:dyDescent="0.2">
      <c r="B1399" s="133"/>
      <c r="C1399" s="130"/>
      <c r="D1399" s="130"/>
    </row>
    <row r="1400" spans="2:17" ht="11.45" customHeight="1" x14ac:dyDescent="0.2">
      <c r="B1400" s="133"/>
      <c r="D1400" s="71"/>
    </row>
    <row r="1401" spans="2:17" ht="11.45" customHeight="1" x14ac:dyDescent="0.2">
      <c r="B1401" s="133"/>
      <c r="D1401" s="71"/>
    </row>
    <row r="1402" spans="2:17" ht="11.45" customHeight="1" x14ac:dyDescent="0.2">
      <c r="B1402" s="133"/>
      <c r="D1402" s="71"/>
    </row>
    <row r="1403" spans="2:17" ht="11.45" customHeight="1" x14ac:dyDescent="0.2">
      <c r="B1403" s="133"/>
      <c r="D1403" s="71"/>
    </row>
    <row r="1404" spans="2:17" ht="11.45" customHeight="1" x14ac:dyDescent="0.2">
      <c r="B1404" s="133"/>
      <c r="D1404" s="71"/>
    </row>
    <row r="1405" spans="2:17" ht="11.45" customHeight="1" x14ac:dyDescent="0.2">
      <c r="B1405" s="133"/>
      <c r="D1405" s="71"/>
    </row>
    <row r="1406" spans="2:17" ht="11.45" customHeight="1" x14ac:dyDescent="0.2">
      <c r="B1406" s="133"/>
      <c r="D1406" s="71"/>
    </row>
    <row r="1407" spans="2:17" ht="11.45" customHeight="1" x14ac:dyDescent="0.2">
      <c r="B1407" s="133"/>
      <c r="D1407" s="71"/>
    </row>
    <row r="1408" spans="2:17" ht="11.45" customHeight="1" x14ac:dyDescent="0.2">
      <c r="B1408" s="133"/>
      <c r="D1408" s="71"/>
    </row>
    <row r="1409" spans="2:5" ht="11.45" customHeight="1" x14ac:dyDescent="0.2">
      <c r="B1409" s="133"/>
      <c r="D1409" s="71"/>
    </row>
    <row r="1410" spans="2:5" ht="11.45" customHeight="1" x14ac:dyDescent="0.2">
      <c r="B1410" s="133"/>
      <c r="D1410" s="71"/>
    </row>
    <row r="1411" spans="2:5" ht="11.45" customHeight="1" x14ac:dyDescent="0.2">
      <c r="B1411" s="133"/>
      <c r="D1411" s="71"/>
    </row>
    <row r="1412" spans="2:5" ht="11.45" customHeight="1" x14ac:dyDescent="0.2">
      <c r="B1412" s="133"/>
      <c r="D1412" s="71"/>
    </row>
    <row r="1413" spans="2:5" ht="11.45" customHeight="1" x14ac:dyDescent="0.2">
      <c r="D1413" s="67"/>
      <c r="E1413" s="61"/>
    </row>
    <row r="1414" spans="2:5" ht="11.45" customHeight="1" x14ac:dyDescent="0.2">
      <c r="D1414" s="71"/>
    </row>
    <row r="1415" spans="2:5" ht="11.45" customHeight="1" x14ac:dyDescent="0.2">
      <c r="D1415" s="67"/>
    </row>
    <row r="1416" spans="2:5" ht="11.45" customHeight="1" x14ac:dyDescent="0.2">
      <c r="D1416" s="137"/>
    </row>
    <row r="1417" spans="2:5" ht="11.45" customHeight="1" x14ac:dyDescent="0.2">
      <c r="D1417" s="119"/>
    </row>
    <row r="1423" spans="2:5" ht="11.45" customHeight="1" x14ac:dyDescent="0.2">
      <c r="D1423" s="95"/>
    </row>
    <row r="1424" spans="2:5" ht="11.45" customHeight="1" x14ac:dyDescent="0.2">
      <c r="D1424" s="95"/>
    </row>
  </sheetData>
  <customSheetViews>
    <customSheetView guid="{F4AE1968-DA35-43D0-B456-FBD0ABC8A377}" showPageBreaks="1" view="pageBreakPreview" showRuler="0" topLeftCell="A1067">
      <selection activeCell="M1074" sqref="M1074"/>
      <rowBreaks count="23" manualBreakCount="23">
        <brk id="49" max="16383" man="1"/>
        <brk id="97" max="15" man="1"/>
        <brk id="147" max="16383" man="1"/>
        <brk id="194" max="16383" man="1"/>
        <brk id="241" max="16383" man="1"/>
        <brk id="290" max="16383" man="1"/>
        <brk id="333" max="16383" man="1"/>
        <brk id="380" max="16383" man="1"/>
        <brk id="432" max="16383" man="1"/>
        <brk id="482" max="16383" man="1"/>
        <brk id="534" max="16383" man="1"/>
        <brk id="560" max="16383" man="1"/>
        <brk id="608" max="16383" man="1"/>
        <brk id="654" max="16383" man="1"/>
        <brk id="701" max="16383" man="1"/>
        <brk id="747" max="16383" man="1"/>
        <brk id="794" max="16383" man="1"/>
        <brk id="848" max="16383" man="1"/>
        <brk id="903" max="16383" man="1"/>
        <brk id="957" max="16383" man="1"/>
        <brk id="1011" max="16383" man="1"/>
        <brk id="1079" max="15" man="1"/>
        <brk id="1129" max="16383" man="1"/>
      </rowBreaks>
      <pageMargins left="0.70866141732283472" right="0.70866141732283472" top="0.70866141732283472" bottom="0.70866141732283472" header="0.31496062992125984" footer="0.31496062992125984"/>
      <pageSetup paperSize="9" scale="75" orientation="landscape" r:id="rId1"/>
      <headerFooter alignWithMargins="0"/>
    </customSheetView>
  </customSheetViews>
  <mergeCells count="412">
    <mergeCell ref="I1021:I1022"/>
    <mergeCell ref="G1090:H1090"/>
    <mergeCell ref="H884:H885"/>
    <mergeCell ref="D1021:D1022"/>
    <mergeCell ref="K760:L760"/>
    <mergeCell ref="C760:C761"/>
    <mergeCell ref="D704:D705"/>
    <mergeCell ref="D760:D761"/>
    <mergeCell ref="B1369:C1370"/>
    <mergeCell ref="C815:C816"/>
    <mergeCell ref="C814:H814"/>
    <mergeCell ref="B808:H808"/>
    <mergeCell ref="B759:B762"/>
    <mergeCell ref="I814:J814"/>
    <mergeCell ref="B703:B706"/>
    <mergeCell ref="B1341:C1341"/>
    <mergeCell ref="B1363:F1363"/>
    <mergeCell ref="B1355:C1355"/>
    <mergeCell ref="B1356:C1356"/>
    <mergeCell ref="B1346:C1346"/>
    <mergeCell ref="B1358:C1358"/>
    <mergeCell ref="E1225:F1225"/>
    <mergeCell ref="I953:J953"/>
    <mergeCell ref="J704:J705"/>
    <mergeCell ref="C692:D692"/>
    <mergeCell ref="E692:F692"/>
    <mergeCell ref="G692:H692"/>
    <mergeCell ref="I760:I761"/>
    <mergeCell ref="E760:F760"/>
    <mergeCell ref="G704:H704"/>
    <mergeCell ref="C704:C705"/>
    <mergeCell ref="C703:H703"/>
    <mergeCell ref="E704:F704"/>
    <mergeCell ref="I759:L759"/>
    <mergeCell ref="I704:I705"/>
    <mergeCell ref="I703:L703"/>
    <mergeCell ref="K704:L704"/>
    <mergeCell ref="G693:H693"/>
    <mergeCell ref="I693:J693"/>
    <mergeCell ref="K693:L693"/>
    <mergeCell ref="K695:L695"/>
    <mergeCell ref="G695:H695"/>
    <mergeCell ref="C695:D695"/>
    <mergeCell ref="E695:F695"/>
    <mergeCell ref="C694:D694"/>
    <mergeCell ref="E694:F694"/>
    <mergeCell ref="G694:H694"/>
    <mergeCell ref="I694:J694"/>
    <mergeCell ref="K694:L694"/>
    <mergeCell ref="B1389:C1389"/>
    <mergeCell ref="K689:L689"/>
    <mergeCell ref="K688:L688"/>
    <mergeCell ref="I689:J689"/>
    <mergeCell ref="I687:J687"/>
    <mergeCell ref="I688:J688"/>
    <mergeCell ref="G691:H691"/>
    <mergeCell ref="I691:J691"/>
    <mergeCell ref="K691:L691"/>
    <mergeCell ref="C690:D690"/>
    <mergeCell ref="K687:L687"/>
    <mergeCell ref="C691:D691"/>
    <mergeCell ref="E691:F691"/>
    <mergeCell ref="E690:F690"/>
    <mergeCell ref="G687:H687"/>
    <mergeCell ref="C688:D688"/>
    <mergeCell ref="E688:F688"/>
    <mergeCell ref="G690:H690"/>
    <mergeCell ref="K690:L690"/>
    <mergeCell ref="I695:J695"/>
    <mergeCell ref="I692:J692"/>
    <mergeCell ref="K692:L692"/>
    <mergeCell ref="C693:D693"/>
    <mergeCell ref="E693:F693"/>
    <mergeCell ref="E686:F686"/>
    <mergeCell ref="B1395:F1395"/>
    <mergeCell ref="B1396:D1396"/>
    <mergeCell ref="G1021:H1021"/>
    <mergeCell ref="B1077:H1077"/>
    <mergeCell ref="B1225:B1227"/>
    <mergeCell ref="B1342:C1342"/>
    <mergeCell ref="B1381:C1381"/>
    <mergeCell ref="B1379:C1379"/>
    <mergeCell ref="B1372:C1372"/>
    <mergeCell ref="B1350:C1350"/>
    <mergeCell ref="B1348:C1348"/>
    <mergeCell ref="B1344:C1344"/>
    <mergeCell ref="B1347:C1347"/>
    <mergeCell ref="B1345:C1345"/>
    <mergeCell ref="B1364:D1364"/>
    <mergeCell ref="B1371:C1371"/>
    <mergeCell ref="B1139:F1139"/>
    <mergeCell ref="B1390:C1390"/>
    <mergeCell ref="B1385:C1385"/>
    <mergeCell ref="B1386:C1386"/>
    <mergeCell ref="B1387:C1387"/>
    <mergeCell ref="B1388:C1388"/>
    <mergeCell ref="B1384:C1384"/>
    <mergeCell ref="C685:D685"/>
    <mergeCell ref="I685:J685"/>
    <mergeCell ref="G679:H679"/>
    <mergeCell ref="G682:H682"/>
    <mergeCell ref="G680:H680"/>
    <mergeCell ref="E680:F680"/>
    <mergeCell ref="G685:H685"/>
    <mergeCell ref="E681:F681"/>
    <mergeCell ref="C683:D683"/>
    <mergeCell ref="C680:D680"/>
    <mergeCell ref="E682:F682"/>
    <mergeCell ref="B1383:C1383"/>
    <mergeCell ref="B1343:C1343"/>
    <mergeCell ref="D1225:D1226"/>
    <mergeCell ref="G1225:H1225"/>
    <mergeCell ref="B1207:F1207"/>
    <mergeCell ref="E1090:F1090"/>
    <mergeCell ref="G1157:H1157"/>
    <mergeCell ref="B1090:B1092"/>
    <mergeCell ref="C1090:C1091"/>
    <mergeCell ref="B1382:C1382"/>
    <mergeCell ref="B1337:C1337"/>
    <mergeCell ref="B1338:C1338"/>
    <mergeCell ref="E668:F668"/>
    <mergeCell ref="G674:H674"/>
    <mergeCell ref="G665:H665"/>
    <mergeCell ref="I676:J676"/>
    <mergeCell ref="E595:F595"/>
    <mergeCell ref="E536:F536"/>
    <mergeCell ref="C678:D678"/>
    <mergeCell ref="C664:L664"/>
    <mergeCell ref="K665:L665"/>
    <mergeCell ref="E669:F669"/>
    <mergeCell ref="E670:F670"/>
    <mergeCell ref="E597:F597"/>
    <mergeCell ref="E671:F671"/>
    <mergeCell ref="C669:D669"/>
    <mergeCell ref="E667:F667"/>
    <mergeCell ref="A20:A21"/>
    <mergeCell ref="A79:A80"/>
    <mergeCell ref="A135:A136"/>
    <mergeCell ref="A189:A190"/>
    <mergeCell ref="A245:A246"/>
    <mergeCell ref="A553:A554"/>
    <mergeCell ref="D60:E60"/>
    <mergeCell ref="C665:D665"/>
    <mergeCell ref="E665:F665"/>
    <mergeCell ref="C597:D597"/>
    <mergeCell ref="B226:B228"/>
    <mergeCell ref="C226:C227"/>
    <mergeCell ref="B534:B538"/>
    <mergeCell ref="B336:B339"/>
    <mergeCell ref="C281:C282"/>
    <mergeCell ref="C118:D118"/>
    <mergeCell ref="B108:H108"/>
    <mergeCell ref="D116:E116"/>
    <mergeCell ref="B329:H329"/>
    <mergeCell ref="C228:D228"/>
    <mergeCell ref="B274:H274"/>
    <mergeCell ref="H116:I116"/>
    <mergeCell ref="A481:A482"/>
    <mergeCell ref="C535:C537"/>
    <mergeCell ref="K283:M283"/>
    <mergeCell ref="J337:J338"/>
    <mergeCell ref="K281:L281"/>
    <mergeCell ref="B164:H164"/>
    <mergeCell ref="C116:C117"/>
    <mergeCell ref="D339:F339"/>
    <mergeCell ref="B405:B407"/>
    <mergeCell ref="C171:C172"/>
    <mergeCell ref="D226:E226"/>
    <mergeCell ref="H171:I171"/>
    <mergeCell ref="B281:B283"/>
    <mergeCell ref="B219:H219"/>
    <mergeCell ref="B171:B173"/>
    <mergeCell ref="F226:G226"/>
    <mergeCell ref="G336:H336"/>
    <mergeCell ref="D405:E405"/>
    <mergeCell ref="K405:K406"/>
    <mergeCell ref="H337:H338"/>
    <mergeCell ref="C337:C338"/>
    <mergeCell ref="F337:F338"/>
    <mergeCell ref="D337:E337"/>
    <mergeCell ref="B116:B118"/>
    <mergeCell ref="F171:G171"/>
    <mergeCell ref="D171:E171"/>
    <mergeCell ref="A424:A425"/>
    <mergeCell ref="B1357:C1357"/>
    <mergeCell ref="D1157:D1158"/>
    <mergeCell ref="C884:C885"/>
    <mergeCell ref="B1354:C1354"/>
    <mergeCell ref="B1335:C1336"/>
    <mergeCell ref="B1330:C1330"/>
    <mergeCell ref="B1352:C1352"/>
    <mergeCell ref="A300:A301"/>
    <mergeCell ref="B461:B464"/>
    <mergeCell ref="B453:H453"/>
    <mergeCell ref="B1071:F1071"/>
    <mergeCell ref="B1145:H1145"/>
    <mergeCell ref="B1213:H1213"/>
    <mergeCell ref="D1090:D1091"/>
    <mergeCell ref="C1294:P1294"/>
    <mergeCell ref="B1157:B1159"/>
    <mergeCell ref="I1090:I1091"/>
    <mergeCell ref="I1157:I1158"/>
    <mergeCell ref="C1157:C1158"/>
    <mergeCell ref="I461:L461"/>
    <mergeCell ref="F405:G405"/>
    <mergeCell ref="C534:J534"/>
    <mergeCell ref="K678:L678"/>
    <mergeCell ref="H226:I226"/>
    <mergeCell ref="F281:G281"/>
    <mergeCell ref="D281:E281"/>
    <mergeCell ref="C173:D173"/>
    <mergeCell ref="B595:B597"/>
    <mergeCell ref="G677:H677"/>
    <mergeCell ref="E678:F678"/>
    <mergeCell ref="C666:L666"/>
    <mergeCell ref="K668:L668"/>
    <mergeCell ref="C667:D667"/>
    <mergeCell ref="K677:L677"/>
    <mergeCell ref="K676:L676"/>
    <mergeCell ref="K675:L675"/>
    <mergeCell ref="K672:L672"/>
    <mergeCell ref="G676:H676"/>
    <mergeCell ref="I675:J675"/>
    <mergeCell ref="G670:H670"/>
    <mergeCell ref="I667:J667"/>
    <mergeCell ref="G667:H667"/>
    <mergeCell ref="G668:H668"/>
    <mergeCell ref="I669:J669"/>
    <mergeCell ref="E673:F673"/>
    <mergeCell ref="G337:G338"/>
    <mergeCell ref="C405:C406"/>
    <mergeCell ref="B1351:C1351"/>
    <mergeCell ref="B1340:C1340"/>
    <mergeCell ref="B1339:C1339"/>
    <mergeCell ref="B1349:C1349"/>
    <mergeCell ref="D1336:R1336"/>
    <mergeCell ref="D1370:R1370"/>
    <mergeCell ref="K667:L667"/>
    <mergeCell ref="I668:J668"/>
    <mergeCell ref="C407:D407"/>
    <mergeCell ref="I671:J671"/>
    <mergeCell ref="I673:J673"/>
    <mergeCell ref="G671:H671"/>
    <mergeCell ref="E672:F672"/>
    <mergeCell ref="C672:D672"/>
    <mergeCell ref="G672:H672"/>
    <mergeCell ref="I672:J672"/>
    <mergeCell ref="E462:F462"/>
    <mergeCell ref="G462:H462"/>
    <mergeCell ref="B510:H510"/>
    <mergeCell ref="D462:D463"/>
    <mergeCell ref="I462:I463"/>
    <mergeCell ref="C462:C463"/>
    <mergeCell ref="G673:H673"/>
    <mergeCell ref="C461:H461"/>
    <mergeCell ref="N666:O666"/>
    <mergeCell ref="L535:L537"/>
    <mergeCell ref="G675:H675"/>
    <mergeCell ref="G669:H669"/>
    <mergeCell ref="C676:D676"/>
    <mergeCell ref="C673:D673"/>
    <mergeCell ref="K535:K537"/>
    <mergeCell ref="E674:F674"/>
    <mergeCell ref="I536:J536"/>
    <mergeCell ref="E535:J535"/>
    <mergeCell ref="K674:L674"/>
    <mergeCell ref="I665:J665"/>
    <mergeCell ref="K671:L671"/>
    <mergeCell ref="M664:O664"/>
    <mergeCell ref="C670:D670"/>
    <mergeCell ref="B584:H584"/>
    <mergeCell ref="C595:D595"/>
    <mergeCell ref="C668:D668"/>
    <mergeCell ref="B664:B666"/>
    <mergeCell ref="C671:D671"/>
    <mergeCell ref="C674:D674"/>
    <mergeCell ref="I670:J670"/>
    <mergeCell ref="K670:L670"/>
    <mergeCell ref="K669:L669"/>
    <mergeCell ref="D2:E2"/>
    <mergeCell ref="M60:M61"/>
    <mergeCell ref="K60:L60"/>
    <mergeCell ref="F2:G2"/>
    <mergeCell ref="M2:M3"/>
    <mergeCell ref="H2:I2"/>
    <mergeCell ref="F60:G60"/>
    <mergeCell ref="H60:I60"/>
    <mergeCell ref="B50:H50"/>
    <mergeCell ref="B60:B62"/>
    <mergeCell ref="B2:B4"/>
    <mergeCell ref="C2:C3"/>
    <mergeCell ref="C4:D4"/>
    <mergeCell ref="C60:C61"/>
    <mergeCell ref="C62:D62"/>
    <mergeCell ref="K62:M62"/>
    <mergeCell ref="K2:L2"/>
    <mergeCell ref="K4:M4"/>
    <mergeCell ref="K173:M173"/>
    <mergeCell ref="K228:M228"/>
    <mergeCell ref="K226:L226"/>
    <mergeCell ref="M226:M227"/>
    <mergeCell ref="O116:O117"/>
    <mergeCell ref="J462:J463"/>
    <mergeCell ref="D535:D537"/>
    <mergeCell ref="K534:L534"/>
    <mergeCell ref="G536:H536"/>
    <mergeCell ref="K462:L462"/>
    <mergeCell ref="C283:D283"/>
    <mergeCell ref="F116:G116"/>
    <mergeCell ref="J118:K118"/>
    <mergeCell ref="L116:N116"/>
    <mergeCell ref="K171:L171"/>
    <mergeCell ref="M171:M172"/>
    <mergeCell ref="M281:M282"/>
    <mergeCell ref="L118:O118"/>
    <mergeCell ref="H281:I281"/>
    <mergeCell ref="C336:F336"/>
    <mergeCell ref="I336:J336"/>
    <mergeCell ref="I337:I338"/>
    <mergeCell ref="I407:K407"/>
    <mergeCell ref="I405:J405"/>
    <mergeCell ref="A1380:A1381"/>
    <mergeCell ref="B1377:C1377"/>
    <mergeCell ref="B1374:C1374"/>
    <mergeCell ref="B1373:C1373"/>
    <mergeCell ref="B1380:C1380"/>
    <mergeCell ref="B1375:C1375"/>
    <mergeCell ref="B1280:H1280"/>
    <mergeCell ref="B752:H752"/>
    <mergeCell ref="B1293:B1294"/>
    <mergeCell ref="C1225:C1226"/>
    <mergeCell ref="E953:F953"/>
    <mergeCell ref="G884:G885"/>
    <mergeCell ref="B814:B817"/>
    <mergeCell ref="B1001:H1001"/>
    <mergeCell ref="B1021:B1023"/>
    <mergeCell ref="C1021:C1022"/>
    <mergeCell ref="B1376:C1376"/>
    <mergeCell ref="B1378:C1378"/>
    <mergeCell ref="E1021:F1021"/>
    <mergeCell ref="B864:H864"/>
    <mergeCell ref="G883:J883"/>
    <mergeCell ref="A1350:A1351"/>
    <mergeCell ref="E1157:F1157"/>
    <mergeCell ref="A1307:A1308"/>
    <mergeCell ref="A720:A721"/>
    <mergeCell ref="G760:H760"/>
    <mergeCell ref="G953:H953"/>
    <mergeCell ref="G815:H815"/>
    <mergeCell ref="D884:D885"/>
    <mergeCell ref="E884:F884"/>
    <mergeCell ref="B883:B886"/>
    <mergeCell ref="C953:C954"/>
    <mergeCell ref="A779:A780"/>
    <mergeCell ref="E815:F815"/>
    <mergeCell ref="D815:D816"/>
    <mergeCell ref="C883:F883"/>
    <mergeCell ref="C952:J952"/>
    <mergeCell ref="J760:J761"/>
    <mergeCell ref="C759:H759"/>
    <mergeCell ref="I815:I816"/>
    <mergeCell ref="J815:J816"/>
    <mergeCell ref="B932:H932"/>
    <mergeCell ref="I884:J884"/>
    <mergeCell ref="B952:B955"/>
    <mergeCell ref="D953:D954"/>
    <mergeCell ref="G681:H681"/>
    <mergeCell ref="C681:D681"/>
    <mergeCell ref="K681:L681"/>
    <mergeCell ref="K680:L680"/>
    <mergeCell ref="K679:L679"/>
    <mergeCell ref="I679:J679"/>
    <mergeCell ref="I681:J681"/>
    <mergeCell ref="K673:L673"/>
    <mergeCell ref="A681:A682"/>
    <mergeCell ref="G678:H678"/>
    <mergeCell ref="I677:J677"/>
    <mergeCell ref="I674:J674"/>
    <mergeCell ref="E675:F675"/>
    <mergeCell ref="I678:J678"/>
    <mergeCell ref="E676:F676"/>
    <mergeCell ref="E677:F677"/>
    <mergeCell ref="C677:D677"/>
    <mergeCell ref="C675:D675"/>
    <mergeCell ref="C679:D679"/>
    <mergeCell ref="E679:F679"/>
    <mergeCell ref="I680:J680"/>
    <mergeCell ref="C682:D682"/>
    <mergeCell ref="K684:L684"/>
    <mergeCell ref="K683:L683"/>
    <mergeCell ref="K682:L682"/>
    <mergeCell ref="I683:J683"/>
    <mergeCell ref="E685:F685"/>
    <mergeCell ref="I682:J682"/>
    <mergeCell ref="I690:J690"/>
    <mergeCell ref="C687:D687"/>
    <mergeCell ref="C689:D689"/>
    <mergeCell ref="E683:F683"/>
    <mergeCell ref="G686:H686"/>
    <mergeCell ref="G688:H688"/>
    <mergeCell ref="G689:H689"/>
    <mergeCell ref="E689:F689"/>
    <mergeCell ref="E687:F687"/>
    <mergeCell ref="G683:H683"/>
    <mergeCell ref="K686:L686"/>
    <mergeCell ref="K685:L685"/>
    <mergeCell ref="I686:J686"/>
    <mergeCell ref="C686:D686"/>
    <mergeCell ref="G684:H684"/>
    <mergeCell ref="E684:F684"/>
    <mergeCell ref="C684:D684"/>
    <mergeCell ref="I684:J684"/>
  </mergeCells>
  <phoneticPr fontId="0" type="noConversion"/>
  <pageMargins left="0.70866141732283472" right="0.70866141732283472" top="0.70866141732283472" bottom="0.70866141732283472" header="0.31496062992125984" footer="0.31496062992125984"/>
  <pageSetup paperSize="9" scale="62" orientation="landscape" r:id="rId2"/>
  <headerFooter alignWithMargins="0"/>
  <rowBreaks count="23" manualBreakCount="23">
    <brk id="58" max="16383" man="1"/>
    <brk id="114" max="20" man="1"/>
    <brk id="169" max="16383" man="1"/>
    <brk id="224" max="16383" man="1"/>
    <brk id="279" max="16383" man="1"/>
    <brk id="334" max="16383" man="1"/>
    <brk id="403" max="16383" man="1"/>
    <brk id="459" max="16383" man="1"/>
    <brk id="532" max="20" man="1"/>
    <brk id="593" max="16383" man="1"/>
    <brk id="662" max="16383" man="1"/>
    <brk id="701" max="16383" man="1"/>
    <brk id="757" max="16383" man="1"/>
    <brk id="812" max="16383" man="1"/>
    <brk id="881" max="16383" man="1"/>
    <brk id="950" max="16383" man="1"/>
    <brk id="1019" max="16383" man="1"/>
    <brk id="1088" max="16383" man="1"/>
    <brk id="1155" max="16383" man="1"/>
    <brk id="1223" max="16383" man="1"/>
    <brk id="1291" max="16383" man="1"/>
    <brk id="1333" max="20" man="1"/>
    <brk id="1367" max="16383" man="1"/>
  </rowBreaks>
  <ignoredErrors>
    <ignoredError sqref="K4 K62 L118 K173 K228 K283 H339 J339 I407 D464 J464 D538 L538 D706 J706 J762 D762 D817 J817 D886 H886 D955 D1023 D1092 D1159 D1227" numberStoredAsText="1"/>
    <ignoredError sqref="M5:M27 M86 K679:L682 O119:O141 M63:M83 M252 M284:M291 K685:L685 K667:L671 K673:L677 M174:M197 M229:M250 L68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77"/>
  <sheetViews>
    <sheetView view="pageBreakPreview" zoomScale="124" zoomScaleNormal="100" zoomScaleSheetLayoutView="124" workbookViewId="0">
      <selection activeCell="D613" sqref="D613"/>
    </sheetView>
  </sheetViews>
  <sheetFormatPr defaultRowHeight="11.45" customHeight="1" x14ac:dyDescent="0.2"/>
  <cols>
    <col min="1" max="1" width="2.5703125" style="48" customWidth="1"/>
    <col min="2" max="2" width="8.85546875" style="48" customWidth="1"/>
    <col min="3" max="16" width="8.7109375" style="48" customWidth="1"/>
    <col min="17" max="16384" width="9.140625" style="48"/>
  </cols>
  <sheetData>
    <row r="1" spans="2:8" ht="11.45" customHeight="1" x14ac:dyDescent="0.2">
      <c r="B1" s="62" t="s">
        <v>24</v>
      </c>
    </row>
    <row r="2" spans="2:8" ht="22.5" customHeight="1" x14ac:dyDescent="0.2">
      <c r="B2" s="1408" t="s">
        <v>525</v>
      </c>
      <c r="C2" s="464" t="s">
        <v>1023</v>
      </c>
      <c r="D2" s="1481" t="s">
        <v>1144</v>
      </c>
      <c r="E2" s="1482"/>
      <c r="F2" s="1408" t="s">
        <v>1145</v>
      </c>
      <c r="G2" s="254"/>
      <c r="H2" s="44"/>
    </row>
    <row r="3" spans="2:8" ht="11.45" customHeight="1" x14ac:dyDescent="0.2">
      <c r="B3" s="1496"/>
      <c r="C3" s="468" t="s">
        <v>1024</v>
      </c>
      <c r="D3" s="648" t="s">
        <v>746</v>
      </c>
      <c r="E3" s="648" t="s">
        <v>747</v>
      </c>
      <c r="F3" s="1409"/>
      <c r="G3" s="265"/>
      <c r="H3" s="44"/>
    </row>
    <row r="4" spans="2:8" ht="11.45" customHeight="1" x14ac:dyDescent="0.2">
      <c r="B4" s="1409"/>
      <c r="C4" s="296" t="s">
        <v>748</v>
      </c>
      <c r="D4" s="1481" t="s">
        <v>175</v>
      </c>
      <c r="E4" s="1482"/>
      <c r="F4" s="323" t="s">
        <v>174</v>
      </c>
      <c r="G4" s="247"/>
      <c r="H4" s="66"/>
    </row>
    <row r="5" spans="2:8" ht="10.5" customHeight="1" x14ac:dyDescent="0.2">
      <c r="B5" s="325" t="s">
        <v>149</v>
      </c>
      <c r="C5" s="1000">
        <v>7.9</v>
      </c>
      <c r="D5" s="926">
        <v>2022</v>
      </c>
      <c r="E5" s="357">
        <v>239</v>
      </c>
      <c r="F5" s="785">
        <v>44.9</v>
      </c>
      <c r="G5" s="257"/>
      <c r="H5" s="61"/>
    </row>
    <row r="6" spans="2:8" ht="10.5" customHeight="1" x14ac:dyDescent="0.2">
      <c r="B6" s="325" t="s">
        <v>150</v>
      </c>
      <c r="C6" s="1000">
        <v>7.8</v>
      </c>
      <c r="D6" s="632">
        <v>2137</v>
      </c>
      <c r="E6" s="357">
        <v>241</v>
      </c>
      <c r="F6" s="760">
        <v>44.4</v>
      </c>
      <c r="G6" s="257"/>
      <c r="H6" s="61"/>
    </row>
    <row r="7" spans="2:8" ht="10.5" customHeight="1" x14ac:dyDescent="0.2">
      <c r="B7" s="325" t="s">
        <v>151</v>
      </c>
      <c r="C7" s="1000">
        <v>8</v>
      </c>
      <c r="D7" s="632">
        <v>2274</v>
      </c>
      <c r="E7" s="357">
        <v>226</v>
      </c>
      <c r="F7" s="760">
        <v>58.6</v>
      </c>
      <c r="G7" s="257"/>
      <c r="H7" s="61"/>
    </row>
    <row r="8" spans="2:8" ht="10.5" customHeight="1" x14ac:dyDescent="0.2">
      <c r="B8" s="325" t="s">
        <v>152</v>
      </c>
      <c r="C8" s="1000">
        <v>8.1999999999999993</v>
      </c>
      <c r="D8" s="632">
        <v>2076</v>
      </c>
      <c r="E8" s="357">
        <v>169</v>
      </c>
      <c r="F8" s="760">
        <v>80.7</v>
      </c>
      <c r="G8" s="257"/>
      <c r="H8" s="61"/>
    </row>
    <row r="9" spans="2:8" ht="10.5" customHeight="1" x14ac:dyDescent="0.2">
      <c r="B9" s="325" t="s">
        <v>153</v>
      </c>
      <c r="C9" s="1000">
        <v>8.5</v>
      </c>
      <c r="D9" s="632">
        <v>1814</v>
      </c>
      <c r="E9" s="357">
        <v>147</v>
      </c>
      <c r="F9" s="760">
        <v>89.3</v>
      </c>
      <c r="G9" s="257"/>
      <c r="H9" s="61"/>
    </row>
    <row r="10" spans="2:8" ht="10.5" customHeight="1" x14ac:dyDescent="0.2">
      <c r="B10" s="325"/>
      <c r="C10" s="1000"/>
      <c r="D10" s="632"/>
      <c r="E10" s="357"/>
      <c r="F10" s="760"/>
      <c r="G10" s="257"/>
      <c r="H10" s="61"/>
    </row>
    <row r="11" spans="2:8" ht="10.5" customHeight="1" x14ac:dyDescent="0.2">
      <c r="B11" s="325" t="s">
        <v>154</v>
      </c>
      <c r="C11" s="1000">
        <v>8.8000000000000007</v>
      </c>
      <c r="D11" s="632">
        <v>1979</v>
      </c>
      <c r="E11" s="357">
        <v>167</v>
      </c>
      <c r="F11" s="760">
        <v>87.2</v>
      </c>
      <c r="G11" s="257"/>
      <c r="H11" s="61"/>
    </row>
    <row r="12" spans="2:8" ht="10.5" customHeight="1" x14ac:dyDescent="0.2">
      <c r="B12" s="325" t="s">
        <v>155</v>
      </c>
      <c r="C12" s="1000">
        <v>9.1</v>
      </c>
      <c r="D12" s="632">
        <v>2217</v>
      </c>
      <c r="E12" s="357">
        <v>183</v>
      </c>
      <c r="F12" s="760">
        <v>93.6</v>
      </c>
      <c r="G12" s="257"/>
      <c r="H12" s="61"/>
    </row>
    <row r="13" spans="2:8" ht="10.5" customHeight="1" x14ac:dyDescent="0.2">
      <c r="B13" s="325" t="s">
        <v>156</v>
      </c>
      <c r="C13" s="1000">
        <v>9.3000000000000007</v>
      </c>
      <c r="D13" s="632">
        <v>2424</v>
      </c>
      <c r="E13" s="357">
        <v>199</v>
      </c>
      <c r="F13" s="760">
        <v>93.5</v>
      </c>
      <c r="G13" s="257"/>
      <c r="H13" s="61"/>
    </row>
    <row r="14" spans="2:8" ht="10.5" customHeight="1" x14ac:dyDescent="0.2">
      <c r="B14" s="325" t="s">
        <v>763</v>
      </c>
      <c r="C14" s="1000">
        <v>9.1</v>
      </c>
      <c r="D14" s="632">
        <v>2738</v>
      </c>
      <c r="E14" s="357">
        <v>212</v>
      </c>
      <c r="F14" s="760">
        <v>96.9</v>
      </c>
      <c r="G14" s="257"/>
      <c r="H14" s="61"/>
    </row>
    <row r="15" spans="2:8" ht="10.5" customHeight="1" x14ac:dyDescent="0.2">
      <c r="B15" s="325" t="s">
        <v>764</v>
      </c>
      <c r="C15" s="1000">
        <v>8.6999999999999993</v>
      </c>
      <c r="D15" s="632">
        <v>3195</v>
      </c>
      <c r="E15" s="357">
        <v>200</v>
      </c>
      <c r="F15" s="760">
        <v>119</v>
      </c>
      <c r="G15" s="257"/>
      <c r="H15" s="61"/>
    </row>
    <row r="16" spans="2:8" ht="10.5" customHeight="1" x14ac:dyDescent="0.2">
      <c r="B16" s="325"/>
      <c r="C16" s="1000"/>
      <c r="D16" s="632"/>
      <c r="E16" s="357"/>
      <c r="F16" s="760"/>
      <c r="G16" s="257"/>
      <c r="H16" s="61"/>
    </row>
    <row r="17" spans="2:9" ht="10.5" customHeight="1" x14ac:dyDescent="0.2">
      <c r="B17" s="325" t="s">
        <v>765</v>
      </c>
      <c r="C17" s="1000">
        <v>12.9</v>
      </c>
      <c r="D17" s="632">
        <v>2434</v>
      </c>
      <c r="E17" s="357">
        <v>158</v>
      </c>
      <c r="F17" s="760">
        <v>202.4</v>
      </c>
      <c r="G17" s="257"/>
      <c r="H17" s="61"/>
    </row>
    <row r="18" spans="2:9" ht="10.5" customHeight="1" x14ac:dyDescent="0.2">
      <c r="B18" s="325" t="s">
        <v>766</v>
      </c>
      <c r="C18" s="1000">
        <v>12.9</v>
      </c>
      <c r="D18" s="632">
        <v>2558</v>
      </c>
      <c r="E18" s="357">
        <v>131</v>
      </c>
      <c r="F18" s="760">
        <v>212.2</v>
      </c>
      <c r="G18" s="257"/>
      <c r="H18" s="61"/>
    </row>
    <row r="19" spans="2:9" ht="10.5" customHeight="1" x14ac:dyDescent="0.2">
      <c r="B19" s="325" t="s">
        <v>767</v>
      </c>
      <c r="C19" s="1000">
        <v>13.1</v>
      </c>
      <c r="D19" s="632">
        <v>2788</v>
      </c>
      <c r="E19" s="357">
        <v>144</v>
      </c>
      <c r="F19" s="760">
        <v>211.4</v>
      </c>
      <c r="G19" s="257"/>
      <c r="H19" s="61"/>
    </row>
    <row r="20" spans="2:9" ht="10.5" customHeight="1" x14ac:dyDescent="0.2">
      <c r="B20" s="325" t="s">
        <v>768</v>
      </c>
      <c r="C20" s="1000">
        <v>12.7</v>
      </c>
      <c r="D20" s="632">
        <v>2853</v>
      </c>
      <c r="E20" s="357">
        <v>138</v>
      </c>
      <c r="F20" s="760">
        <v>222.9</v>
      </c>
      <c r="G20" s="257"/>
      <c r="H20" s="61"/>
      <c r="I20" s="61"/>
    </row>
    <row r="21" spans="2:9" ht="10.5" customHeight="1" x14ac:dyDescent="0.2">
      <c r="B21" s="325" t="s">
        <v>769</v>
      </c>
      <c r="C21" s="1000">
        <v>11.9</v>
      </c>
      <c r="D21" s="632">
        <v>2806</v>
      </c>
      <c r="E21" s="357">
        <v>146</v>
      </c>
      <c r="F21" s="760">
        <v>228.4</v>
      </c>
      <c r="G21" s="257"/>
      <c r="H21" s="61"/>
    </row>
    <row r="22" spans="2:9" ht="10.5" customHeight="1" x14ac:dyDescent="0.2">
      <c r="B22" s="325"/>
      <c r="C22" s="1000"/>
      <c r="D22" s="632"/>
      <c r="E22" s="357"/>
      <c r="F22" s="760"/>
      <c r="G22" s="257"/>
      <c r="H22" s="61"/>
    </row>
    <row r="23" spans="2:9" ht="10.5" customHeight="1" x14ac:dyDescent="0.2">
      <c r="B23" s="325" t="s">
        <v>770</v>
      </c>
      <c r="C23" s="1000">
        <v>12</v>
      </c>
      <c r="D23" s="632">
        <v>2682</v>
      </c>
      <c r="E23" s="357">
        <v>144</v>
      </c>
      <c r="F23" s="760">
        <v>257.3</v>
      </c>
      <c r="G23" s="257"/>
      <c r="H23" s="61"/>
    </row>
    <row r="24" spans="2:9" ht="10.5" customHeight="1" x14ac:dyDescent="0.2">
      <c r="B24" s="325" t="s">
        <v>771</v>
      </c>
      <c r="C24" s="1000">
        <v>12.2</v>
      </c>
      <c r="D24" s="632">
        <v>2657</v>
      </c>
      <c r="E24" s="357">
        <v>126</v>
      </c>
      <c r="F24" s="760">
        <v>353.4</v>
      </c>
      <c r="G24" s="257"/>
      <c r="H24" s="61"/>
    </row>
    <row r="25" spans="2:9" ht="10.5" customHeight="1" x14ac:dyDescent="0.2">
      <c r="B25" s="325" t="s">
        <v>772</v>
      </c>
      <c r="C25" s="1000">
        <v>12.4</v>
      </c>
      <c r="D25" s="632">
        <v>2266</v>
      </c>
      <c r="E25" s="357">
        <v>99</v>
      </c>
      <c r="F25" s="760">
        <v>451.6</v>
      </c>
      <c r="G25" s="257"/>
      <c r="H25" s="61"/>
    </row>
    <row r="26" spans="2:9" ht="10.5" customHeight="1" x14ac:dyDescent="0.2">
      <c r="B26" s="325" t="s">
        <v>773</v>
      </c>
      <c r="C26" s="1000">
        <v>12.8</v>
      </c>
      <c r="D26" s="632">
        <v>2237</v>
      </c>
      <c r="E26" s="357">
        <v>88</v>
      </c>
      <c r="F26" s="760">
        <v>482.6</v>
      </c>
      <c r="G26" s="257"/>
      <c r="H26" s="61"/>
    </row>
    <row r="27" spans="2:9" ht="10.5" customHeight="1" x14ac:dyDescent="0.2">
      <c r="B27" s="325" t="s">
        <v>774</v>
      </c>
      <c r="C27" s="1000">
        <v>13.3</v>
      </c>
      <c r="D27" s="632">
        <v>2573</v>
      </c>
      <c r="E27" s="357">
        <v>93</v>
      </c>
      <c r="F27" s="760">
        <v>473.6</v>
      </c>
      <c r="G27" s="257"/>
      <c r="H27" s="61"/>
    </row>
    <row r="28" spans="2:9" ht="10.5" customHeight="1" x14ac:dyDescent="0.2">
      <c r="B28" s="325"/>
      <c r="C28" s="1000"/>
      <c r="D28" s="632"/>
      <c r="E28" s="357"/>
      <c r="F28" s="760"/>
      <c r="G28" s="257"/>
      <c r="H28" s="61"/>
    </row>
    <row r="29" spans="2:9" ht="10.5" customHeight="1" x14ac:dyDescent="0.2">
      <c r="B29" s="325" t="s">
        <v>775</v>
      </c>
      <c r="C29" s="1000">
        <v>13.5</v>
      </c>
      <c r="D29" s="632">
        <v>2844</v>
      </c>
      <c r="E29" s="357">
        <v>106</v>
      </c>
      <c r="F29" s="760">
        <v>474.9</v>
      </c>
      <c r="G29" s="257"/>
      <c r="H29" s="61"/>
    </row>
    <row r="30" spans="2:9" ht="10.5" customHeight="1" x14ac:dyDescent="0.2">
      <c r="B30" s="325" t="s">
        <v>776</v>
      </c>
      <c r="C30" s="1000">
        <v>13.5</v>
      </c>
      <c r="D30" s="632">
        <v>2970</v>
      </c>
      <c r="E30" s="357">
        <v>109</v>
      </c>
      <c r="F30" s="760">
        <v>522</v>
      </c>
      <c r="G30" s="257"/>
      <c r="H30" s="61"/>
    </row>
    <row r="31" spans="2:9" ht="10.5" customHeight="1" x14ac:dyDescent="0.2">
      <c r="B31" s="325" t="s">
        <v>460</v>
      </c>
      <c r="C31" s="1000">
        <v>13.1</v>
      </c>
      <c r="D31" s="632">
        <v>2960</v>
      </c>
      <c r="E31" s="357">
        <v>111</v>
      </c>
      <c r="F31" s="760">
        <v>521.4</v>
      </c>
      <c r="G31" s="257"/>
      <c r="H31" s="61"/>
    </row>
    <row r="32" spans="2:9" ht="10.5" customHeight="1" x14ac:dyDescent="0.2">
      <c r="B32" s="325" t="s">
        <v>461</v>
      </c>
      <c r="C32" s="1000">
        <v>12.5</v>
      </c>
      <c r="D32" s="632">
        <v>2629</v>
      </c>
      <c r="E32" s="357">
        <v>95</v>
      </c>
      <c r="F32" s="760">
        <v>599.6</v>
      </c>
      <c r="G32" s="257"/>
      <c r="H32" s="61"/>
    </row>
    <row r="33" spans="2:10" ht="10.5" customHeight="1" x14ac:dyDescent="0.2">
      <c r="B33" s="325" t="s">
        <v>462</v>
      </c>
      <c r="C33" s="1000">
        <v>12.6</v>
      </c>
      <c r="D33" s="632">
        <v>2112</v>
      </c>
      <c r="E33" s="357">
        <v>70</v>
      </c>
      <c r="F33" s="760">
        <v>823.4</v>
      </c>
      <c r="G33" s="257"/>
      <c r="H33" s="61"/>
    </row>
    <row r="34" spans="2:10" ht="10.5" customHeight="1" x14ac:dyDescent="0.2">
      <c r="B34" s="325"/>
      <c r="C34" s="1000"/>
      <c r="D34" s="632"/>
      <c r="E34" s="357"/>
      <c r="F34" s="760"/>
      <c r="G34" s="257"/>
      <c r="H34" s="61"/>
    </row>
    <row r="35" spans="2:10" ht="10.5" customHeight="1" x14ac:dyDescent="0.2">
      <c r="B35" s="325" t="s">
        <v>328</v>
      </c>
      <c r="C35" s="1000">
        <v>13</v>
      </c>
      <c r="D35" s="632">
        <v>2171</v>
      </c>
      <c r="E35" s="357">
        <v>71</v>
      </c>
      <c r="F35" s="760">
        <v>752.7</v>
      </c>
      <c r="G35" s="257"/>
      <c r="H35" s="61"/>
      <c r="I35" s="84"/>
    </row>
    <row r="36" spans="2:10" ht="10.5" customHeight="1" x14ac:dyDescent="0.2">
      <c r="B36" s="325" t="s">
        <v>329</v>
      </c>
      <c r="C36" s="1000">
        <v>13.4</v>
      </c>
      <c r="D36" s="632">
        <v>2118</v>
      </c>
      <c r="E36" s="357">
        <v>67</v>
      </c>
      <c r="F36" s="760">
        <v>820.9</v>
      </c>
      <c r="G36" s="257"/>
      <c r="H36" s="61"/>
      <c r="J36" s="79"/>
    </row>
    <row r="37" spans="2:10" ht="10.5" customHeight="1" x14ac:dyDescent="0.2">
      <c r="B37" s="325" t="s">
        <v>330</v>
      </c>
      <c r="C37" s="1000">
        <v>13.7</v>
      </c>
      <c r="D37" s="632">
        <v>2095</v>
      </c>
      <c r="E37" s="357">
        <v>64</v>
      </c>
      <c r="F37" s="760">
        <v>820.6</v>
      </c>
      <c r="G37" s="257"/>
      <c r="H37" s="61"/>
      <c r="J37" s="79"/>
    </row>
    <row r="38" spans="2:10" ht="10.5" customHeight="1" x14ac:dyDescent="0.2">
      <c r="B38" s="325" t="s">
        <v>331</v>
      </c>
      <c r="C38" s="1000">
        <v>13.8</v>
      </c>
      <c r="D38" s="632">
        <v>2197</v>
      </c>
      <c r="E38" s="357">
        <v>61</v>
      </c>
      <c r="F38" s="760">
        <v>786.8</v>
      </c>
      <c r="G38" s="257"/>
      <c r="H38" s="61"/>
      <c r="I38" s="79"/>
      <c r="J38" s="79"/>
    </row>
    <row r="39" spans="2:10" ht="10.5" customHeight="1" x14ac:dyDescent="0.2">
      <c r="B39" s="325" t="s">
        <v>287</v>
      </c>
      <c r="C39" s="1000">
        <v>13.6</v>
      </c>
      <c r="D39" s="632">
        <v>2666</v>
      </c>
      <c r="E39" s="357">
        <v>60</v>
      </c>
      <c r="F39" s="760">
        <v>837.9</v>
      </c>
      <c r="G39" s="257"/>
      <c r="H39" s="61"/>
    </row>
    <row r="40" spans="2:10" ht="10.5" customHeight="1" x14ac:dyDescent="0.2">
      <c r="B40" s="325"/>
      <c r="C40" s="1000"/>
      <c r="D40" s="632"/>
      <c r="E40" s="357"/>
      <c r="F40" s="760"/>
      <c r="G40" s="257"/>
      <c r="H40" s="61"/>
    </row>
    <row r="41" spans="2:10" ht="10.5" customHeight="1" x14ac:dyDescent="0.2">
      <c r="B41" s="325" t="s">
        <v>332</v>
      </c>
      <c r="C41" s="1000">
        <v>13.5</v>
      </c>
      <c r="D41" s="632">
        <v>2247</v>
      </c>
      <c r="E41" s="357">
        <v>55</v>
      </c>
      <c r="F41" s="760">
        <v>837.7</v>
      </c>
      <c r="G41" s="256"/>
      <c r="H41" s="61"/>
    </row>
    <row r="42" spans="2:10" ht="10.5" customHeight="1" x14ac:dyDescent="0.2">
      <c r="B42" s="325" t="s">
        <v>333</v>
      </c>
      <c r="C42" s="1000">
        <v>13.5</v>
      </c>
      <c r="D42" s="632">
        <v>2461</v>
      </c>
      <c r="E42" s="357">
        <v>52</v>
      </c>
      <c r="F42" s="760">
        <v>1000</v>
      </c>
      <c r="G42" s="256"/>
      <c r="H42" s="61"/>
    </row>
    <row r="43" spans="2:10" ht="10.5" customHeight="1" x14ac:dyDescent="0.2">
      <c r="B43" s="325" t="s">
        <v>286</v>
      </c>
      <c r="C43" s="1000">
        <v>13.6</v>
      </c>
      <c r="D43" s="632">
        <v>2523</v>
      </c>
      <c r="E43" s="357">
        <v>49</v>
      </c>
      <c r="F43" s="760">
        <v>1277.5</v>
      </c>
      <c r="G43" s="256"/>
      <c r="H43" s="61"/>
    </row>
    <row r="44" spans="2:10" ht="10.5" customHeight="1" x14ac:dyDescent="0.2">
      <c r="B44" s="549" t="s">
        <v>730</v>
      </c>
      <c r="C44" s="1000">
        <v>13.5</v>
      </c>
      <c r="D44" s="632">
        <v>2592</v>
      </c>
      <c r="E44" s="357">
        <v>46</v>
      </c>
      <c r="F44" s="760">
        <v>1325.5</v>
      </c>
      <c r="G44" s="256"/>
      <c r="H44" s="61"/>
    </row>
    <row r="45" spans="2:10" ht="10.5" customHeight="1" x14ac:dyDescent="0.2">
      <c r="B45" s="549" t="s">
        <v>758</v>
      </c>
      <c r="C45" s="1001">
        <v>13.5</v>
      </c>
      <c r="D45" s="632">
        <v>2724</v>
      </c>
      <c r="E45" s="357">
        <v>43</v>
      </c>
      <c r="F45" s="760">
        <v>1436.3</v>
      </c>
      <c r="G45" s="256"/>
      <c r="H45" s="61"/>
    </row>
    <row r="46" spans="2:10" ht="10.5" customHeight="1" x14ac:dyDescent="0.2">
      <c r="B46" s="549"/>
      <c r="C46" s="1001"/>
      <c r="D46" s="632"/>
      <c r="E46" s="357"/>
      <c r="F46" s="760"/>
      <c r="G46" s="256"/>
      <c r="H46" s="61"/>
    </row>
    <row r="47" spans="2:10" ht="10.5" customHeight="1" x14ac:dyDescent="0.2">
      <c r="B47" s="622" t="s">
        <v>507</v>
      </c>
      <c r="C47" s="1001">
        <v>13.5</v>
      </c>
      <c r="D47" s="632">
        <v>2973</v>
      </c>
      <c r="E47" s="631">
        <v>40</v>
      </c>
      <c r="F47" s="760">
        <v>1647.2</v>
      </c>
      <c r="G47" s="256"/>
      <c r="H47" s="61"/>
    </row>
    <row r="48" spans="2:10" ht="10.5" customHeight="1" x14ac:dyDescent="0.2">
      <c r="B48" s="622" t="s">
        <v>392</v>
      </c>
      <c r="C48" s="1001">
        <v>13.9</v>
      </c>
      <c r="D48" s="632">
        <v>3047</v>
      </c>
      <c r="E48" s="631">
        <v>37</v>
      </c>
      <c r="F48" s="760">
        <v>2097.5</v>
      </c>
      <c r="G48" s="270"/>
      <c r="H48" s="61"/>
    </row>
    <row r="49" spans="2:8" ht="10.5" customHeight="1" x14ac:dyDescent="0.2">
      <c r="B49" s="622" t="s">
        <v>810</v>
      </c>
      <c r="C49" s="1001">
        <v>13.9</v>
      </c>
      <c r="D49" s="632">
        <v>2731</v>
      </c>
      <c r="E49" s="631">
        <v>31</v>
      </c>
      <c r="F49" s="760">
        <v>2087.6</v>
      </c>
      <c r="G49" s="256"/>
      <c r="H49" s="61"/>
    </row>
    <row r="50" spans="2:8" ht="10.5" customHeight="1" x14ac:dyDescent="0.2">
      <c r="B50" s="327">
        <v>39692</v>
      </c>
      <c r="C50" s="1001">
        <v>13.8</v>
      </c>
      <c r="D50" s="632">
        <v>2825</v>
      </c>
      <c r="E50" s="631">
        <v>30</v>
      </c>
      <c r="F50" s="760">
        <v>2215.1</v>
      </c>
      <c r="G50" s="256"/>
      <c r="H50" s="61"/>
    </row>
    <row r="51" spans="2:8" ht="10.5" customHeight="1" x14ac:dyDescent="0.2">
      <c r="B51" s="327">
        <v>40087</v>
      </c>
      <c r="C51" s="1001">
        <v>13.7</v>
      </c>
      <c r="D51" s="632">
        <v>2938</v>
      </c>
      <c r="E51" s="356">
        <v>31</v>
      </c>
      <c r="F51" s="760">
        <v>2216.6999999999998</v>
      </c>
      <c r="G51" s="256"/>
      <c r="H51" s="61"/>
    </row>
    <row r="52" spans="2:8" ht="10.5" customHeight="1" x14ac:dyDescent="0.2">
      <c r="B52" s="327"/>
      <c r="C52" s="1001"/>
      <c r="D52" s="632"/>
      <c r="E52" s="631"/>
      <c r="F52" s="760"/>
      <c r="G52" s="256"/>
      <c r="H52" s="61"/>
    </row>
    <row r="53" spans="2:8" ht="10.5" customHeight="1" x14ac:dyDescent="0.2">
      <c r="B53" s="327">
        <v>40483</v>
      </c>
      <c r="C53" s="1014">
        <v>13.7</v>
      </c>
      <c r="D53" s="1016">
        <v>2912</v>
      </c>
      <c r="E53" s="703">
        <v>23</v>
      </c>
      <c r="F53" s="790">
        <v>2431.6</v>
      </c>
      <c r="G53" s="256"/>
      <c r="H53" s="61"/>
    </row>
    <row r="54" spans="2:8" ht="10.5" customHeight="1" x14ac:dyDescent="0.2">
      <c r="B54" s="327">
        <v>40878</v>
      </c>
      <c r="C54" s="1014">
        <v>13.9</v>
      </c>
      <c r="D54" s="1016">
        <v>2911</v>
      </c>
      <c r="E54" s="1171">
        <v>22</v>
      </c>
      <c r="F54" s="790">
        <v>2843</v>
      </c>
      <c r="G54" s="256"/>
      <c r="H54" s="61"/>
    </row>
    <row r="55" spans="2:8" ht="10.5" customHeight="1" x14ac:dyDescent="0.2">
      <c r="B55" s="327" t="s">
        <v>1418</v>
      </c>
      <c r="C55" s="1014">
        <v>13.9</v>
      </c>
      <c r="D55" s="1016">
        <v>3000</v>
      </c>
      <c r="E55" s="1171">
        <v>21</v>
      </c>
      <c r="F55" s="790">
        <v>2880.1</v>
      </c>
      <c r="G55" s="256"/>
      <c r="H55" s="61"/>
    </row>
    <row r="56" spans="2:8" ht="10.5" customHeight="1" x14ac:dyDescent="0.2">
      <c r="B56" s="537" t="s">
        <v>1460</v>
      </c>
      <c r="C56" s="1015">
        <v>13.9</v>
      </c>
      <c r="D56" s="1017">
        <v>3274</v>
      </c>
      <c r="E56" s="930">
        <v>20</v>
      </c>
      <c r="F56" s="791">
        <v>2927.4</v>
      </c>
      <c r="G56" s="256"/>
      <c r="H56" s="61"/>
    </row>
    <row r="57" spans="2:8" ht="14.25" customHeight="1" x14ac:dyDescent="0.2">
      <c r="B57" s="486" t="s">
        <v>1405</v>
      </c>
      <c r="C57" s="227"/>
      <c r="D57" s="227"/>
      <c r="E57" s="227"/>
    </row>
    <row r="58" spans="2:8" ht="10.5" customHeight="1" x14ac:dyDescent="0.2">
      <c r="B58" s="486" t="s">
        <v>1406</v>
      </c>
      <c r="C58" s="227"/>
      <c r="D58" s="227"/>
      <c r="E58" s="227"/>
    </row>
    <row r="59" spans="2:8" ht="10.5" customHeight="1" x14ac:dyDescent="0.2">
      <c r="B59" s="486" t="s">
        <v>1407</v>
      </c>
      <c r="C59" s="227"/>
      <c r="D59" s="227"/>
      <c r="E59" s="227"/>
    </row>
    <row r="60" spans="2:8" ht="10.5" customHeight="1" x14ac:dyDescent="0.2">
      <c r="B60" s="486" t="s">
        <v>1408</v>
      </c>
      <c r="C60" s="227"/>
      <c r="D60" s="227"/>
      <c r="E60" s="227"/>
    </row>
    <row r="61" spans="2:8" ht="10.5" customHeight="1" x14ac:dyDescent="0.2">
      <c r="B61" s="486" t="s">
        <v>1409</v>
      </c>
      <c r="C61" s="227"/>
      <c r="D61" s="227"/>
      <c r="E61" s="227"/>
    </row>
    <row r="62" spans="2:8" ht="10.5" customHeight="1" x14ac:dyDescent="0.2">
      <c r="B62" s="486" t="s">
        <v>1410</v>
      </c>
      <c r="C62" s="227"/>
      <c r="D62" s="227"/>
      <c r="E62" s="227"/>
    </row>
    <row r="63" spans="2:8" ht="10.5" customHeight="1" x14ac:dyDescent="0.2">
      <c r="B63" s="49"/>
      <c r="C63" s="53"/>
      <c r="D63" s="53"/>
      <c r="E63" s="53"/>
      <c r="F63" s="53"/>
    </row>
    <row r="64" spans="2:8" ht="10.5" customHeight="1" x14ac:dyDescent="0.2">
      <c r="B64" s="49"/>
    </row>
    <row r="65" spans="2:12" ht="10.5" customHeight="1" x14ac:dyDescent="0.2">
      <c r="B65" s="49"/>
    </row>
    <row r="66" spans="2:12" ht="10.5" customHeight="1" x14ac:dyDescent="0.2">
      <c r="B66" s="49"/>
    </row>
    <row r="67" spans="2:12" ht="10.5" customHeight="1" x14ac:dyDescent="0.2">
      <c r="B67" s="49"/>
    </row>
    <row r="68" spans="2:12" ht="10.5" customHeight="1" x14ac:dyDescent="0.2">
      <c r="B68" s="49"/>
      <c r="L68" s="61"/>
    </row>
    <row r="69" spans="2:12" ht="10.5" customHeight="1" x14ac:dyDescent="0.2">
      <c r="B69" s="49"/>
      <c r="G69" s="153">
        <v>58</v>
      </c>
    </row>
    <row r="70" spans="2:12" ht="10.5" customHeight="1" x14ac:dyDescent="0.2"/>
    <row r="71" spans="2:12" ht="11.45" customHeight="1" x14ac:dyDescent="0.2">
      <c r="B71" s="62" t="s">
        <v>975</v>
      </c>
    </row>
    <row r="72" spans="2:12" ht="11.45" customHeight="1" x14ac:dyDescent="0.2">
      <c r="B72" s="1506" t="s">
        <v>605</v>
      </c>
      <c r="C72" s="1408" t="s">
        <v>752</v>
      </c>
      <c r="D72" s="1481" t="s">
        <v>753</v>
      </c>
      <c r="E72" s="1482"/>
      <c r="F72" s="1481" t="s">
        <v>754</v>
      </c>
      <c r="G72" s="1482"/>
      <c r="H72" s="1408" t="s">
        <v>747</v>
      </c>
      <c r="I72" s="1408" t="s">
        <v>755</v>
      </c>
      <c r="J72" s="1408" t="s">
        <v>756</v>
      </c>
      <c r="K72" s="1408" t="s">
        <v>148</v>
      </c>
    </row>
    <row r="73" spans="2:12" ht="11.45" customHeight="1" x14ac:dyDescent="0.2">
      <c r="B73" s="1507"/>
      <c r="C73" s="1409"/>
      <c r="D73" s="296" t="s">
        <v>757</v>
      </c>
      <c r="E73" s="296" t="s">
        <v>61</v>
      </c>
      <c r="F73" s="296" t="s">
        <v>757</v>
      </c>
      <c r="G73" s="296" t="s">
        <v>61</v>
      </c>
      <c r="H73" s="1409"/>
      <c r="I73" s="1409"/>
      <c r="J73" s="1409"/>
      <c r="K73" s="1409"/>
    </row>
    <row r="74" spans="2:12" ht="11.45" customHeight="1" x14ac:dyDescent="0.2">
      <c r="B74" s="1508"/>
      <c r="C74" s="1481" t="s">
        <v>748</v>
      </c>
      <c r="D74" s="1667"/>
      <c r="E74" s="1667"/>
      <c r="F74" s="1667"/>
      <c r="G74" s="1667"/>
      <c r="H74" s="1667"/>
      <c r="I74" s="1667"/>
      <c r="J74" s="1667"/>
      <c r="K74" s="1668"/>
      <c r="L74" s="80"/>
    </row>
    <row r="75" spans="2:12" ht="10.5" customHeight="1" x14ac:dyDescent="0.2">
      <c r="B75" s="438">
        <v>1970</v>
      </c>
      <c r="C75" s="597">
        <v>0.13</v>
      </c>
      <c r="D75" s="597">
        <v>1.3</v>
      </c>
      <c r="E75" s="597">
        <v>2.2999999999999998</v>
      </c>
      <c r="F75" s="597">
        <v>0.44</v>
      </c>
      <c r="G75" s="597">
        <v>0.7</v>
      </c>
      <c r="H75" s="597">
        <v>1.67</v>
      </c>
      <c r="I75" s="597">
        <v>0.7</v>
      </c>
      <c r="J75" s="597">
        <v>0.64</v>
      </c>
      <c r="K75" s="597">
        <f>SUM(C75:J75)</f>
        <v>7.88</v>
      </c>
    </row>
    <row r="76" spans="2:12" ht="10.5" customHeight="1" x14ac:dyDescent="0.2">
      <c r="B76" s="438">
        <v>1971</v>
      </c>
      <c r="C76" s="597">
        <v>0.12</v>
      </c>
      <c r="D76" s="597">
        <v>1.1399999999999999</v>
      </c>
      <c r="E76" s="597">
        <v>2.42</v>
      </c>
      <c r="F76" s="597">
        <v>0.36</v>
      </c>
      <c r="G76" s="597">
        <v>0.8</v>
      </c>
      <c r="H76" s="597">
        <v>1.51</v>
      </c>
      <c r="I76" s="597">
        <v>0.84</v>
      </c>
      <c r="J76" s="597">
        <v>0.65</v>
      </c>
      <c r="K76" s="597">
        <f>SUM(C76:J76)</f>
        <v>7.84</v>
      </c>
    </row>
    <row r="77" spans="2:12" ht="10.5" customHeight="1" x14ac:dyDescent="0.2">
      <c r="B77" s="438">
        <v>1972</v>
      </c>
      <c r="C77" s="597">
        <v>0.14000000000000001</v>
      </c>
      <c r="D77" s="597">
        <v>1.1499999999999999</v>
      </c>
      <c r="E77" s="597">
        <v>2.66</v>
      </c>
      <c r="F77" s="597">
        <v>0.37</v>
      </c>
      <c r="G77" s="597">
        <v>0.78</v>
      </c>
      <c r="H77" s="597">
        <v>1.57</v>
      </c>
      <c r="I77" s="597">
        <v>0.78</v>
      </c>
      <c r="J77" s="597">
        <v>0.59</v>
      </c>
      <c r="K77" s="597">
        <f>SUM(C77:J77)</f>
        <v>8.0400000000000009</v>
      </c>
    </row>
    <row r="78" spans="2:12" ht="10.5" customHeight="1" x14ac:dyDescent="0.2">
      <c r="B78" s="438">
        <v>1973</v>
      </c>
      <c r="C78" s="597">
        <v>0.14000000000000001</v>
      </c>
      <c r="D78" s="597">
        <v>1.08</v>
      </c>
      <c r="E78" s="597">
        <v>2.72</v>
      </c>
      <c r="F78" s="597">
        <v>0.37</v>
      </c>
      <c r="G78" s="597">
        <v>0.81</v>
      </c>
      <c r="H78" s="597">
        <v>1.83</v>
      </c>
      <c r="I78" s="597">
        <v>0.79</v>
      </c>
      <c r="J78" s="597">
        <v>0.56999999999999995</v>
      </c>
      <c r="K78" s="597">
        <f>SUM(C78:J78)</f>
        <v>8.31</v>
      </c>
    </row>
    <row r="79" spans="2:12" ht="10.5" customHeight="1" x14ac:dyDescent="0.2">
      <c r="B79" s="438">
        <v>1974</v>
      </c>
      <c r="C79" s="597">
        <v>0.15</v>
      </c>
      <c r="D79" s="597">
        <v>1.06</v>
      </c>
      <c r="E79" s="597">
        <v>2.71</v>
      </c>
      <c r="F79" s="597">
        <v>0.42</v>
      </c>
      <c r="G79" s="597">
        <v>0.98</v>
      </c>
      <c r="H79" s="597">
        <v>1.64</v>
      </c>
      <c r="I79" s="597">
        <v>0.95</v>
      </c>
      <c r="J79" s="597">
        <v>0.56999999999999995</v>
      </c>
      <c r="K79" s="597">
        <f>SUM(C79:J79)</f>
        <v>8.48</v>
      </c>
    </row>
    <row r="80" spans="2:12" ht="10.5" customHeight="1" x14ac:dyDescent="0.2">
      <c r="B80" s="438"/>
      <c r="C80" s="597"/>
      <c r="D80" s="597"/>
      <c r="E80" s="597"/>
      <c r="F80" s="597"/>
      <c r="G80" s="597"/>
      <c r="H80" s="597"/>
      <c r="I80" s="597"/>
      <c r="J80" s="597"/>
      <c r="K80" s="597"/>
    </row>
    <row r="81" spans="2:11" ht="10.5" customHeight="1" x14ac:dyDescent="0.2">
      <c r="B81" s="438">
        <v>1975</v>
      </c>
      <c r="C81" s="597">
        <v>0.18</v>
      </c>
      <c r="D81" s="597">
        <v>0.93</v>
      </c>
      <c r="E81" s="597">
        <v>3.06</v>
      </c>
      <c r="F81" s="597">
        <v>0.35</v>
      </c>
      <c r="G81" s="597">
        <v>1.08</v>
      </c>
      <c r="H81" s="597">
        <v>1.63</v>
      </c>
      <c r="I81" s="597">
        <v>0.97</v>
      </c>
      <c r="J81" s="597">
        <v>0.61</v>
      </c>
      <c r="K81" s="597">
        <f>SUM(C81:J81)</f>
        <v>8.8099999999999987</v>
      </c>
    </row>
    <row r="82" spans="2:11" ht="10.5" customHeight="1" x14ac:dyDescent="0.2">
      <c r="B82" s="438">
        <v>1976</v>
      </c>
      <c r="C82" s="597">
        <v>0.16</v>
      </c>
      <c r="D82" s="597">
        <v>0.92</v>
      </c>
      <c r="E82" s="597">
        <v>3.17</v>
      </c>
      <c r="F82" s="597">
        <v>0.37</v>
      </c>
      <c r="G82" s="597">
        <v>1.0900000000000001</v>
      </c>
      <c r="H82" s="597">
        <v>1.69</v>
      </c>
      <c r="I82" s="597">
        <v>1.04</v>
      </c>
      <c r="J82" s="597">
        <v>0.64</v>
      </c>
      <c r="K82" s="597">
        <f>SUM(C82:J82)</f>
        <v>9.0800000000000018</v>
      </c>
    </row>
    <row r="83" spans="2:11" ht="10.5" customHeight="1" x14ac:dyDescent="0.2">
      <c r="B83" s="438">
        <v>1977</v>
      </c>
      <c r="C83" s="597">
        <v>0.17</v>
      </c>
      <c r="D83" s="597">
        <v>0.9</v>
      </c>
      <c r="E83" s="597">
        <v>3.3</v>
      </c>
      <c r="F83" s="597">
        <v>0.34</v>
      </c>
      <c r="G83" s="597">
        <v>1.17</v>
      </c>
      <c r="H83" s="597">
        <v>1.71</v>
      </c>
      <c r="I83" s="597">
        <v>1</v>
      </c>
      <c r="J83" s="597">
        <v>0.7</v>
      </c>
      <c r="K83" s="597">
        <f>SUM(C83:J83)</f>
        <v>9.2899999999999991</v>
      </c>
    </row>
    <row r="84" spans="2:11" ht="10.5" customHeight="1" x14ac:dyDescent="0.2">
      <c r="B84" s="438">
        <v>1978</v>
      </c>
      <c r="C84" s="597">
        <v>0.17</v>
      </c>
      <c r="D84" s="597">
        <v>0.93</v>
      </c>
      <c r="E84" s="597">
        <v>3.18</v>
      </c>
      <c r="F84" s="597">
        <v>0.37</v>
      </c>
      <c r="G84" s="597">
        <v>1.1499999999999999</v>
      </c>
      <c r="H84" s="597">
        <v>1.72</v>
      </c>
      <c r="I84" s="597">
        <v>1.01</v>
      </c>
      <c r="J84" s="597">
        <v>0.62</v>
      </c>
      <c r="K84" s="597">
        <f>SUM(C84:J84)</f>
        <v>9.15</v>
      </c>
    </row>
    <row r="85" spans="2:11" ht="10.5" customHeight="1" x14ac:dyDescent="0.2">
      <c r="B85" s="438">
        <v>1979</v>
      </c>
      <c r="C85" s="597">
        <v>0.17</v>
      </c>
      <c r="D85" s="597">
        <v>0.89</v>
      </c>
      <c r="E85" s="597">
        <v>3.07</v>
      </c>
      <c r="F85" s="597">
        <v>0.38</v>
      </c>
      <c r="G85" s="597">
        <v>1.0900000000000001</v>
      </c>
      <c r="H85" s="597">
        <v>1.66</v>
      </c>
      <c r="I85" s="597">
        <v>0.99</v>
      </c>
      <c r="J85" s="597">
        <v>0.48</v>
      </c>
      <c r="K85" s="597">
        <f>SUM(C85:J85)</f>
        <v>8.73</v>
      </c>
    </row>
    <row r="86" spans="2:11" ht="10.5" customHeight="1" x14ac:dyDescent="0.2">
      <c r="B86" s="438"/>
      <c r="C86" s="597"/>
      <c r="D86" s="597"/>
      <c r="E86" s="597"/>
      <c r="F86" s="597"/>
      <c r="G86" s="597"/>
      <c r="H86" s="597"/>
      <c r="I86" s="597"/>
      <c r="J86" s="597"/>
      <c r="K86" s="597"/>
    </row>
    <row r="87" spans="2:11" ht="10.5" customHeight="1" x14ac:dyDescent="0.2">
      <c r="B87" s="438">
        <v>1980</v>
      </c>
      <c r="C87" s="597">
        <v>0.15</v>
      </c>
      <c r="D87" s="597">
        <v>0.83</v>
      </c>
      <c r="E87" s="597">
        <v>3.01</v>
      </c>
      <c r="F87" s="597">
        <v>0.33</v>
      </c>
      <c r="G87" s="597">
        <v>1.0900000000000001</v>
      </c>
      <c r="H87" s="597">
        <v>1.57</v>
      </c>
      <c r="I87" s="597">
        <v>0.9</v>
      </c>
      <c r="J87" s="597">
        <v>0.41</v>
      </c>
      <c r="K87" s="597">
        <f>SUM(C87:J87)</f>
        <v>8.2899999999999991</v>
      </c>
    </row>
    <row r="88" spans="2:11" ht="10.5" customHeight="1" x14ac:dyDescent="0.2">
      <c r="B88" s="438">
        <v>1981</v>
      </c>
      <c r="C88" s="597">
        <v>0.16</v>
      </c>
      <c r="D88" s="597">
        <v>0.84</v>
      </c>
      <c r="E88" s="597">
        <v>3.14</v>
      </c>
      <c r="F88" s="597">
        <v>0.33</v>
      </c>
      <c r="G88" s="597">
        <v>1</v>
      </c>
      <c r="H88" s="597">
        <v>1.66</v>
      </c>
      <c r="I88" s="597">
        <v>0.81</v>
      </c>
      <c r="J88" s="597">
        <v>0.41</v>
      </c>
      <c r="K88" s="597">
        <f>SUM(C88:J88)</f>
        <v>8.3500000000000014</v>
      </c>
    </row>
    <row r="89" spans="2:11" ht="10.5" customHeight="1" x14ac:dyDescent="0.2">
      <c r="B89" s="438">
        <v>1982</v>
      </c>
      <c r="C89" s="597">
        <v>0.14000000000000001</v>
      </c>
      <c r="D89" s="597">
        <v>0.87</v>
      </c>
      <c r="E89" s="597">
        <v>3.2</v>
      </c>
      <c r="F89" s="597">
        <v>0.39</v>
      </c>
      <c r="G89" s="597">
        <v>1.08</v>
      </c>
      <c r="H89" s="597">
        <v>1.55</v>
      </c>
      <c r="I89" s="597">
        <v>0.81</v>
      </c>
      <c r="J89" s="597">
        <v>0.41</v>
      </c>
      <c r="K89" s="597">
        <f>SUM(C89:J89)</f>
        <v>8.4499999999999993</v>
      </c>
    </row>
    <row r="90" spans="2:11" ht="10.5" customHeight="1" x14ac:dyDescent="0.2">
      <c r="B90" s="438">
        <v>1983</v>
      </c>
      <c r="C90" s="597">
        <v>0.16</v>
      </c>
      <c r="D90" s="597">
        <v>0.91</v>
      </c>
      <c r="E90" s="597">
        <v>3.07</v>
      </c>
      <c r="F90" s="597">
        <v>0.37</v>
      </c>
      <c r="G90" s="597">
        <v>1.08</v>
      </c>
      <c r="H90" s="597">
        <v>1.51</v>
      </c>
      <c r="I90" s="597">
        <v>0.78</v>
      </c>
      <c r="J90" s="597">
        <v>0.32</v>
      </c>
      <c r="K90" s="597">
        <f>SUM(C90:J90)</f>
        <v>8.1999999999999993</v>
      </c>
    </row>
    <row r="91" spans="2:11" ht="10.5" customHeight="1" x14ac:dyDescent="0.2">
      <c r="B91" s="438">
        <v>1984</v>
      </c>
      <c r="C91" s="597">
        <v>0.17</v>
      </c>
      <c r="D91" s="597">
        <v>0.87</v>
      </c>
      <c r="E91" s="597">
        <v>3.08</v>
      </c>
      <c r="F91" s="597">
        <v>0.37</v>
      </c>
      <c r="G91" s="597">
        <v>1.03</v>
      </c>
      <c r="H91" s="597">
        <v>1.44</v>
      </c>
      <c r="I91" s="597">
        <v>0.68</v>
      </c>
      <c r="J91" s="597">
        <v>0.28000000000000003</v>
      </c>
      <c r="K91" s="597">
        <f>SUM(C91:J91)</f>
        <v>7.9200000000000008</v>
      </c>
    </row>
    <row r="92" spans="2:11" ht="10.5" customHeight="1" x14ac:dyDescent="0.2">
      <c r="B92" s="438"/>
      <c r="C92" s="597"/>
      <c r="D92" s="597"/>
      <c r="E92" s="597"/>
      <c r="F92" s="597"/>
      <c r="G92" s="597"/>
      <c r="H92" s="597"/>
      <c r="I92" s="597"/>
      <c r="J92" s="597"/>
      <c r="K92" s="597"/>
    </row>
    <row r="93" spans="2:11" ht="10.5" customHeight="1" x14ac:dyDescent="0.2">
      <c r="B93" s="438">
        <v>1985</v>
      </c>
      <c r="C93" s="597">
        <v>0.16</v>
      </c>
      <c r="D93" s="597">
        <v>0.75</v>
      </c>
      <c r="E93" s="597">
        <v>3.11</v>
      </c>
      <c r="F93" s="597">
        <v>0.32</v>
      </c>
      <c r="G93" s="597">
        <v>1.06</v>
      </c>
      <c r="H93" s="597">
        <v>1.44</v>
      </c>
      <c r="I93" s="597">
        <v>0.73</v>
      </c>
      <c r="J93" s="597">
        <v>0.26</v>
      </c>
      <c r="K93" s="597">
        <f>SUM(C93:J93)</f>
        <v>7.83</v>
      </c>
    </row>
    <row r="94" spans="2:11" ht="10.5" customHeight="1" x14ac:dyDescent="0.2">
      <c r="B94" s="438">
        <v>1986</v>
      </c>
      <c r="C94" s="597">
        <v>0.16</v>
      </c>
      <c r="D94" s="597">
        <v>0.92</v>
      </c>
      <c r="E94" s="597">
        <v>3.06</v>
      </c>
      <c r="F94" s="597">
        <v>0.41</v>
      </c>
      <c r="G94" s="597">
        <v>0.97</v>
      </c>
      <c r="H94" s="597">
        <v>1.46</v>
      </c>
      <c r="I94" s="597">
        <v>0.6</v>
      </c>
      <c r="J94" s="597">
        <v>0.25</v>
      </c>
      <c r="K94" s="597">
        <f>SUM(C94:J94)</f>
        <v>7.83</v>
      </c>
    </row>
    <row r="95" spans="2:11" ht="10.5" customHeight="1" x14ac:dyDescent="0.2">
      <c r="B95" s="438">
        <v>1987</v>
      </c>
      <c r="C95" s="597">
        <v>0.18</v>
      </c>
      <c r="D95" s="597">
        <v>0.85</v>
      </c>
      <c r="E95" s="597">
        <v>3.13</v>
      </c>
      <c r="F95" s="597">
        <v>0.36</v>
      </c>
      <c r="G95" s="597">
        <v>1</v>
      </c>
      <c r="H95" s="597">
        <v>1.46</v>
      </c>
      <c r="I95" s="597">
        <v>0.66</v>
      </c>
      <c r="J95" s="597">
        <v>0.27</v>
      </c>
      <c r="K95" s="597">
        <f>SUM(C95:J95)</f>
        <v>7.91</v>
      </c>
    </row>
    <row r="96" spans="2:11" ht="10.5" customHeight="1" x14ac:dyDescent="0.2">
      <c r="B96" s="438">
        <v>1988</v>
      </c>
      <c r="C96" s="597">
        <v>0.18</v>
      </c>
      <c r="D96" s="597">
        <v>0.86</v>
      </c>
      <c r="E96" s="597">
        <v>3.18</v>
      </c>
      <c r="F96" s="597">
        <v>0.35</v>
      </c>
      <c r="G96" s="597">
        <v>1.06</v>
      </c>
      <c r="H96" s="597">
        <v>1.56</v>
      </c>
      <c r="I96" s="597">
        <v>0.73</v>
      </c>
      <c r="J96" s="597">
        <v>0.28000000000000003</v>
      </c>
      <c r="K96" s="597">
        <f>SUM(C96:J96)</f>
        <v>8.2000000000000011</v>
      </c>
    </row>
    <row r="97" spans="2:11" ht="10.5" customHeight="1" x14ac:dyDescent="0.2">
      <c r="B97" s="438">
        <v>1989</v>
      </c>
      <c r="C97" s="597">
        <v>0.21</v>
      </c>
      <c r="D97" s="597">
        <v>0.76</v>
      </c>
      <c r="E97" s="597">
        <v>3.43</v>
      </c>
      <c r="F97" s="597">
        <v>0.35</v>
      </c>
      <c r="G97" s="597">
        <v>1.1299999999999999</v>
      </c>
      <c r="H97" s="597">
        <v>1.62</v>
      </c>
      <c r="I97" s="597">
        <v>0.81</v>
      </c>
      <c r="J97" s="597">
        <v>0.3</v>
      </c>
      <c r="K97" s="597">
        <f>SUM(C97:J97)</f>
        <v>8.6100000000000012</v>
      </c>
    </row>
    <row r="98" spans="2:11" ht="10.5" customHeight="1" x14ac:dyDescent="0.2">
      <c r="B98" s="438"/>
      <c r="C98" s="597"/>
      <c r="D98" s="597"/>
      <c r="E98" s="597"/>
      <c r="F98" s="597"/>
      <c r="G98" s="597"/>
      <c r="H98" s="597"/>
      <c r="I98" s="597"/>
      <c r="J98" s="597"/>
      <c r="K98" s="597"/>
    </row>
    <row r="99" spans="2:11" ht="10.5" customHeight="1" x14ac:dyDescent="0.2">
      <c r="B99" s="438">
        <v>1990</v>
      </c>
      <c r="C99" s="597">
        <v>0.19</v>
      </c>
      <c r="D99" s="597">
        <v>0.77</v>
      </c>
      <c r="E99" s="597">
        <v>3.61</v>
      </c>
      <c r="F99" s="597">
        <v>0.33</v>
      </c>
      <c r="G99" s="597">
        <v>1.18</v>
      </c>
      <c r="H99" s="597">
        <v>1.63</v>
      </c>
      <c r="I99" s="597">
        <v>0.74</v>
      </c>
      <c r="J99" s="597">
        <v>0.26</v>
      </c>
      <c r="K99" s="597">
        <f>SUM(C99:J99)</f>
        <v>8.7099999999999991</v>
      </c>
    </row>
    <row r="100" spans="2:11" ht="10.5" customHeight="1" x14ac:dyDescent="0.2">
      <c r="B100" s="438">
        <v>1991</v>
      </c>
      <c r="C100" s="597">
        <v>0.18</v>
      </c>
      <c r="D100" s="597">
        <v>0.89</v>
      </c>
      <c r="E100" s="597">
        <v>3.42</v>
      </c>
      <c r="F100" s="597">
        <v>0.37</v>
      </c>
      <c r="G100" s="597">
        <v>1.17</v>
      </c>
      <c r="H100" s="597">
        <v>1.64</v>
      </c>
      <c r="I100" s="597">
        <v>0.68</v>
      </c>
      <c r="J100" s="597">
        <v>0.28000000000000003</v>
      </c>
      <c r="K100" s="597">
        <f>SUM(C100:J100)</f>
        <v>8.629999999999999</v>
      </c>
    </row>
    <row r="101" spans="2:11" ht="10.5" customHeight="1" x14ac:dyDescent="0.2">
      <c r="B101" s="438">
        <v>1992</v>
      </c>
      <c r="C101" s="597">
        <v>0.17</v>
      </c>
      <c r="D101" s="597">
        <v>0.77</v>
      </c>
      <c r="E101" s="597">
        <v>3.59</v>
      </c>
      <c r="F101" s="597">
        <v>0.32</v>
      </c>
      <c r="G101" s="597">
        <v>1.0900000000000001</v>
      </c>
      <c r="H101" s="597">
        <v>1.53</v>
      </c>
      <c r="I101" s="597">
        <v>0.71</v>
      </c>
      <c r="J101" s="597">
        <v>0.22</v>
      </c>
      <c r="K101" s="597">
        <f>SUM(C101:J101)</f>
        <v>8.4</v>
      </c>
    </row>
    <row r="102" spans="2:11" ht="10.5" customHeight="1" x14ac:dyDescent="0.2">
      <c r="B102" s="438">
        <v>1993</v>
      </c>
      <c r="C102" s="597">
        <v>0.17</v>
      </c>
      <c r="D102" s="597">
        <v>0.82</v>
      </c>
      <c r="E102" s="597">
        <v>3.27</v>
      </c>
      <c r="F102" s="597">
        <v>0.33</v>
      </c>
      <c r="G102" s="597">
        <v>1.06</v>
      </c>
      <c r="H102" s="597">
        <v>1.52</v>
      </c>
      <c r="I102" s="597">
        <v>0.66</v>
      </c>
      <c r="J102" s="597">
        <v>0.23</v>
      </c>
      <c r="K102" s="597">
        <f>SUM(C102:J102)</f>
        <v>8.06</v>
      </c>
    </row>
    <row r="103" spans="2:11" ht="10.5" customHeight="1" x14ac:dyDescent="0.2">
      <c r="B103" s="438">
        <v>1994</v>
      </c>
      <c r="C103" s="597">
        <v>0.18</v>
      </c>
      <c r="D103" s="597">
        <v>0.77</v>
      </c>
      <c r="E103" s="597">
        <v>3.3</v>
      </c>
      <c r="F103" s="597">
        <v>0.28000000000000003</v>
      </c>
      <c r="G103" s="597">
        <v>1.1000000000000001</v>
      </c>
      <c r="H103" s="597">
        <v>1.49</v>
      </c>
      <c r="I103" s="597">
        <v>0.7</v>
      </c>
      <c r="J103" s="597">
        <v>0.28999999999999998</v>
      </c>
      <c r="K103" s="597">
        <f>SUM(C103:J103)</f>
        <v>8.1100000000000012</v>
      </c>
    </row>
    <row r="104" spans="2:11" ht="10.5" customHeight="1" x14ac:dyDescent="0.2">
      <c r="B104" s="438"/>
      <c r="C104" s="597"/>
      <c r="D104" s="597"/>
      <c r="E104" s="597"/>
      <c r="F104" s="597"/>
      <c r="G104" s="597"/>
      <c r="H104" s="597"/>
      <c r="I104" s="597"/>
      <c r="J104" s="597"/>
      <c r="K104" s="597"/>
    </row>
    <row r="105" spans="2:11" ht="10.5" customHeight="1" x14ac:dyDescent="0.2">
      <c r="B105" s="438">
        <v>1995</v>
      </c>
      <c r="C105" s="597">
        <v>0.2</v>
      </c>
      <c r="D105" s="597">
        <v>0.82</v>
      </c>
      <c r="E105" s="597">
        <v>3.46</v>
      </c>
      <c r="F105" s="597">
        <v>0.31</v>
      </c>
      <c r="G105" s="597">
        <v>1.1399999999999999</v>
      </c>
      <c r="H105" s="597">
        <v>1.54</v>
      </c>
      <c r="I105" s="597">
        <v>0.69</v>
      </c>
      <c r="J105" s="597">
        <v>0.2</v>
      </c>
      <c r="K105" s="597">
        <f>SUM(C105:J105)</f>
        <v>8.36</v>
      </c>
    </row>
    <row r="106" spans="2:11" ht="10.5" customHeight="1" x14ac:dyDescent="0.2">
      <c r="B106" s="438">
        <v>1996</v>
      </c>
      <c r="C106" s="597">
        <v>0.18</v>
      </c>
      <c r="D106" s="597">
        <v>0.82</v>
      </c>
      <c r="E106" s="597">
        <v>3.49</v>
      </c>
      <c r="F106" s="597">
        <v>0.32</v>
      </c>
      <c r="G106" s="597">
        <v>1.1200000000000001</v>
      </c>
      <c r="H106" s="597">
        <v>1.68</v>
      </c>
      <c r="I106" s="597">
        <v>0.79</v>
      </c>
      <c r="J106" s="597">
        <v>0.24</v>
      </c>
      <c r="K106" s="597">
        <f>SUM(C106:J106)</f>
        <v>8.64</v>
      </c>
    </row>
    <row r="107" spans="2:11" ht="10.5" customHeight="1" x14ac:dyDescent="0.2">
      <c r="B107" s="438">
        <v>1997</v>
      </c>
      <c r="C107" s="597">
        <v>0.18</v>
      </c>
      <c r="D107" s="597">
        <v>0.79</v>
      </c>
      <c r="E107" s="597">
        <v>3.58</v>
      </c>
      <c r="F107" s="597">
        <v>0.31</v>
      </c>
      <c r="G107" s="597">
        <v>1.19</v>
      </c>
      <c r="H107" s="597">
        <v>1.63</v>
      </c>
      <c r="I107" s="597">
        <v>0.87</v>
      </c>
      <c r="J107" s="597">
        <v>0.28999999999999998</v>
      </c>
      <c r="K107" s="597">
        <f>SUM(C107:J107)</f>
        <v>8.8399999999999981</v>
      </c>
    </row>
    <row r="108" spans="2:11" ht="10.5" customHeight="1" x14ac:dyDescent="0.2">
      <c r="B108" s="438">
        <v>1998</v>
      </c>
      <c r="C108" s="597">
        <v>0.19</v>
      </c>
      <c r="D108" s="597">
        <v>0.79</v>
      </c>
      <c r="E108" s="597">
        <v>3.77</v>
      </c>
      <c r="F108" s="597">
        <v>0.28000000000000003</v>
      </c>
      <c r="G108" s="597">
        <v>1.1599999999999999</v>
      </c>
      <c r="H108" s="597">
        <v>1.66</v>
      </c>
      <c r="I108" s="597">
        <v>0.7</v>
      </c>
      <c r="J108" s="597">
        <v>0.31</v>
      </c>
      <c r="K108" s="597">
        <f>SUM(C108:J108)</f>
        <v>8.8600000000000012</v>
      </c>
    </row>
    <row r="109" spans="2:11" ht="10.5" customHeight="1" x14ac:dyDescent="0.2">
      <c r="B109" s="438">
        <v>1999</v>
      </c>
      <c r="C109" s="597">
        <v>0.2</v>
      </c>
      <c r="D109" s="597">
        <v>0.76</v>
      </c>
      <c r="E109" s="597">
        <v>3.87</v>
      </c>
      <c r="F109" s="597">
        <v>0.32</v>
      </c>
      <c r="G109" s="597">
        <v>1.22</v>
      </c>
      <c r="H109" s="597">
        <v>1.6</v>
      </c>
      <c r="I109" s="597">
        <v>0.61</v>
      </c>
      <c r="J109" s="597">
        <v>0.18</v>
      </c>
      <c r="K109" s="597">
        <f>SUM(C109:J109)</f>
        <v>8.76</v>
      </c>
    </row>
    <row r="110" spans="2:11" ht="10.5" customHeight="1" x14ac:dyDescent="0.2">
      <c r="B110" s="438"/>
      <c r="C110" s="597"/>
      <c r="D110" s="597"/>
      <c r="E110" s="597"/>
      <c r="F110" s="597"/>
      <c r="G110" s="597"/>
      <c r="H110" s="597"/>
      <c r="I110" s="597"/>
      <c r="J110" s="597"/>
      <c r="K110" s="597"/>
    </row>
    <row r="111" spans="2:11" ht="10.5" customHeight="1" x14ac:dyDescent="0.2">
      <c r="B111" s="438">
        <v>2000</v>
      </c>
      <c r="C111" s="597">
        <v>0.2</v>
      </c>
      <c r="D111" s="597">
        <v>0.99</v>
      </c>
      <c r="E111" s="597">
        <v>3.54</v>
      </c>
      <c r="F111" s="597">
        <v>0.38</v>
      </c>
      <c r="G111" s="597">
        <v>1.05</v>
      </c>
      <c r="H111" s="597">
        <v>1.63</v>
      </c>
      <c r="I111" s="597">
        <v>0.66</v>
      </c>
      <c r="J111" s="597">
        <v>0.23</v>
      </c>
      <c r="K111" s="597">
        <f>SUM(C111:J111)</f>
        <v>8.68</v>
      </c>
    </row>
    <row r="112" spans="2:11" ht="10.5" customHeight="1" x14ac:dyDescent="0.2">
      <c r="B112" s="438">
        <v>2001</v>
      </c>
      <c r="C112" s="583">
        <v>0.19</v>
      </c>
      <c r="D112" s="583">
        <v>0.99</v>
      </c>
      <c r="E112" s="583">
        <v>3.6</v>
      </c>
      <c r="F112" s="583">
        <v>0.37</v>
      </c>
      <c r="G112" s="583">
        <v>1.04</v>
      </c>
      <c r="H112" s="583">
        <v>1.61</v>
      </c>
      <c r="I112" s="583">
        <v>0.66</v>
      </c>
      <c r="J112" s="583">
        <v>0.24</v>
      </c>
      <c r="K112" s="597">
        <f>SUM(C112:J112)</f>
        <v>8.7000000000000011</v>
      </c>
    </row>
    <row r="113" spans="1:11" ht="10.5" customHeight="1" x14ac:dyDescent="0.2">
      <c r="B113" s="438">
        <v>2002</v>
      </c>
      <c r="C113" s="597">
        <v>0.19</v>
      </c>
      <c r="D113" s="597">
        <v>0.85</v>
      </c>
      <c r="E113" s="597">
        <v>3.43</v>
      </c>
      <c r="F113" s="597">
        <v>0.36</v>
      </c>
      <c r="G113" s="597">
        <v>1.02</v>
      </c>
      <c r="H113" s="597">
        <v>1.47</v>
      </c>
      <c r="I113" s="597">
        <v>0.54</v>
      </c>
      <c r="J113" s="597">
        <v>0.2</v>
      </c>
      <c r="K113" s="597">
        <f>SUM(C113:J113)</f>
        <v>8.06</v>
      </c>
    </row>
    <row r="114" spans="1:11" ht="10.5" customHeight="1" x14ac:dyDescent="0.2">
      <c r="B114" s="438">
        <v>2003</v>
      </c>
      <c r="C114" s="597">
        <v>0.19</v>
      </c>
      <c r="D114" s="597">
        <v>0.79</v>
      </c>
      <c r="E114" s="597">
        <v>3.08</v>
      </c>
      <c r="F114" s="597">
        <v>0.28000000000000003</v>
      </c>
      <c r="G114" s="597">
        <v>0.95</v>
      </c>
      <c r="H114" s="597">
        <v>1.91</v>
      </c>
      <c r="I114" s="597">
        <v>0.56999999999999995</v>
      </c>
      <c r="J114" s="597">
        <v>0.26</v>
      </c>
      <c r="K114" s="597">
        <f>SUM(C114:J114)</f>
        <v>8.0300000000000011</v>
      </c>
    </row>
    <row r="115" spans="1:11" ht="10.5" customHeight="1" x14ac:dyDescent="0.2">
      <c r="B115" s="438">
        <v>2004</v>
      </c>
      <c r="C115" s="583">
        <v>0.2</v>
      </c>
      <c r="D115" s="583">
        <v>0.77</v>
      </c>
      <c r="E115" s="583">
        <v>2.84</v>
      </c>
      <c r="F115" s="583">
        <v>0.25</v>
      </c>
      <c r="G115" s="583">
        <v>1.39</v>
      </c>
      <c r="H115" s="583">
        <v>1.77</v>
      </c>
      <c r="I115" s="583">
        <v>0.52</v>
      </c>
      <c r="J115" s="583">
        <v>0.28000000000000003</v>
      </c>
      <c r="K115" s="597">
        <f>SUM(C115:J115)</f>
        <v>8.0199999999999978</v>
      </c>
    </row>
    <row r="116" spans="1:11" ht="10.5" customHeight="1" x14ac:dyDescent="0.2">
      <c r="B116" s="438"/>
      <c r="C116" s="583"/>
      <c r="D116" s="583"/>
      <c r="E116" s="583"/>
      <c r="F116" s="597"/>
      <c r="G116" s="583"/>
      <c r="H116" s="583"/>
      <c r="I116" s="583"/>
      <c r="J116" s="583"/>
      <c r="K116" s="583"/>
    </row>
    <row r="117" spans="1:11" ht="10.5" customHeight="1" x14ac:dyDescent="0.2">
      <c r="A117" s="58"/>
      <c r="B117" s="336">
        <v>2005</v>
      </c>
      <c r="C117" s="792">
        <v>0.19</v>
      </c>
      <c r="D117" s="792">
        <v>0.82</v>
      </c>
      <c r="E117" s="792">
        <v>3.14</v>
      </c>
      <c r="F117" s="792">
        <v>0.28000000000000003</v>
      </c>
      <c r="G117" s="792">
        <v>0.92</v>
      </c>
      <c r="H117" s="792">
        <v>2.11</v>
      </c>
      <c r="I117" s="792">
        <v>0.51</v>
      </c>
      <c r="J117" s="792">
        <v>0.21</v>
      </c>
      <c r="K117" s="597">
        <f>SUM(C117:J117)</f>
        <v>8.1800000000000015</v>
      </c>
    </row>
    <row r="118" spans="1:11" ht="10.5" customHeight="1" x14ac:dyDescent="0.2">
      <c r="A118" s="58"/>
      <c r="B118" s="336">
        <v>2006</v>
      </c>
      <c r="C118" s="792">
        <v>0.18</v>
      </c>
      <c r="D118" s="792">
        <v>0.8</v>
      </c>
      <c r="E118" s="792">
        <v>3.08</v>
      </c>
      <c r="F118" s="792">
        <v>0.28000000000000003</v>
      </c>
      <c r="G118" s="792">
        <v>0.9</v>
      </c>
      <c r="H118" s="792">
        <v>2.0699999999999998</v>
      </c>
      <c r="I118" s="792">
        <v>0.5</v>
      </c>
      <c r="J118" s="792">
        <v>0.2</v>
      </c>
      <c r="K118" s="583">
        <f>SUM(C118:J118)</f>
        <v>8.01</v>
      </c>
    </row>
    <row r="119" spans="1:11" ht="10.5" customHeight="1" x14ac:dyDescent="0.2">
      <c r="A119" s="58"/>
      <c r="B119" s="336">
        <v>2007</v>
      </c>
      <c r="C119" s="792">
        <v>0.15</v>
      </c>
      <c r="D119" s="792">
        <v>0.79</v>
      </c>
      <c r="E119" s="792">
        <v>2.46</v>
      </c>
      <c r="F119" s="792">
        <v>0.28999999999999998</v>
      </c>
      <c r="G119" s="792">
        <v>0.85</v>
      </c>
      <c r="H119" s="792">
        <v>2.4</v>
      </c>
      <c r="I119" s="792">
        <v>1.08</v>
      </c>
      <c r="J119" s="792">
        <v>0.17</v>
      </c>
      <c r="K119" s="583">
        <f>SUM(C119:J119)</f>
        <v>8.19</v>
      </c>
    </row>
    <row r="120" spans="1:11" ht="10.5" customHeight="1" x14ac:dyDescent="0.2">
      <c r="A120" s="58"/>
      <c r="B120" s="336">
        <v>2008</v>
      </c>
      <c r="C120" s="792">
        <v>0.16</v>
      </c>
      <c r="D120" s="792">
        <v>0.98</v>
      </c>
      <c r="E120" s="792">
        <v>2.71</v>
      </c>
      <c r="F120" s="792">
        <v>0.32</v>
      </c>
      <c r="G120" s="792">
        <v>0.77</v>
      </c>
      <c r="H120" s="792">
        <v>1.96</v>
      </c>
      <c r="I120" s="792">
        <v>1.1399999999999999</v>
      </c>
      <c r="J120" s="792">
        <v>0.24</v>
      </c>
      <c r="K120" s="583">
        <f>SUM(C120:J120)</f>
        <v>8.2799999999999994</v>
      </c>
    </row>
    <row r="121" spans="1:11" ht="10.5" customHeight="1" x14ac:dyDescent="0.2">
      <c r="A121" s="58"/>
      <c r="B121" s="336">
        <v>2009</v>
      </c>
      <c r="C121" s="792">
        <v>0.18</v>
      </c>
      <c r="D121" s="792">
        <v>1</v>
      </c>
      <c r="E121" s="792">
        <v>2.39</v>
      </c>
      <c r="F121" s="792">
        <v>0.34</v>
      </c>
      <c r="G121" s="792">
        <v>0.7</v>
      </c>
      <c r="H121" s="792">
        <v>2.4900000000000002</v>
      </c>
      <c r="I121" s="792">
        <v>0.86</v>
      </c>
      <c r="J121" s="792">
        <v>0.28000000000000003</v>
      </c>
      <c r="K121" s="583">
        <f>SUM(C121:J121)</f>
        <v>8.24</v>
      </c>
    </row>
    <row r="122" spans="1:11" ht="10.5" customHeight="1" x14ac:dyDescent="0.2">
      <c r="A122" s="58"/>
      <c r="B122" s="336"/>
      <c r="C122" s="792"/>
      <c r="D122" s="792"/>
      <c r="E122" s="792"/>
      <c r="F122" s="792"/>
      <c r="G122" s="792"/>
      <c r="H122" s="792"/>
      <c r="I122" s="792"/>
      <c r="J122" s="792"/>
      <c r="K122" s="583"/>
    </row>
    <row r="123" spans="1:11" ht="10.5" customHeight="1" x14ac:dyDescent="0.2">
      <c r="A123" s="58"/>
      <c r="B123" s="336">
        <v>2010</v>
      </c>
      <c r="C123" s="793">
        <v>0.2</v>
      </c>
      <c r="D123" s="793">
        <v>1</v>
      </c>
      <c r="E123" s="792">
        <v>2.98</v>
      </c>
      <c r="F123" s="793">
        <v>0.34</v>
      </c>
      <c r="G123" s="792">
        <v>0.91</v>
      </c>
      <c r="H123" s="792">
        <v>1.99</v>
      </c>
      <c r="I123" s="792">
        <v>0.63</v>
      </c>
      <c r="J123" s="792">
        <v>0.17</v>
      </c>
      <c r="K123" s="583">
        <f>SUM(C123:J123)</f>
        <v>8.2200000000000006</v>
      </c>
    </row>
    <row r="124" spans="1:11" ht="10.5" customHeight="1" x14ac:dyDescent="0.2">
      <c r="A124" s="58"/>
      <c r="B124" s="336">
        <v>2011</v>
      </c>
      <c r="C124" s="793">
        <v>0.21</v>
      </c>
      <c r="D124" s="793">
        <v>0.97</v>
      </c>
      <c r="E124" s="793">
        <v>2.8</v>
      </c>
      <c r="F124" s="793">
        <v>0.31</v>
      </c>
      <c r="G124" s="793">
        <v>0.95</v>
      </c>
      <c r="H124" s="793">
        <v>2.09</v>
      </c>
      <c r="I124" s="793">
        <v>0.4</v>
      </c>
      <c r="J124" s="793">
        <v>0.45</v>
      </c>
      <c r="K124" s="583">
        <f>SUM(C124:J124)</f>
        <v>8.18</v>
      </c>
    </row>
    <row r="125" spans="1:11" ht="10.5" customHeight="1" x14ac:dyDescent="0.2">
      <c r="A125" s="58"/>
      <c r="B125" s="336">
        <v>2012</v>
      </c>
      <c r="C125" s="792">
        <v>0.16</v>
      </c>
      <c r="D125" s="792">
        <v>0.93</v>
      </c>
      <c r="E125" s="793">
        <v>2.42</v>
      </c>
      <c r="F125" s="792">
        <v>0.31</v>
      </c>
      <c r="G125" s="793">
        <v>1.72</v>
      </c>
      <c r="H125" s="793">
        <v>2.65</v>
      </c>
      <c r="I125" s="793">
        <v>0.82</v>
      </c>
      <c r="J125" s="793">
        <v>0.24</v>
      </c>
      <c r="K125" s="583">
        <f>SUM(C125:J125)</f>
        <v>9.25</v>
      </c>
    </row>
    <row r="126" spans="1:11" ht="10.5" customHeight="1" x14ac:dyDescent="0.2">
      <c r="A126" s="58"/>
      <c r="B126" s="336">
        <v>2013</v>
      </c>
      <c r="C126" s="792">
        <v>0.19</v>
      </c>
      <c r="D126" s="792">
        <v>0.99</v>
      </c>
      <c r="E126" s="793">
        <v>2.72</v>
      </c>
      <c r="F126" s="792">
        <v>0.37</v>
      </c>
      <c r="G126" s="793">
        <v>0.82</v>
      </c>
      <c r="H126" s="793">
        <v>1.67</v>
      </c>
      <c r="I126" s="793">
        <v>0.89</v>
      </c>
      <c r="J126" s="793">
        <v>0.56999999999999995</v>
      </c>
      <c r="K126" s="1311">
        <f>SUM(C126:J126)</f>
        <v>8.2200000000000006</v>
      </c>
    </row>
    <row r="127" spans="1:11" ht="10.5" customHeight="1" x14ac:dyDescent="0.2">
      <c r="A127" s="58"/>
      <c r="B127" s="375">
        <v>2014</v>
      </c>
      <c r="C127" s="1313">
        <v>0.18</v>
      </c>
      <c r="D127" s="1313">
        <v>0.95</v>
      </c>
      <c r="E127" s="1314">
        <v>2.66</v>
      </c>
      <c r="F127" s="1313">
        <v>0.31</v>
      </c>
      <c r="G127" s="1314">
        <v>0.85</v>
      </c>
      <c r="H127" s="1314">
        <v>1.72</v>
      </c>
      <c r="I127" s="1314">
        <v>0.79</v>
      </c>
      <c r="J127" s="1314">
        <v>0.78</v>
      </c>
      <c r="K127" s="687">
        <f>SUM(C127:J127)</f>
        <v>8.2399999999999984</v>
      </c>
    </row>
    <row r="128" spans="1:11" ht="14.25" customHeight="1" x14ac:dyDescent="0.2">
      <c r="B128" s="677" t="s">
        <v>1446</v>
      </c>
    </row>
    <row r="129" spans="2:11" ht="10.5" customHeight="1" x14ac:dyDescent="0.2">
      <c r="B129" s="49"/>
      <c r="C129" s="94"/>
      <c r="D129" s="94"/>
      <c r="E129" s="94"/>
      <c r="F129" s="94"/>
      <c r="G129" s="94"/>
      <c r="H129" s="94"/>
      <c r="I129" s="94"/>
      <c r="J129" s="94"/>
      <c r="K129" s="94"/>
    </row>
    <row r="130" spans="2:11" ht="10.5" customHeight="1" x14ac:dyDescent="0.2">
      <c r="B130" s="49"/>
    </row>
    <row r="131" spans="2:11" ht="10.5" customHeight="1" x14ac:dyDescent="0.2">
      <c r="B131" s="49"/>
    </row>
    <row r="132" spans="2:11" ht="10.5" customHeight="1" x14ac:dyDescent="0.2">
      <c r="B132" s="49"/>
    </row>
    <row r="133" spans="2:11" ht="10.5" customHeight="1" x14ac:dyDescent="0.2">
      <c r="B133" s="49"/>
    </row>
    <row r="134" spans="2:11" ht="10.5" customHeight="1" x14ac:dyDescent="0.2">
      <c r="B134" s="49"/>
    </row>
    <row r="135" spans="2:11" ht="10.5" customHeight="1" x14ac:dyDescent="0.2">
      <c r="B135" s="49"/>
    </row>
    <row r="136" spans="2:11" ht="10.5" customHeight="1" x14ac:dyDescent="0.2">
      <c r="B136" s="49"/>
    </row>
    <row r="137" spans="2:11" ht="10.5" customHeight="1" x14ac:dyDescent="0.2">
      <c r="B137" s="49"/>
    </row>
    <row r="138" spans="2:11" ht="10.5" customHeight="1" x14ac:dyDescent="0.2">
      <c r="B138" s="49"/>
    </row>
    <row r="139" spans="2:11" ht="10.5" customHeight="1" x14ac:dyDescent="0.2">
      <c r="B139" s="49"/>
    </row>
    <row r="140" spans="2:11" ht="10.5" customHeight="1" x14ac:dyDescent="0.2">
      <c r="B140" s="49"/>
      <c r="G140" s="153">
        <v>59</v>
      </c>
    </row>
    <row r="141" spans="2:11" ht="10.5" customHeight="1" x14ac:dyDescent="0.2"/>
    <row r="142" spans="2:11" ht="11.45" customHeight="1" x14ac:dyDescent="0.2">
      <c r="B142" s="62" t="s">
        <v>585</v>
      </c>
    </row>
    <row r="143" spans="2:11" ht="24.75" customHeight="1" x14ac:dyDescent="0.2">
      <c r="B143" s="1506" t="s">
        <v>605</v>
      </c>
      <c r="C143" s="1408" t="s">
        <v>586</v>
      </c>
      <c r="D143" s="1408" t="s">
        <v>587</v>
      </c>
      <c r="E143" s="1481" t="s">
        <v>592</v>
      </c>
      <c r="F143" s="1482"/>
    </row>
    <row r="144" spans="2:11" ht="11.25" customHeight="1" x14ac:dyDescent="0.2">
      <c r="B144" s="1507"/>
      <c r="C144" s="1409"/>
      <c r="D144" s="1409"/>
      <c r="E144" s="296" t="s">
        <v>148</v>
      </c>
      <c r="F144" s="376" t="s">
        <v>593</v>
      </c>
    </row>
    <row r="145" spans="2:6" ht="11.45" customHeight="1" x14ac:dyDescent="0.2">
      <c r="B145" s="1508"/>
      <c r="C145" s="1396" t="s">
        <v>284</v>
      </c>
      <c r="D145" s="1404"/>
      <c r="E145" s="1397"/>
      <c r="F145" s="470" t="s">
        <v>429</v>
      </c>
    </row>
    <row r="146" spans="2:6" ht="10.5" customHeight="1" x14ac:dyDescent="0.2">
      <c r="B146" s="438" t="s">
        <v>149</v>
      </c>
      <c r="C146" s="762">
        <v>449.4</v>
      </c>
      <c r="D146" s="545">
        <v>140</v>
      </c>
      <c r="E146" s="545">
        <v>549</v>
      </c>
      <c r="F146" s="558">
        <v>24.15</v>
      </c>
    </row>
    <row r="147" spans="2:6" ht="10.5" customHeight="1" x14ac:dyDescent="0.2">
      <c r="B147" s="438" t="s">
        <v>150</v>
      </c>
      <c r="C147" s="762">
        <v>487.8</v>
      </c>
      <c r="D147" s="545">
        <v>155</v>
      </c>
      <c r="E147" s="545">
        <v>583</v>
      </c>
      <c r="F147" s="558">
        <v>25.08</v>
      </c>
    </row>
    <row r="148" spans="2:6" ht="10.5" customHeight="1" x14ac:dyDescent="0.2">
      <c r="B148" s="438" t="s">
        <v>151</v>
      </c>
      <c r="C148" s="762">
        <v>510.1</v>
      </c>
      <c r="D148" s="545">
        <v>163</v>
      </c>
      <c r="E148" s="545">
        <v>609</v>
      </c>
      <c r="F148" s="558">
        <v>25.64</v>
      </c>
    </row>
    <row r="149" spans="2:6" ht="10.5" customHeight="1" x14ac:dyDescent="0.2">
      <c r="B149" s="438" t="s">
        <v>152</v>
      </c>
      <c r="C149" s="762">
        <v>469.7</v>
      </c>
      <c r="D149" s="545">
        <v>140</v>
      </c>
      <c r="E149" s="545">
        <v>570</v>
      </c>
      <c r="F149" s="558">
        <v>23.46</v>
      </c>
    </row>
    <row r="150" spans="2:6" ht="10.5" customHeight="1" x14ac:dyDescent="0.2">
      <c r="B150" s="438" t="s">
        <v>153</v>
      </c>
      <c r="C150" s="762">
        <v>426.4</v>
      </c>
      <c r="D150" s="545">
        <v>145</v>
      </c>
      <c r="E150" s="545">
        <v>552</v>
      </c>
      <c r="F150" s="558">
        <v>22.21</v>
      </c>
    </row>
    <row r="151" spans="2:6" ht="10.5" customHeight="1" x14ac:dyDescent="0.2">
      <c r="B151" s="438"/>
      <c r="C151" s="762"/>
      <c r="D151" s="545"/>
      <c r="E151" s="545"/>
      <c r="F151" s="558"/>
    </row>
    <row r="152" spans="2:6" ht="10.5" customHeight="1" x14ac:dyDescent="0.2">
      <c r="B152" s="438" t="s">
        <v>154</v>
      </c>
      <c r="C152" s="762">
        <v>465.2</v>
      </c>
      <c r="D152" s="545">
        <v>138</v>
      </c>
      <c r="E152" s="545">
        <v>579</v>
      </c>
      <c r="F152" s="558">
        <v>22.81</v>
      </c>
    </row>
    <row r="153" spans="2:6" ht="10.5" customHeight="1" x14ac:dyDescent="0.2">
      <c r="B153" s="438" t="s">
        <v>155</v>
      </c>
      <c r="C153" s="762">
        <v>523.5</v>
      </c>
      <c r="D153" s="545">
        <v>118</v>
      </c>
      <c r="E153" s="545">
        <v>606</v>
      </c>
      <c r="F153" s="558">
        <v>23.32</v>
      </c>
    </row>
    <row r="154" spans="2:6" ht="10.5" customHeight="1" x14ac:dyDescent="0.2">
      <c r="B154" s="438" t="s">
        <v>156</v>
      </c>
      <c r="C154" s="762">
        <v>581.20000000000005</v>
      </c>
      <c r="D154" s="545">
        <v>85</v>
      </c>
      <c r="E154" s="545">
        <v>627</v>
      </c>
      <c r="F154" s="558">
        <v>23.63</v>
      </c>
    </row>
    <row r="155" spans="2:6" ht="10.5" customHeight="1" x14ac:dyDescent="0.2">
      <c r="B155" s="438" t="s">
        <v>763</v>
      </c>
      <c r="C155" s="762">
        <v>632</v>
      </c>
      <c r="D155" s="545">
        <v>78</v>
      </c>
      <c r="E155" s="545">
        <v>660</v>
      </c>
      <c r="F155" s="558">
        <v>24.31</v>
      </c>
    </row>
    <row r="156" spans="2:6" ht="10.5" customHeight="1" x14ac:dyDescent="0.2">
      <c r="B156" s="438" t="s">
        <v>764</v>
      </c>
      <c r="C156" s="762">
        <v>712.2</v>
      </c>
      <c r="D156" s="545">
        <v>60</v>
      </c>
      <c r="E156" s="545">
        <v>719</v>
      </c>
      <c r="F156" s="558">
        <v>25.91</v>
      </c>
    </row>
    <row r="157" spans="2:6" ht="10.5" customHeight="1" x14ac:dyDescent="0.2">
      <c r="B157" s="438"/>
      <c r="C157" s="762"/>
      <c r="D157" s="545"/>
      <c r="E157" s="545"/>
      <c r="F157" s="558"/>
    </row>
    <row r="158" spans="2:6" ht="10.5" customHeight="1" x14ac:dyDescent="0.2">
      <c r="B158" s="438" t="s">
        <v>765</v>
      </c>
      <c r="C158" s="762">
        <v>545.20000000000005</v>
      </c>
      <c r="D158" s="545">
        <v>109</v>
      </c>
      <c r="E158" s="545">
        <v>624</v>
      </c>
      <c r="F158" s="558">
        <v>21.99</v>
      </c>
    </row>
    <row r="159" spans="2:6" ht="10.5" customHeight="1" x14ac:dyDescent="0.2">
      <c r="B159" s="438" t="s">
        <v>766</v>
      </c>
      <c r="C159" s="762">
        <v>591.70000000000005</v>
      </c>
      <c r="D159" s="545">
        <v>78</v>
      </c>
      <c r="E159" s="545">
        <v>643</v>
      </c>
      <c r="F159" s="558">
        <v>22.17</v>
      </c>
    </row>
    <row r="160" spans="2:6" ht="10.5" customHeight="1" x14ac:dyDescent="0.2">
      <c r="B160" s="438" t="s">
        <v>767</v>
      </c>
      <c r="C160" s="762">
        <v>647.29999999999995</v>
      </c>
      <c r="D160" s="545">
        <v>62</v>
      </c>
      <c r="E160" s="545">
        <v>676</v>
      </c>
      <c r="F160" s="558">
        <v>22.81</v>
      </c>
    </row>
    <row r="161" spans="2:6" ht="10.5" customHeight="1" x14ac:dyDescent="0.2">
      <c r="B161" s="438" t="s">
        <v>768</v>
      </c>
      <c r="C161" s="762">
        <v>659</v>
      </c>
      <c r="D161" s="545">
        <v>55</v>
      </c>
      <c r="E161" s="545">
        <v>682</v>
      </c>
      <c r="F161" s="558">
        <v>22.48</v>
      </c>
    </row>
    <row r="162" spans="2:6" ht="10.5" customHeight="1" x14ac:dyDescent="0.2">
      <c r="B162" s="438" t="s">
        <v>769</v>
      </c>
      <c r="C162" s="762">
        <v>649</v>
      </c>
      <c r="D162" s="545">
        <v>54</v>
      </c>
      <c r="E162" s="545">
        <v>670</v>
      </c>
      <c r="F162" s="558">
        <v>21.61</v>
      </c>
    </row>
    <row r="163" spans="2:6" ht="10.5" customHeight="1" x14ac:dyDescent="0.2">
      <c r="B163" s="438"/>
      <c r="C163" s="762"/>
      <c r="D163" s="545"/>
      <c r="E163" s="545"/>
      <c r="F163" s="558"/>
    </row>
    <row r="164" spans="2:6" ht="10.5" customHeight="1" x14ac:dyDescent="0.2">
      <c r="B164" s="438" t="s">
        <v>770</v>
      </c>
      <c r="C164" s="762">
        <v>604.5</v>
      </c>
      <c r="D164" s="545">
        <v>57</v>
      </c>
      <c r="E164" s="545">
        <v>630</v>
      </c>
      <c r="F164" s="558">
        <v>19.89</v>
      </c>
    </row>
    <row r="165" spans="2:6" ht="10.5" customHeight="1" x14ac:dyDescent="0.2">
      <c r="B165" s="438" t="s">
        <v>771</v>
      </c>
      <c r="C165" s="762">
        <v>595.5</v>
      </c>
      <c r="D165" s="545">
        <v>78</v>
      </c>
      <c r="E165" s="545">
        <v>651</v>
      </c>
      <c r="F165" s="558">
        <v>20.079999999999998</v>
      </c>
    </row>
    <row r="166" spans="2:6" ht="10.5" customHeight="1" x14ac:dyDescent="0.2">
      <c r="B166" s="438" t="s">
        <v>772</v>
      </c>
      <c r="C166" s="762">
        <v>545.20000000000005</v>
      </c>
      <c r="D166" s="545">
        <v>89</v>
      </c>
      <c r="E166" s="545">
        <v>609</v>
      </c>
      <c r="F166" s="558">
        <v>18.399999999999999</v>
      </c>
    </row>
    <row r="167" spans="2:6" ht="10.5" customHeight="1" x14ac:dyDescent="0.2">
      <c r="B167" s="438" t="s">
        <v>773</v>
      </c>
      <c r="C167" s="762">
        <v>542.9</v>
      </c>
      <c r="D167" s="545">
        <v>92</v>
      </c>
      <c r="E167" s="545">
        <v>609</v>
      </c>
      <c r="F167" s="558">
        <v>17.98</v>
      </c>
    </row>
    <row r="168" spans="2:6" ht="10.5" customHeight="1" x14ac:dyDescent="0.2">
      <c r="B168" s="438" t="s">
        <v>774</v>
      </c>
      <c r="C168" s="762">
        <v>610.29999999999995</v>
      </c>
      <c r="D168" s="545">
        <v>83</v>
      </c>
      <c r="E168" s="545">
        <v>668</v>
      </c>
      <c r="F168" s="558">
        <v>19.3</v>
      </c>
    </row>
    <row r="169" spans="2:6" ht="10.5" customHeight="1" x14ac:dyDescent="0.2">
      <c r="B169" s="438"/>
      <c r="C169" s="762"/>
      <c r="D169" s="545"/>
      <c r="E169" s="545"/>
      <c r="F169" s="558"/>
    </row>
    <row r="170" spans="2:6" ht="10.5" customHeight="1" x14ac:dyDescent="0.2">
      <c r="B170" s="438" t="s">
        <v>775</v>
      </c>
      <c r="C170" s="762">
        <v>664.9</v>
      </c>
      <c r="D170" s="545">
        <v>68</v>
      </c>
      <c r="E170" s="545">
        <v>714</v>
      </c>
      <c r="F170" s="558">
        <v>20.16</v>
      </c>
    </row>
    <row r="171" spans="2:6" ht="10.5" customHeight="1" x14ac:dyDescent="0.2">
      <c r="B171" s="438" t="s">
        <v>776</v>
      </c>
      <c r="C171" s="762">
        <v>703.5</v>
      </c>
      <c r="D171" s="545">
        <v>60</v>
      </c>
      <c r="E171" s="545">
        <v>741</v>
      </c>
      <c r="F171" s="558">
        <v>20.47</v>
      </c>
    </row>
    <row r="172" spans="2:6" ht="10.5" customHeight="1" x14ac:dyDescent="0.2">
      <c r="B172" s="438" t="s">
        <v>460</v>
      </c>
      <c r="C172" s="762">
        <v>694</v>
      </c>
      <c r="D172" s="545">
        <v>69</v>
      </c>
      <c r="E172" s="545">
        <v>718</v>
      </c>
      <c r="F172" s="558">
        <v>19.399999999999999</v>
      </c>
    </row>
    <row r="173" spans="2:6" ht="10.5" customHeight="1" x14ac:dyDescent="0.2">
      <c r="B173" s="438" t="s">
        <v>461</v>
      </c>
      <c r="C173" s="762">
        <v>611.20000000000005</v>
      </c>
      <c r="D173" s="545">
        <v>70</v>
      </c>
      <c r="E173" s="545">
        <v>663</v>
      </c>
      <c r="F173" s="558">
        <v>17.53</v>
      </c>
    </row>
    <row r="174" spans="2:6" ht="10.5" customHeight="1" x14ac:dyDescent="0.2">
      <c r="B174" s="438" t="s">
        <v>462</v>
      </c>
      <c r="C174" s="762">
        <v>507.5</v>
      </c>
      <c r="D174" s="545">
        <v>82</v>
      </c>
      <c r="E174" s="545">
        <v>587</v>
      </c>
      <c r="F174" s="558">
        <v>15.19</v>
      </c>
    </row>
    <row r="175" spans="2:6" ht="10.5" customHeight="1" x14ac:dyDescent="0.2">
      <c r="B175" s="438"/>
      <c r="C175" s="762"/>
      <c r="D175" s="545"/>
      <c r="E175" s="545"/>
      <c r="F175" s="558"/>
    </row>
    <row r="176" spans="2:6" ht="10.5" customHeight="1" x14ac:dyDescent="0.2">
      <c r="B176" s="438" t="s">
        <v>328</v>
      </c>
      <c r="C176" s="762">
        <v>507</v>
      </c>
      <c r="D176" s="545">
        <v>108</v>
      </c>
      <c r="E176" s="545">
        <v>591</v>
      </c>
      <c r="F176" s="558">
        <v>14.98</v>
      </c>
    </row>
    <row r="177" spans="2:8" ht="10.5" customHeight="1" x14ac:dyDescent="0.2">
      <c r="B177" s="438" t="s">
        <v>329</v>
      </c>
      <c r="C177" s="762">
        <v>502.4</v>
      </c>
      <c r="D177" s="545">
        <v>91</v>
      </c>
      <c r="E177" s="545">
        <v>573</v>
      </c>
      <c r="F177" s="558">
        <v>14.13</v>
      </c>
      <c r="G177" s="59"/>
    </row>
    <row r="178" spans="2:8" ht="10.5" customHeight="1" x14ac:dyDescent="0.2">
      <c r="B178" s="438" t="s">
        <v>330</v>
      </c>
      <c r="C178" s="762">
        <v>496.3</v>
      </c>
      <c r="D178" s="545">
        <v>88</v>
      </c>
      <c r="E178" s="545">
        <v>560</v>
      </c>
      <c r="F178" s="558">
        <v>13.59</v>
      </c>
    </row>
    <row r="179" spans="2:8" ht="10.5" customHeight="1" x14ac:dyDescent="0.2">
      <c r="B179" s="438" t="s">
        <v>331</v>
      </c>
      <c r="C179" s="762">
        <v>511.7</v>
      </c>
      <c r="D179" s="545">
        <v>67</v>
      </c>
      <c r="E179" s="545">
        <v>559</v>
      </c>
      <c r="F179" s="558">
        <v>13.28</v>
      </c>
    </row>
    <row r="180" spans="2:8" ht="10.5" customHeight="1" x14ac:dyDescent="0.2">
      <c r="B180" s="438" t="s">
        <v>287</v>
      </c>
      <c r="C180" s="762">
        <v>624.6</v>
      </c>
      <c r="D180" s="545">
        <v>56</v>
      </c>
      <c r="E180" s="545">
        <v>671</v>
      </c>
      <c r="F180" s="558">
        <v>15.58</v>
      </c>
    </row>
    <row r="181" spans="2:8" ht="10.5" customHeight="1" x14ac:dyDescent="0.2">
      <c r="B181" s="438"/>
      <c r="C181" s="762"/>
      <c r="D181" s="545"/>
      <c r="E181" s="545"/>
      <c r="F181" s="558"/>
    </row>
    <row r="182" spans="2:8" ht="10.5" customHeight="1" x14ac:dyDescent="0.2">
      <c r="B182" s="438" t="s">
        <v>332</v>
      </c>
      <c r="C182" s="762">
        <v>524.29999999999995</v>
      </c>
      <c r="D182" s="545">
        <v>42</v>
      </c>
      <c r="E182" s="545">
        <v>554</v>
      </c>
      <c r="F182" s="558">
        <v>12.69</v>
      </c>
    </row>
    <row r="183" spans="2:8" ht="10.5" customHeight="1" x14ac:dyDescent="0.2">
      <c r="B183" s="438" t="s">
        <v>333</v>
      </c>
      <c r="C183" s="762">
        <v>573.4</v>
      </c>
      <c r="D183" s="545">
        <v>45</v>
      </c>
      <c r="E183" s="545">
        <v>602</v>
      </c>
      <c r="F183" s="558">
        <v>13.51</v>
      </c>
    </row>
    <row r="184" spans="2:8" ht="10.5" customHeight="1" x14ac:dyDescent="0.2">
      <c r="B184" s="438" t="s">
        <v>286</v>
      </c>
      <c r="C184" s="762">
        <v>609.70000000000005</v>
      </c>
      <c r="D184" s="545">
        <v>48</v>
      </c>
      <c r="E184" s="545">
        <v>643</v>
      </c>
      <c r="F184" s="558">
        <v>14.15</v>
      </c>
    </row>
    <row r="185" spans="2:8" ht="10.5" customHeight="1" x14ac:dyDescent="0.2">
      <c r="B185" s="438" t="s">
        <v>730</v>
      </c>
      <c r="C185" s="762">
        <v>631.70000000000005</v>
      </c>
      <c r="D185" s="545">
        <v>56</v>
      </c>
      <c r="E185" s="545">
        <v>675</v>
      </c>
      <c r="F185" s="558">
        <v>14.53</v>
      </c>
      <c r="G185" s="94"/>
      <c r="H185" s="94"/>
    </row>
    <row r="186" spans="2:8" ht="10.5" customHeight="1" x14ac:dyDescent="0.2">
      <c r="B186" s="438" t="s">
        <v>758</v>
      </c>
      <c r="C186" s="760">
        <v>672.3</v>
      </c>
      <c r="D186" s="547">
        <v>62</v>
      </c>
      <c r="E186" s="547">
        <v>723</v>
      </c>
      <c r="F186" s="560">
        <v>15.52</v>
      </c>
      <c r="G186" s="94"/>
      <c r="H186" s="94"/>
    </row>
    <row r="187" spans="2:8" ht="10.5" customHeight="1" x14ac:dyDescent="0.2">
      <c r="B187" s="438"/>
      <c r="C187" s="760"/>
      <c r="D187" s="547"/>
      <c r="E187" s="547"/>
      <c r="F187" s="560"/>
      <c r="G187" s="94"/>
      <c r="H187" s="94"/>
    </row>
    <row r="188" spans="2:8" ht="10.5" customHeight="1" x14ac:dyDescent="0.2">
      <c r="B188" s="438" t="s">
        <v>507</v>
      </c>
      <c r="C188" s="760">
        <v>808.1</v>
      </c>
      <c r="D188" s="547">
        <v>35</v>
      </c>
      <c r="E188" s="547">
        <v>825</v>
      </c>
      <c r="F188" s="560">
        <v>17.579999999999998</v>
      </c>
      <c r="G188" s="94"/>
      <c r="H188" s="94"/>
    </row>
    <row r="189" spans="2:8" ht="10.5" customHeight="1" x14ac:dyDescent="0.2">
      <c r="B189" s="438" t="s">
        <v>392</v>
      </c>
      <c r="C189" s="760">
        <v>861.4</v>
      </c>
      <c r="D189" s="547">
        <v>33</v>
      </c>
      <c r="E189" s="547">
        <v>865</v>
      </c>
      <c r="F189" s="560">
        <v>18.25</v>
      </c>
      <c r="G189" s="94"/>
      <c r="H189" s="94"/>
    </row>
    <row r="190" spans="2:8" ht="10.5" customHeight="1" x14ac:dyDescent="0.2">
      <c r="B190" s="438" t="s">
        <v>810</v>
      </c>
      <c r="C190" s="760">
        <v>770.2</v>
      </c>
      <c r="D190" s="547">
        <v>27</v>
      </c>
      <c r="E190" s="547">
        <v>767</v>
      </c>
      <c r="F190" s="560">
        <v>16.04</v>
      </c>
      <c r="G190" s="94"/>
      <c r="H190" s="94"/>
    </row>
    <row r="191" spans="2:8" ht="10.5" customHeight="1" x14ac:dyDescent="0.2">
      <c r="B191" s="327">
        <v>39692</v>
      </c>
      <c r="C191" s="760">
        <v>796.7</v>
      </c>
      <c r="D191" s="547">
        <v>23</v>
      </c>
      <c r="E191" s="547">
        <v>784</v>
      </c>
      <c r="F191" s="560">
        <v>16.09</v>
      </c>
      <c r="G191" s="94"/>
      <c r="H191" s="94"/>
    </row>
    <row r="192" spans="2:8" ht="10.5" customHeight="1" x14ac:dyDescent="0.2">
      <c r="B192" s="327">
        <v>40087</v>
      </c>
      <c r="C192" s="760">
        <v>885.8</v>
      </c>
      <c r="D192" s="547">
        <v>23</v>
      </c>
      <c r="E192" s="547">
        <v>880</v>
      </c>
      <c r="F192" s="560">
        <v>17.84</v>
      </c>
      <c r="G192" s="94"/>
      <c r="H192" s="94"/>
    </row>
    <row r="193" spans="2:8" ht="10.5" customHeight="1" x14ac:dyDescent="0.2">
      <c r="B193" s="327"/>
      <c r="C193" s="760"/>
      <c r="D193" s="547"/>
      <c r="E193" s="547"/>
      <c r="F193" s="560"/>
      <c r="G193" s="94"/>
      <c r="H193" s="94"/>
    </row>
    <row r="194" spans="2:8" ht="10.5" customHeight="1" x14ac:dyDescent="0.2">
      <c r="B194" s="327">
        <v>40483</v>
      </c>
      <c r="C194" s="760">
        <v>869.5</v>
      </c>
      <c r="D194" s="547">
        <v>22</v>
      </c>
      <c r="E194" s="547">
        <v>879</v>
      </c>
      <c r="F194" s="560">
        <v>17.59</v>
      </c>
      <c r="G194" s="94"/>
      <c r="H194" s="94"/>
    </row>
    <row r="195" spans="2:8" ht="10.5" customHeight="1" x14ac:dyDescent="0.2">
      <c r="B195" s="327">
        <v>40878</v>
      </c>
      <c r="C195" s="760">
        <v>852.1</v>
      </c>
      <c r="D195" s="547">
        <v>25</v>
      </c>
      <c r="E195" s="547">
        <v>865</v>
      </c>
      <c r="F195" s="560">
        <v>16.71</v>
      </c>
      <c r="G195" s="94"/>
      <c r="H195" s="94"/>
    </row>
    <row r="196" spans="2:8" ht="10.5" customHeight="1" x14ac:dyDescent="0.2">
      <c r="B196" s="327" t="s">
        <v>1418</v>
      </c>
      <c r="C196" s="760">
        <v>904.5</v>
      </c>
      <c r="D196" s="547">
        <v>19</v>
      </c>
      <c r="E196" s="547">
        <v>910</v>
      </c>
      <c r="F196" s="560">
        <v>17.39</v>
      </c>
      <c r="G196" s="94"/>
      <c r="H196" s="94"/>
    </row>
    <row r="197" spans="2:8" ht="10.5" customHeight="1" x14ac:dyDescent="0.2">
      <c r="B197" s="537" t="s">
        <v>1460</v>
      </c>
      <c r="C197" s="761">
        <v>982.6</v>
      </c>
      <c r="D197" s="565">
        <v>20</v>
      </c>
      <c r="E197" s="565">
        <v>981</v>
      </c>
      <c r="F197" s="568">
        <v>18.510000000000002</v>
      </c>
      <c r="G197" s="94"/>
      <c r="H197" s="94"/>
    </row>
    <row r="198" spans="2:8" ht="10.5" customHeight="1" x14ac:dyDescent="0.2">
      <c r="B198" s="100"/>
      <c r="C198" s="101"/>
      <c r="D198" s="101"/>
      <c r="E198" s="101"/>
      <c r="F198" s="101"/>
      <c r="G198" s="94"/>
      <c r="H198" s="94"/>
    </row>
    <row r="199" spans="2:8" ht="10.5" customHeight="1" x14ac:dyDescent="0.2">
      <c r="B199" s="100"/>
      <c r="C199" s="101"/>
      <c r="D199" s="101"/>
      <c r="E199" s="101"/>
      <c r="F199" s="101"/>
      <c r="G199" s="94"/>
      <c r="H199" s="94"/>
    </row>
    <row r="200" spans="2:8" ht="10.5" customHeight="1" x14ac:dyDescent="0.2">
      <c r="B200" s="100"/>
      <c r="C200" s="101"/>
      <c r="D200" s="83"/>
      <c r="E200" s="83"/>
      <c r="F200" s="102"/>
      <c r="G200" s="94"/>
      <c r="H200" s="94"/>
    </row>
    <row r="201" spans="2:8" ht="10.5" customHeight="1" x14ac:dyDescent="0.2">
      <c r="B201" s="100"/>
      <c r="C201" s="101"/>
      <c r="D201" s="83"/>
      <c r="E201" s="83"/>
      <c r="F201" s="102"/>
      <c r="G201" s="94"/>
      <c r="H201" s="94"/>
    </row>
    <row r="202" spans="2:8" ht="10.5" customHeight="1" x14ac:dyDescent="0.2">
      <c r="B202" s="100"/>
      <c r="C202" s="101"/>
      <c r="D202" s="83"/>
      <c r="E202" s="83"/>
      <c r="F202" s="102"/>
      <c r="G202" s="94"/>
      <c r="H202" s="94"/>
    </row>
    <row r="203" spans="2:8" ht="10.5" customHeight="1" x14ac:dyDescent="0.2">
      <c r="B203" s="100"/>
      <c r="C203" s="101"/>
      <c r="D203" s="83"/>
      <c r="E203" s="83"/>
      <c r="F203" s="102"/>
      <c r="G203" s="94"/>
      <c r="H203" s="94"/>
    </row>
    <row r="204" spans="2:8" ht="10.5" customHeight="1" x14ac:dyDescent="0.2">
      <c r="B204" s="100"/>
      <c r="C204" s="101"/>
      <c r="D204" s="83"/>
      <c r="E204" s="83"/>
      <c r="F204" s="102"/>
      <c r="G204" s="94"/>
      <c r="H204" s="94"/>
    </row>
    <row r="205" spans="2:8" ht="10.5" customHeight="1" x14ac:dyDescent="0.2">
      <c r="B205" s="100"/>
      <c r="C205" s="101"/>
      <c r="D205" s="83"/>
      <c r="E205" s="83"/>
      <c r="F205" s="102"/>
      <c r="G205" s="94"/>
      <c r="H205" s="94"/>
    </row>
    <row r="206" spans="2:8" ht="10.5" customHeight="1" x14ac:dyDescent="0.2">
      <c r="B206" s="100"/>
      <c r="C206" s="101"/>
      <c r="D206" s="83"/>
      <c r="E206" s="83"/>
      <c r="F206" s="102"/>
      <c r="G206" s="94"/>
      <c r="H206" s="94"/>
    </row>
    <row r="207" spans="2:8" ht="10.5" customHeight="1" x14ac:dyDescent="0.2">
      <c r="B207" s="100"/>
      <c r="C207" s="101"/>
      <c r="D207" s="83"/>
      <c r="E207" s="83"/>
      <c r="F207" s="102"/>
      <c r="G207" s="94"/>
      <c r="H207" s="94"/>
    </row>
    <row r="208" spans="2:8" ht="10.5" customHeight="1" x14ac:dyDescent="0.2">
      <c r="B208" s="100"/>
      <c r="C208" s="101"/>
      <c r="D208" s="83"/>
      <c r="E208" s="83"/>
      <c r="F208" s="102"/>
      <c r="G208" s="94"/>
      <c r="H208" s="94"/>
    </row>
    <row r="209" spans="2:15" ht="10.5" customHeight="1" x14ac:dyDescent="0.2">
      <c r="B209" s="100"/>
      <c r="C209" s="101"/>
      <c r="D209" s="83"/>
      <c r="E209" s="83"/>
      <c r="F209" s="102"/>
      <c r="G209" s="94"/>
      <c r="H209" s="94"/>
    </row>
    <row r="210" spans="2:15" ht="10.5" customHeight="1" x14ac:dyDescent="0.2">
      <c r="B210" s="49"/>
      <c r="G210" s="153">
        <v>60</v>
      </c>
      <c r="J210" s="48" t="s">
        <v>486</v>
      </c>
    </row>
    <row r="211" spans="2:15" ht="10.5" customHeight="1" x14ac:dyDescent="0.2"/>
    <row r="212" spans="2:15" ht="11.45" customHeight="1" x14ac:dyDescent="0.2">
      <c r="B212" s="62" t="s">
        <v>976</v>
      </c>
    </row>
    <row r="213" spans="2:15" ht="11.45" customHeight="1" x14ac:dyDescent="0.2">
      <c r="B213" s="1420" t="s">
        <v>525</v>
      </c>
      <c r="C213" s="1481" t="s">
        <v>1147</v>
      </c>
      <c r="D213" s="1489"/>
      <c r="E213" s="1489"/>
      <c r="F213" s="1489"/>
      <c r="G213" s="1489"/>
      <c r="H213" s="1489"/>
      <c r="I213" s="1482"/>
      <c r="J213" s="1481" t="s">
        <v>1148</v>
      </c>
      <c r="K213" s="1489"/>
      <c r="L213" s="1489"/>
      <c r="M213" s="1482"/>
      <c r="N213" s="1402" t="s">
        <v>594</v>
      </c>
    </row>
    <row r="214" spans="2:15" ht="11.45" customHeight="1" x14ac:dyDescent="0.2">
      <c r="B214" s="1490"/>
      <c r="C214" s="1408" t="s">
        <v>595</v>
      </c>
      <c r="D214" s="1481" t="s">
        <v>596</v>
      </c>
      <c r="E214" s="1482"/>
      <c r="F214" s="1481" t="s">
        <v>597</v>
      </c>
      <c r="G214" s="1482"/>
      <c r="H214" s="1481" t="s">
        <v>598</v>
      </c>
      <c r="I214" s="1482"/>
      <c r="J214" s="1481" t="s">
        <v>596</v>
      </c>
      <c r="K214" s="1482"/>
      <c r="L214" s="1481" t="s">
        <v>597</v>
      </c>
      <c r="M214" s="1482"/>
      <c r="N214" s="1679"/>
    </row>
    <row r="215" spans="2:15" ht="22.5" customHeight="1" x14ac:dyDescent="0.2">
      <c r="B215" s="1490"/>
      <c r="C215" s="1409"/>
      <c r="D215" s="296" t="s">
        <v>599</v>
      </c>
      <c r="E215" s="296" t="s">
        <v>600</v>
      </c>
      <c r="F215" s="296" t="s">
        <v>599</v>
      </c>
      <c r="G215" s="296" t="s">
        <v>600</v>
      </c>
      <c r="H215" s="296" t="s">
        <v>599</v>
      </c>
      <c r="I215" s="296" t="s">
        <v>600</v>
      </c>
      <c r="J215" s="296" t="s">
        <v>599</v>
      </c>
      <c r="K215" s="296" t="s">
        <v>600</v>
      </c>
      <c r="L215" s="296" t="s">
        <v>599</v>
      </c>
      <c r="M215" s="296" t="s">
        <v>600</v>
      </c>
      <c r="N215" s="296" t="s">
        <v>1258</v>
      </c>
    </row>
    <row r="216" spans="2:15" ht="12.75" customHeight="1" x14ac:dyDescent="0.2">
      <c r="B216" s="1421"/>
      <c r="C216" s="1396" t="s">
        <v>1346</v>
      </c>
      <c r="D216" s="1570"/>
      <c r="E216" s="1570"/>
      <c r="F216" s="1570"/>
      <c r="G216" s="1570"/>
      <c r="H216" s="1570"/>
      <c r="I216" s="1570"/>
      <c r="J216" s="1570"/>
      <c r="K216" s="1570"/>
      <c r="L216" s="1570"/>
      <c r="M216" s="1570"/>
      <c r="N216" s="1570"/>
      <c r="O216" s="116"/>
    </row>
    <row r="217" spans="2:15" ht="10.5" customHeight="1" x14ac:dyDescent="0.2">
      <c r="B217" s="325" t="s">
        <v>154</v>
      </c>
      <c r="C217" s="545" t="s">
        <v>377</v>
      </c>
      <c r="D217" s="545">
        <v>16059</v>
      </c>
      <c r="E217" s="545">
        <v>20033</v>
      </c>
      <c r="F217" s="545">
        <v>6875</v>
      </c>
      <c r="G217" s="545">
        <v>626</v>
      </c>
      <c r="H217" s="545">
        <v>512</v>
      </c>
      <c r="I217" s="545" t="s">
        <v>377</v>
      </c>
      <c r="J217" s="545">
        <v>205</v>
      </c>
      <c r="K217" s="545">
        <v>7</v>
      </c>
      <c r="L217" s="545">
        <v>195</v>
      </c>
      <c r="M217" s="545">
        <v>1</v>
      </c>
      <c r="N217" s="545">
        <v>31570</v>
      </c>
    </row>
    <row r="218" spans="2:15" ht="10.5" customHeight="1" x14ac:dyDescent="0.2">
      <c r="B218" s="325" t="s">
        <v>155</v>
      </c>
      <c r="C218" s="545" t="s">
        <v>377</v>
      </c>
      <c r="D218" s="545">
        <v>18513</v>
      </c>
      <c r="E218" s="545">
        <v>22183</v>
      </c>
      <c r="F218" s="545">
        <v>6589</v>
      </c>
      <c r="G218" s="545">
        <v>206</v>
      </c>
      <c r="H218" s="545">
        <v>1007</v>
      </c>
      <c r="I218" s="545">
        <v>14</v>
      </c>
      <c r="J218" s="545">
        <v>234</v>
      </c>
      <c r="K218" s="545">
        <v>4</v>
      </c>
      <c r="L218" s="545">
        <v>163</v>
      </c>
      <c r="M218" s="545">
        <v>2</v>
      </c>
      <c r="N218" s="545">
        <v>32380</v>
      </c>
    </row>
    <row r="219" spans="2:15" ht="10.5" customHeight="1" x14ac:dyDescent="0.2">
      <c r="B219" s="325" t="s">
        <v>156</v>
      </c>
      <c r="C219" s="545">
        <v>2424</v>
      </c>
      <c r="D219" s="545">
        <v>21680</v>
      </c>
      <c r="E219" s="545">
        <v>22071</v>
      </c>
      <c r="F219" s="545">
        <v>6669</v>
      </c>
      <c r="G219" s="545">
        <v>342</v>
      </c>
      <c r="H219" s="545">
        <v>989</v>
      </c>
      <c r="I219" s="545">
        <v>1</v>
      </c>
      <c r="J219" s="545">
        <v>258</v>
      </c>
      <c r="K219" s="545">
        <v>6</v>
      </c>
      <c r="L219" s="545">
        <v>126</v>
      </c>
      <c r="M219" s="545">
        <v>17</v>
      </c>
      <c r="N219" s="545">
        <v>40185</v>
      </c>
    </row>
    <row r="220" spans="2:15" ht="10.5" customHeight="1" x14ac:dyDescent="0.2">
      <c r="B220" s="325" t="s">
        <v>763</v>
      </c>
      <c r="C220" s="545">
        <v>6942</v>
      </c>
      <c r="D220" s="545">
        <v>23352</v>
      </c>
      <c r="E220" s="545">
        <v>20175</v>
      </c>
      <c r="F220" s="545">
        <v>7351</v>
      </c>
      <c r="G220" s="545">
        <v>133</v>
      </c>
      <c r="H220" s="545">
        <v>1475</v>
      </c>
      <c r="I220" s="545" t="s">
        <v>377</v>
      </c>
      <c r="J220" s="545">
        <v>257</v>
      </c>
      <c r="K220" s="545">
        <v>1</v>
      </c>
      <c r="L220" s="545">
        <v>226</v>
      </c>
      <c r="M220" s="545">
        <v>1</v>
      </c>
      <c r="N220" s="545">
        <v>43736</v>
      </c>
    </row>
    <row r="221" spans="2:15" ht="10.5" customHeight="1" x14ac:dyDescent="0.2">
      <c r="B221" s="325" t="s">
        <v>764</v>
      </c>
      <c r="C221" s="545">
        <v>8940</v>
      </c>
      <c r="D221" s="545">
        <v>23875</v>
      </c>
      <c r="E221" s="545">
        <v>21500</v>
      </c>
      <c r="F221" s="545">
        <v>8000</v>
      </c>
      <c r="G221" s="545">
        <v>65</v>
      </c>
      <c r="H221" s="545">
        <v>1157</v>
      </c>
      <c r="I221" s="545" t="s">
        <v>377</v>
      </c>
      <c r="J221" s="545">
        <v>339</v>
      </c>
      <c r="K221" s="545">
        <v>2</v>
      </c>
      <c r="L221" s="545">
        <v>177</v>
      </c>
      <c r="M221" s="545">
        <v>1</v>
      </c>
      <c r="N221" s="545">
        <v>32042</v>
      </c>
    </row>
    <row r="222" spans="2:15" ht="10.5" customHeight="1" x14ac:dyDescent="0.2">
      <c r="B222" s="325"/>
      <c r="C222" s="545"/>
      <c r="D222" s="545"/>
      <c r="E222" s="545"/>
      <c r="F222" s="545"/>
      <c r="G222" s="545"/>
      <c r="H222" s="545"/>
      <c r="I222" s="545"/>
      <c r="J222" s="545"/>
      <c r="K222" s="545"/>
      <c r="L222" s="545"/>
      <c r="M222" s="545"/>
      <c r="N222" s="545"/>
    </row>
    <row r="223" spans="2:15" ht="10.5" customHeight="1" x14ac:dyDescent="0.2">
      <c r="B223" s="325" t="s">
        <v>765</v>
      </c>
      <c r="C223" s="545">
        <v>10863</v>
      </c>
      <c r="D223" s="545">
        <v>12346</v>
      </c>
      <c r="E223" s="545">
        <v>26745</v>
      </c>
      <c r="F223" s="545">
        <v>6032</v>
      </c>
      <c r="G223" s="545">
        <v>131</v>
      </c>
      <c r="H223" s="545">
        <v>569</v>
      </c>
      <c r="I223" s="545">
        <v>2</v>
      </c>
      <c r="J223" s="545">
        <v>250</v>
      </c>
      <c r="K223" s="545">
        <v>2</v>
      </c>
      <c r="L223" s="545">
        <v>109</v>
      </c>
      <c r="M223" s="545" t="s">
        <v>377</v>
      </c>
      <c r="N223" s="545">
        <v>22466</v>
      </c>
    </row>
    <row r="224" spans="2:15" ht="10.5" customHeight="1" x14ac:dyDescent="0.2">
      <c r="B224" s="325" t="s">
        <v>766</v>
      </c>
      <c r="C224" s="545">
        <v>13975</v>
      </c>
      <c r="D224" s="545">
        <v>9046</v>
      </c>
      <c r="E224" s="545">
        <v>23787</v>
      </c>
      <c r="F224" s="545">
        <v>5476</v>
      </c>
      <c r="G224" s="545">
        <v>101</v>
      </c>
      <c r="H224" s="545">
        <v>638</v>
      </c>
      <c r="I224" s="545">
        <v>2</v>
      </c>
      <c r="J224" s="545">
        <v>214</v>
      </c>
      <c r="K224" s="545">
        <v>1</v>
      </c>
      <c r="L224" s="545">
        <v>143</v>
      </c>
      <c r="M224" s="545">
        <v>1</v>
      </c>
      <c r="N224" s="545">
        <v>35353</v>
      </c>
    </row>
    <row r="225" spans="1:14" ht="10.5" customHeight="1" x14ac:dyDescent="0.2">
      <c r="B225" s="325" t="s">
        <v>767</v>
      </c>
      <c r="C225" s="545">
        <v>16585</v>
      </c>
      <c r="D225" s="545">
        <v>17907</v>
      </c>
      <c r="E225" s="545">
        <v>17719</v>
      </c>
      <c r="F225" s="545">
        <v>5154</v>
      </c>
      <c r="G225" s="545">
        <v>546</v>
      </c>
      <c r="H225" s="545">
        <v>632</v>
      </c>
      <c r="I225" s="545" t="s">
        <v>377</v>
      </c>
      <c r="J225" s="545">
        <v>215</v>
      </c>
      <c r="K225" s="545">
        <v>15</v>
      </c>
      <c r="L225" s="545">
        <v>71</v>
      </c>
      <c r="M225" s="545" t="s">
        <v>377</v>
      </c>
      <c r="N225" s="545">
        <v>32173</v>
      </c>
    </row>
    <row r="226" spans="1:14" ht="10.5" customHeight="1" x14ac:dyDescent="0.2">
      <c r="B226" s="325" t="s">
        <v>768</v>
      </c>
      <c r="C226" s="545">
        <v>16537</v>
      </c>
      <c r="D226" s="545">
        <v>12180</v>
      </c>
      <c r="E226" s="545">
        <v>24555</v>
      </c>
      <c r="F226" s="545">
        <v>4695</v>
      </c>
      <c r="G226" s="545">
        <v>162</v>
      </c>
      <c r="H226" s="545">
        <v>800</v>
      </c>
      <c r="I226" s="545" t="s">
        <v>377</v>
      </c>
      <c r="J226" s="545">
        <v>221</v>
      </c>
      <c r="K226" s="545">
        <v>3</v>
      </c>
      <c r="L226" s="545">
        <v>97</v>
      </c>
      <c r="M226" s="545">
        <v>1</v>
      </c>
      <c r="N226" s="545">
        <v>33181</v>
      </c>
    </row>
    <row r="227" spans="1:14" ht="10.5" customHeight="1" x14ac:dyDescent="0.2">
      <c r="B227" s="325" t="s">
        <v>769</v>
      </c>
      <c r="C227" s="545">
        <v>13826</v>
      </c>
      <c r="D227" s="545">
        <v>14557</v>
      </c>
      <c r="E227" s="545">
        <v>27423</v>
      </c>
      <c r="F227" s="545">
        <v>4123</v>
      </c>
      <c r="G227" s="545">
        <v>2</v>
      </c>
      <c r="H227" s="545">
        <v>694</v>
      </c>
      <c r="I227" s="545">
        <v>2</v>
      </c>
      <c r="J227" s="545">
        <v>238</v>
      </c>
      <c r="K227" s="545" t="s">
        <v>377</v>
      </c>
      <c r="L227" s="545">
        <v>58</v>
      </c>
      <c r="M227" s="545">
        <v>1</v>
      </c>
      <c r="N227" s="545">
        <v>31066</v>
      </c>
    </row>
    <row r="228" spans="1:14" ht="10.5" customHeight="1" x14ac:dyDescent="0.2">
      <c r="B228" s="325"/>
      <c r="C228" s="545"/>
      <c r="D228" s="545"/>
      <c r="E228" s="545"/>
      <c r="F228" s="545"/>
      <c r="G228" s="545"/>
      <c r="H228" s="545"/>
      <c r="I228" s="545"/>
      <c r="J228" s="545"/>
      <c r="K228" s="545"/>
      <c r="L228" s="545"/>
      <c r="M228" s="545"/>
      <c r="N228" s="545"/>
    </row>
    <row r="229" spans="1:14" ht="10.5" customHeight="1" x14ac:dyDescent="0.2">
      <c r="B229" s="325" t="s">
        <v>770</v>
      </c>
      <c r="C229" s="545">
        <v>12449</v>
      </c>
      <c r="D229" s="545">
        <v>9447</v>
      </c>
      <c r="E229" s="545">
        <v>32130</v>
      </c>
      <c r="F229" s="545">
        <v>3949</v>
      </c>
      <c r="G229" s="545">
        <v>46</v>
      </c>
      <c r="H229" s="545">
        <v>743</v>
      </c>
      <c r="I229" s="545" t="s">
        <v>377</v>
      </c>
      <c r="J229" s="545">
        <v>205</v>
      </c>
      <c r="K229" s="545">
        <v>3</v>
      </c>
      <c r="L229" s="545">
        <v>81</v>
      </c>
      <c r="M229" s="545" t="s">
        <v>377</v>
      </c>
      <c r="N229" s="545">
        <v>21488</v>
      </c>
    </row>
    <row r="230" spans="1:14" ht="10.5" customHeight="1" x14ac:dyDescent="0.2">
      <c r="B230" s="325" t="s">
        <v>771</v>
      </c>
      <c r="C230" s="545">
        <v>14403</v>
      </c>
      <c r="D230" s="545">
        <v>6230</v>
      </c>
      <c r="E230" s="545">
        <v>36576</v>
      </c>
      <c r="F230" s="545">
        <v>3365</v>
      </c>
      <c r="G230" s="545">
        <v>50</v>
      </c>
      <c r="H230" s="545">
        <v>691</v>
      </c>
      <c r="I230" s="545">
        <v>2</v>
      </c>
      <c r="J230" s="545">
        <v>236</v>
      </c>
      <c r="K230" s="545">
        <v>7</v>
      </c>
      <c r="L230" s="545">
        <v>92</v>
      </c>
      <c r="M230" s="545">
        <v>1</v>
      </c>
      <c r="N230" s="545">
        <v>49466</v>
      </c>
    </row>
    <row r="231" spans="1:14" ht="10.5" customHeight="1" x14ac:dyDescent="0.2">
      <c r="B231" s="325" t="s">
        <v>772</v>
      </c>
      <c r="C231" s="545">
        <v>13461</v>
      </c>
      <c r="D231" s="545">
        <v>4838</v>
      </c>
      <c r="E231" s="545">
        <v>33622</v>
      </c>
      <c r="F231" s="545">
        <v>3243</v>
      </c>
      <c r="G231" s="545">
        <v>16</v>
      </c>
      <c r="H231" s="545">
        <v>753</v>
      </c>
      <c r="I231" s="545" t="s">
        <v>377</v>
      </c>
      <c r="J231" s="545">
        <v>183</v>
      </c>
      <c r="K231" s="545" t="s">
        <v>377</v>
      </c>
      <c r="L231" s="545">
        <v>113</v>
      </c>
      <c r="M231" s="545" t="s">
        <v>377</v>
      </c>
      <c r="N231" s="545">
        <v>39188</v>
      </c>
    </row>
    <row r="232" spans="1:14" ht="10.5" customHeight="1" x14ac:dyDescent="0.2">
      <c r="B232" s="325" t="s">
        <v>773</v>
      </c>
      <c r="C232" s="545">
        <v>10335</v>
      </c>
      <c r="D232" s="545">
        <v>2050</v>
      </c>
      <c r="E232" s="545">
        <v>36806</v>
      </c>
      <c r="F232" s="545">
        <v>2497</v>
      </c>
      <c r="G232" s="545">
        <v>86</v>
      </c>
      <c r="H232" s="545">
        <v>720</v>
      </c>
      <c r="I232" s="545" t="s">
        <v>377</v>
      </c>
      <c r="J232" s="545">
        <v>125</v>
      </c>
      <c r="K232" s="545" t="s">
        <v>377</v>
      </c>
      <c r="L232" s="545">
        <v>68</v>
      </c>
      <c r="M232" s="545" t="s">
        <v>377</v>
      </c>
      <c r="N232" s="545">
        <v>20719</v>
      </c>
    </row>
    <row r="233" spans="1:14" ht="10.5" customHeight="1" x14ac:dyDescent="0.2">
      <c r="A233" s="155"/>
      <c r="B233" s="325" t="s">
        <v>774</v>
      </c>
      <c r="C233" s="545">
        <v>8806</v>
      </c>
      <c r="D233" s="545">
        <v>8497</v>
      </c>
      <c r="E233" s="545">
        <v>31731</v>
      </c>
      <c r="F233" s="545">
        <v>2890</v>
      </c>
      <c r="G233" s="545">
        <v>39</v>
      </c>
      <c r="H233" s="545">
        <v>763</v>
      </c>
      <c r="I233" s="545" t="s">
        <v>377</v>
      </c>
      <c r="J233" s="545">
        <v>135</v>
      </c>
      <c r="K233" s="545" t="s">
        <v>377</v>
      </c>
      <c r="L233" s="545">
        <v>68</v>
      </c>
      <c r="M233" s="545" t="s">
        <v>377</v>
      </c>
      <c r="N233" s="545">
        <v>20096</v>
      </c>
    </row>
    <row r="234" spans="1:14" ht="10.5" customHeight="1" x14ac:dyDescent="0.2">
      <c r="A234" s="155"/>
      <c r="B234" s="325"/>
      <c r="C234" s="545"/>
      <c r="D234" s="545"/>
      <c r="E234" s="545"/>
      <c r="F234" s="545"/>
      <c r="G234" s="545"/>
      <c r="H234" s="545"/>
      <c r="I234" s="545"/>
      <c r="J234" s="545"/>
      <c r="K234" s="545"/>
      <c r="L234" s="545"/>
      <c r="M234" s="545"/>
      <c r="N234" s="545"/>
    </row>
    <row r="235" spans="1:14" ht="10.5" customHeight="1" x14ac:dyDescent="0.2">
      <c r="B235" s="325" t="s">
        <v>775</v>
      </c>
      <c r="C235" s="545">
        <v>7159</v>
      </c>
      <c r="D235" s="545">
        <v>8223</v>
      </c>
      <c r="E235" s="545">
        <v>36028</v>
      </c>
      <c r="F235" s="545">
        <v>2996</v>
      </c>
      <c r="G235" s="545">
        <v>98</v>
      </c>
      <c r="H235" s="545">
        <v>446</v>
      </c>
      <c r="I235" s="545" t="s">
        <v>377</v>
      </c>
      <c r="J235" s="545">
        <v>129</v>
      </c>
      <c r="K235" s="545" t="s">
        <v>377</v>
      </c>
      <c r="L235" s="545">
        <v>74</v>
      </c>
      <c r="M235" s="545" t="s">
        <v>377</v>
      </c>
      <c r="N235" s="545">
        <v>24627</v>
      </c>
    </row>
    <row r="236" spans="1:14" ht="10.5" customHeight="1" x14ac:dyDescent="0.2">
      <c r="B236" s="325" t="s">
        <v>776</v>
      </c>
      <c r="C236" s="545">
        <v>7848</v>
      </c>
      <c r="D236" s="545">
        <v>3956</v>
      </c>
      <c r="E236" s="545">
        <v>47687</v>
      </c>
      <c r="F236" s="545">
        <v>2024</v>
      </c>
      <c r="G236" s="545">
        <v>4</v>
      </c>
      <c r="H236" s="545">
        <v>232</v>
      </c>
      <c r="I236" s="545" t="s">
        <v>377</v>
      </c>
      <c r="J236" s="545">
        <v>154</v>
      </c>
      <c r="K236" s="545" t="s">
        <v>377</v>
      </c>
      <c r="L236" s="545">
        <v>47</v>
      </c>
      <c r="M236" s="545" t="s">
        <v>377</v>
      </c>
      <c r="N236" s="545">
        <v>19572</v>
      </c>
    </row>
    <row r="237" spans="1:14" ht="10.5" customHeight="1" x14ac:dyDescent="0.2">
      <c r="B237" s="325" t="s">
        <v>460</v>
      </c>
      <c r="C237" s="545">
        <v>8112</v>
      </c>
      <c r="D237" s="545">
        <v>4821</v>
      </c>
      <c r="E237" s="545">
        <v>41587</v>
      </c>
      <c r="F237" s="545">
        <v>1700</v>
      </c>
      <c r="G237" s="545">
        <v>1</v>
      </c>
      <c r="H237" s="545">
        <v>221</v>
      </c>
      <c r="I237" s="545">
        <v>1</v>
      </c>
      <c r="J237" s="545">
        <v>116</v>
      </c>
      <c r="K237" s="545" t="s">
        <v>377</v>
      </c>
      <c r="L237" s="545">
        <v>49</v>
      </c>
      <c r="M237" s="545" t="s">
        <v>377</v>
      </c>
      <c r="N237" s="545">
        <v>19890</v>
      </c>
    </row>
    <row r="238" spans="1:14" ht="10.5" customHeight="1" x14ac:dyDescent="0.2">
      <c r="B238" s="325" t="s">
        <v>461</v>
      </c>
      <c r="C238" s="545">
        <v>14358</v>
      </c>
      <c r="D238" s="545">
        <v>5358</v>
      </c>
      <c r="E238" s="545">
        <v>36521</v>
      </c>
      <c r="F238" s="545">
        <v>1900</v>
      </c>
      <c r="G238" s="545">
        <v>556</v>
      </c>
      <c r="H238" s="545">
        <v>327</v>
      </c>
      <c r="I238" s="545">
        <v>1</v>
      </c>
      <c r="J238" s="545">
        <v>117</v>
      </c>
      <c r="K238" s="545" t="s">
        <v>377</v>
      </c>
      <c r="L238" s="545">
        <v>33</v>
      </c>
      <c r="M238" s="545" t="s">
        <v>377</v>
      </c>
      <c r="N238" s="545">
        <v>24172</v>
      </c>
    </row>
    <row r="239" spans="1:14" ht="10.5" customHeight="1" x14ac:dyDescent="0.2">
      <c r="B239" s="325" t="s">
        <v>462</v>
      </c>
      <c r="C239" s="545">
        <v>18974</v>
      </c>
      <c r="D239" s="545">
        <v>3270</v>
      </c>
      <c r="E239" s="545">
        <v>26599</v>
      </c>
      <c r="F239" s="545">
        <v>1684</v>
      </c>
      <c r="G239" s="545" t="s">
        <v>377</v>
      </c>
      <c r="H239" s="545">
        <v>615</v>
      </c>
      <c r="I239" s="545" t="s">
        <v>377</v>
      </c>
      <c r="J239" s="545">
        <v>70</v>
      </c>
      <c r="K239" s="545" t="s">
        <v>377</v>
      </c>
      <c r="L239" s="545">
        <v>17</v>
      </c>
      <c r="M239" s="545">
        <v>1</v>
      </c>
      <c r="N239" s="545">
        <v>15575</v>
      </c>
    </row>
    <row r="240" spans="1:14" ht="10.5" customHeight="1" x14ac:dyDescent="0.2">
      <c r="B240" s="325"/>
      <c r="C240" s="545"/>
      <c r="D240" s="545"/>
      <c r="E240" s="545"/>
      <c r="F240" s="545"/>
      <c r="G240" s="545"/>
      <c r="H240" s="545"/>
      <c r="I240" s="545"/>
      <c r="J240" s="545"/>
      <c r="K240" s="545"/>
      <c r="L240" s="545"/>
      <c r="M240" s="545"/>
      <c r="N240" s="545"/>
    </row>
    <row r="241" spans="2:14" ht="10.5" customHeight="1" x14ac:dyDescent="0.2">
      <c r="B241" s="325" t="s">
        <v>328</v>
      </c>
      <c r="C241" s="545">
        <v>14732</v>
      </c>
      <c r="D241" s="545">
        <v>5385</v>
      </c>
      <c r="E241" s="545">
        <v>28951</v>
      </c>
      <c r="F241" s="545">
        <v>1746</v>
      </c>
      <c r="G241" s="545" t="s">
        <v>377</v>
      </c>
      <c r="H241" s="545">
        <v>506</v>
      </c>
      <c r="I241" s="545" t="s">
        <v>377</v>
      </c>
      <c r="J241" s="545">
        <v>47</v>
      </c>
      <c r="K241" s="545" t="s">
        <v>377</v>
      </c>
      <c r="L241" s="545">
        <v>13</v>
      </c>
      <c r="M241" s="545" t="s">
        <v>377</v>
      </c>
      <c r="N241" s="545">
        <v>15358</v>
      </c>
    </row>
    <row r="242" spans="2:14" ht="10.5" customHeight="1" x14ac:dyDescent="0.2">
      <c r="B242" s="325" t="s">
        <v>329</v>
      </c>
      <c r="C242" s="545">
        <v>7448</v>
      </c>
      <c r="D242" s="545">
        <v>6174</v>
      </c>
      <c r="E242" s="545">
        <v>21293</v>
      </c>
      <c r="F242" s="545">
        <v>1529</v>
      </c>
      <c r="G242" s="545">
        <v>11</v>
      </c>
      <c r="H242" s="545">
        <v>432</v>
      </c>
      <c r="I242" s="545" t="s">
        <v>377</v>
      </c>
      <c r="J242" s="545">
        <v>46</v>
      </c>
      <c r="K242" s="545" t="s">
        <v>377</v>
      </c>
      <c r="L242" s="545">
        <v>10</v>
      </c>
      <c r="M242" s="545" t="s">
        <v>377</v>
      </c>
      <c r="N242" s="545">
        <v>19717</v>
      </c>
    </row>
    <row r="243" spans="2:14" ht="10.5" customHeight="1" x14ac:dyDescent="0.2">
      <c r="B243" s="325" t="s">
        <v>330</v>
      </c>
      <c r="C243" s="545" t="s">
        <v>463</v>
      </c>
      <c r="D243" s="545" t="s">
        <v>463</v>
      </c>
      <c r="E243" s="545" t="s">
        <v>463</v>
      </c>
      <c r="F243" s="545" t="s">
        <v>463</v>
      </c>
      <c r="G243" s="545" t="s">
        <v>463</v>
      </c>
      <c r="H243" s="545" t="s">
        <v>463</v>
      </c>
      <c r="I243" s="545" t="s">
        <v>463</v>
      </c>
      <c r="J243" s="545" t="s">
        <v>463</v>
      </c>
      <c r="K243" s="545" t="s">
        <v>463</v>
      </c>
      <c r="L243" s="545" t="s">
        <v>463</v>
      </c>
      <c r="M243" s="545" t="s">
        <v>463</v>
      </c>
      <c r="N243" s="545">
        <v>20442</v>
      </c>
    </row>
    <row r="244" spans="2:14" ht="10.5" customHeight="1" x14ac:dyDescent="0.2">
      <c r="B244" s="325" t="s">
        <v>331</v>
      </c>
      <c r="C244" s="545" t="s">
        <v>463</v>
      </c>
      <c r="D244" s="545" t="s">
        <v>463</v>
      </c>
      <c r="E244" s="545" t="s">
        <v>463</v>
      </c>
      <c r="F244" s="545" t="s">
        <v>463</v>
      </c>
      <c r="G244" s="545" t="s">
        <v>463</v>
      </c>
      <c r="H244" s="545" t="s">
        <v>463</v>
      </c>
      <c r="I244" s="545" t="s">
        <v>463</v>
      </c>
      <c r="J244" s="545" t="s">
        <v>463</v>
      </c>
      <c r="K244" s="545" t="s">
        <v>463</v>
      </c>
      <c r="L244" s="545" t="s">
        <v>463</v>
      </c>
      <c r="M244" s="545" t="s">
        <v>463</v>
      </c>
      <c r="N244" s="545">
        <v>20554</v>
      </c>
    </row>
    <row r="245" spans="2:14" ht="10.5" customHeight="1" x14ac:dyDescent="0.2">
      <c r="B245" s="325" t="s">
        <v>287</v>
      </c>
      <c r="C245" s="545" t="s">
        <v>463</v>
      </c>
      <c r="D245" s="545" t="s">
        <v>463</v>
      </c>
      <c r="E245" s="545" t="s">
        <v>463</v>
      </c>
      <c r="F245" s="545" t="s">
        <v>463</v>
      </c>
      <c r="G245" s="545" t="s">
        <v>463</v>
      </c>
      <c r="H245" s="545" t="s">
        <v>463</v>
      </c>
      <c r="I245" s="545" t="s">
        <v>463</v>
      </c>
      <c r="J245" s="545" t="s">
        <v>463</v>
      </c>
      <c r="K245" s="545" t="s">
        <v>463</v>
      </c>
      <c r="L245" s="545" t="s">
        <v>463</v>
      </c>
      <c r="M245" s="545" t="s">
        <v>463</v>
      </c>
      <c r="N245" s="545">
        <v>11541</v>
      </c>
    </row>
    <row r="246" spans="2:14" ht="10.5" customHeight="1" x14ac:dyDescent="0.2">
      <c r="B246" s="325"/>
      <c r="C246" s="545"/>
      <c r="D246" s="545"/>
      <c r="E246" s="545"/>
      <c r="F246" s="545"/>
      <c r="G246" s="545"/>
      <c r="H246" s="545"/>
      <c r="I246" s="545"/>
      <c r="J246" s="545"/>
      <c r="K246" s="545"/>
      <c r="L246" s="545"/>
      <c r="M246" s="545"/>
      <c r="N246" s="545"/>
    </row>
    <row r="247" spans="2:14" ht="10.5" customHeight="1" x14ac:dyDescent="0.2">
      <c r="B247" s="325" t="s">
        <v>332</v>
      </c>
      <c r="C247" s="545" t="s">
        <v>463</v>
      </c>
      <c r="D247" s="545" t="s">
        <v>463</v>
      </c>
      <c r="E247" s="545" t="s">
        <v>463</v>
      </c>
      <c r="F247" s="545" t="s">
        <v>463</v>
      </c>
      <c r="G247" s="545" t="s">
        <v>463</v>
      </c>
      <c r="H247" s="545" t="s">
        <v>463</v>
      </c>
      <c r="I247" s="545" t="s">
        <v>463</v>
      </c>
      <c r="J247" s="545" t="s">
        <v>463</v>
      </c>
      <c r="K247" s="545" t="s">
        <v>463</v>
      </c>
      <c r="L247" s="545" t="s">
        <v>463</v>
      </c>
      <c r="M247" s="545" t="s">
        <v>463</v>
      </c>
      <c r="N247" s="545">
        <v>15343</v>
      </c>
    </row>
    <row r="248" spans="2:14" ht="10.5" customHeight="1" x14ac:dyDescent="0.2">
      <c r="B248" s="325" t="s">
        <v>333</v>
      </c>
      <c r="C248" s="545" t="s">
        <v>463</v>
      </c>
      <c r="D248" s="545" t="s">
        <v>463</v>
      </c>
      <c r="E248" s="545" t="s">
        <v>463</v>
      </c>
      <c r="F248" s="545" t="s">
        <v>463</v>
      </c>
      <c r="G248" s="545" t="s">
        <v>463</v>
      </c>
      <c r="H248" s="545" t="s">
        <v>463</v>
      </c>
      <c r="I248" s="545" t="s">
        <v>463</v>
      </c>
      <c r="J248" s="545" t="s">
        <v>463</v>
      </c>
      <c r="K248" s="545" t="s">
        <v>463</v>
      </c>
      <c r="L248" s="545" t="s">
        <v>463</v>
      </c>
      <c r="M248" s="545" t="s">
        <v>463</v>
      </c>
      <c r="N248" s="545">
        <v>14323</v>
      </c>
    </row>
    <row r="249" spans="2:14" ht="10.5" customHeight="1" x14ac:dyDescent="0.2">
      <c r="B249" s="622" t="s">
        <v>286</v>
      </c>
      <c r="C249" s="545" t="s">
        <v>463</v>
      </c>
      <c r="D249" s="545" t="s">
        <v>463</v>
      </c>
      <c r="E249" s="545" t="s">
        <v>463</v>
      </c>
      <c r="F249" s="545" t="s">
        <v>463</v>
      </c>
      <c r="G249" s="545" t="s">
        <v>463</v>
      </c>
      <c r="H249" s="545" t="s">
        <v>463</v>
      </c>
      <c r="I249" s="545" t="s">
        <v>463</v>
      </c>
      <c r="J249" s="545" t="s">
        <v>463</v>
      </c>
      <c r="K249" s="545" t="s">
        <v>463</v>
      </c>
      <c r="L249" s="545" t="s">
        <v>463</v>
      </c>
      <c r="M249" s="545" t="s">
        <v>463</v>
      </c>
      <c r="N249" s="545">
        <v>12174</v>
      </c>
    </row>
    <row r="250" spans="2:14" ht="10.5" customHeight="1" x14ac:dyDescent="0.2">
      <c r="B250" s="622" t="s">
        <v>730</v>
      </c>
      <c r="C250" s="547" t="s">
        <v>463</v>
      </c>
      <c r="D250" s="547" t="s">
        <v>463</v>
      </c>
      <c r="E250" s="547" t="s">
        <v>463</v>
      </c>
      <c r="F250" s="547" t="s">
        <v>463</v>
      </c>
      <c r="G250" s="547" t="s">
        <v>463</v>
      </c>
      <c r="H250" s="547" t="s">
        <v>463</v>
      </c>
      <c r="I250" s="547" t="s">
        <v>463</v>
      </c>
      <c r="J250" s="547" t="s">
        <v>463</v>
      </c>
      <c r="K250" s="547" t="s">
        <v>463</v>
      </c>
      <c r="L250" s="547" t="s">
        <v>463</v>
      </c>
      <c r="M250" s="547" t="s">
        <v>463</v>
      </c>
      <c r="N250" s="547">
        <v>18562</v>
      </c>
    </row>
    <row r="251" spans="2:14" ht="10.5" customHeight="1" x14ac:dyDescent="0.2">
      <c r="B251" s="622" t="s">
        <v>758</v>
      </c>
      <c r="C251" s="547" t="s">
        <v>463</v>
      </c>
      <c r="D251" s="547" t="s">
        <v>463</v>
      </c>
      <c r="E251" s="547" t="s">
        <v>463</v>
      </c>
      <c r="F251" s="547" t="s">
        <v>463</v>
      </c>
      <c r="G251" s="547" t="s">
        <v>463</v>
      </c>
      <c r="H251" s="547" t="s">
        <v>463</v>
      </c>
      <c r="I251" s="547" t="s">
        <v>463</v>
      </c>
      <c r="J251" s="547" t="s">
        <v>463</v>
      </c>
      <c r="K251" s="547" t="s">
        <v>463</v>
      </c>
      <c r="L251" s="547" t="s">
        <v>463</v>
      </c>
      <c r="M251" s="547" t="s">
        <v>463</v>
      </c>
      <c r="N251" s="547">
        <v>22163</v>
      </c>
    </row>
    <row r="252" spans="2:14" ht="10.5" customHeight="1" x14ac:dyDescent="0.2">
      <c r="B252" s="622"/>
      <c r="C252" s="547"/>
      <c r="D252" s="547"/>
      <c r="E252" s="547"/>
      <c r="F252" s="547"/>
      <c r="G252" s="547"/>
      <c r="H252" s="547"/>
      <c r="I252" s="547"/>
      <c r="J252" s="547"/>
      <c r="K252" s="547"/>
      <c r="L252" s="547"/>
      <c r="M252" s="547"/>
      <c r="N252" s="547"/>
    </row>
    <row r="253" spans="2:14" ht="10.5" customHeight="1" x14ac:dyDescent="0.2">
      <c r="B253" s="622" t="s">
        <v>507</v>
      </c>
      <c r="C253" s="547" t="s">
        <v>463</v>
      </c>
      <c r="D253" s="547" t="s">
        <v>463</v>
      </c>
      <c r="E253" s="547" t="s">
        <v>463</v>
      </c>
      <c r="F253" s="547" t="s">
        <v>463</v>
      </c>
      <c r="G253" s="547" t="s">
        <v>463</v>
      </c>
      <c r="H253" s="547" t="s">
        <v>463</v>
      </c>
      <c r="I253" s="547" t="s">
        <v>463</v>
      </c>
      <c r="J253" s="547" t="s">
        <v>463</v>
      </c>
      <c r="K253" s="547" t="s">
        <v>463</v>
      </c>
      <c r="L253" s="547" t="s">
        <v>463</v>
      </c>
      <c r="M253" s="547" t="s">
        <v>463</v>
      </c>
      <c r="N253" s="547">
        <v>19932</v>
      </c>
    </row>
    <row r="254" spans="2:14" ht="10.5" customHeight="1" x14ac:dyDescent="0.2">
      <c r="B254" s="622" t="s">
        <v>392</v>
      </c>
      <c r="C254" s="547" t="s">
        <v>463</v>
      </c>
      <c r="D254" s="547" t="s">
        <v>463</v>
      </c>
      <c r="E254" s="547" t="s">
        <v>463</v>
      </c>
      <c r="F254" s="547" t="s">
        <v>463</v>
      </c>
      <c r="G254" s="547" t="s">
        <v>463</v>
      </c>
      <c r="H254" s="547" t="s">
        <v>463</v>
      </c>
      <c r="I254" s="547" t="s">
        <v>463</v>
      </c>
      <c r="J254" s="547" t="s">
        <v>463</v>
      </c>
      <c r="K254" s="547" t="s">
        <v>463</v>
      </c>
      <c r="L254" s="547" t="s">
        <v>463</v>
      </c>
      <c r="M254" s="547" t="s">
        <v>463</v>
      </c>
      <c r="N254" s="547">
        <v>11429</v>
      </c>
    </row>
    <row r="255" spans="2:14" ht="10.5" customHeight="1" x14ac:dyDescent="0.2">
      <c r="B255" s="622" t="s">
        <v>810</v>
      </c>
      <c r="C255" s="547" t="s">
        <v>463</v>
      </c>
      <c r="D255" s="547" t="s">
        <v>463</v>
      </c>
      <c r="E255" s="547" t="s">
        <v>463</v>
      </c>
      <c r="F255" s="547" t="s">
        <v>463</v>
      </c>
      <c r="G255" s="547" t="s">
        <v>463</v>
      </c>
      <c r="H255" s="547" t="s">
        <v>463</v>
      </c>
      <c r="I255" s="547" t="s">
        <v>463</v>
      </c>
      <c r="J255" s="547" t="s">
        <v>463</v>
      </c>
      <c r="K255" s="547" t="s">
        <v>463</v>
      </c>
      <c r="L255" s="547" t="s">
        <v>463</v>
      </c>
      <c r="M255" s="547" t="s">
        <v>463</v>
      </c>
      <c r="N255" s="547">
        <v>11062</v>
      </c>
    </row>
    <row r="256" spans="2:14" ht="10.5" customHeight="1" x14ac:dyDescent="0.2">
      <c r="B256" s="327">
        <v>39692</v>
      </c>
      <c r="C256" s="547" t="s">
        <v>463</v>
      </c>
      <c r="D256" s="547" t="s">
        <v>463</v>
      </c>
      <c r="E256" s="547" t="s">
        <v>463</v>
      </c>
      <c r="F256" s="547" t="s">
        <v>463</v>
      </c>
      <c r="G256" s="547" t="s">
        <v>463</v>
      </c>
      <c r="H256" s="547" t="s">
        <v>463</v>
      </c>
      <c r="I256" s="547" t="s">
        <v>463</v>
      </c>
      <c r="J256" s="547" t="s">
        <v>463</v>
      </c>
      <c r="K256" s="547" t="s">
        <v>463</v>
      </c>
      <c r="L256" s="547" t="s">
        <v>463</v>
      </c>
      <c r="M256" s="547" t="s">
        <v>463</v>
      </c>
      <c r="N256" s="547">
        <v>16345</v>
      </c>
    </row>
    <row r="257" spans="2:14" ht="10.5" customHeight="1" x14ac:dyDescent="0.2">
      <c r="B257" s="536" t="s">
        <v>724</v>
      </c>
      <c r="C257" s="547" t="s">
        <v>463</v>
      </c>
      <c r="D257" s="547" t="s">
        <v>463</v>
      </c>
      <c r="E257" s="547" t="s">
        <v>463</v>
      </c>
      <c r="F257" s="547" t="s">
        <v>463</v>
      </c>
      <c r="G257" s="547" t="s">
        <v>463</v>
      </c>
      <c r="H257" s="547" t="s">
        <v>463</v>
      </c>
      <c r="I257" s="547" t="s">
        <v>463</v>
      </c>
      <c r="J257" s="547" t="s">
        <v>463</v>
      </c>
      <c r="K257" s="547" t="s">
        <v>463</v>
      </c>
      <c r="L257" s="547" t="s">
        <v>463</v>
      </c>
      <c r="M257" s="547" t="s">
        <v>463</v>
      </c>
      <c r="N257" s="547">
        <v>20655</v>
      </c>
    </row>
    <row r="258" spans="2:14" ht="10.5" customHeight="1" x14ac:dyDescent="0.2">
      <c r="B258" s="536"/>
      <c r="C258" s="547"/>
      <c r="D258" s="547"/>
      <c r="E258" s="547"/>
      <c r="F258" s="547"/>
      <c r="G258" s="547"/>
      <c r="H258" s="547"/>
      <c r="I258" s="547"/>
      <c r="J258" s="547"/>
      <c r="K258" s="547"/>
      <c r="L258" s="547"/>
      <c r="M258" s="547"/>
      <c r="N258" s="547"/>
    </row>
    <row r="259" spans="2:14" ht="10.5" customHeight="1" x14ac:dyDescent="0.2">
      <c r="B259" s="536" t="s">
        <v>340</v>
      </c>
      <c r="C259" s="547" t="s">
        <v>463</v>
      </c>
      <c r="D259" s="547" t="s">
        <v>463</v>
      </c>
      <c r="E259" s="547" t="s">
        <v>463</v>
      </c>
      <c r="F259" s="547" t="s">
        <v>463</v>
      </c>
      <c r="G259" s="547" t="s">
        <v>463</v>
      </c>
      <c r="H259" s="547" t="s">
        <v>463</v>
      </c>
      <c r="I259" s="547" t="s">
        <v>463</v>
      </c>
      <c r="J259" s="547" t="s">
        <v>463</v>
      </c>
      <c r="K259" s="547" t="s">
        <v>463</v>
      </c>
      <c r="L259" s="547" t="s">
        <v>463</v>
      </c>
      <c r="M259" s="547" t="s">
        <v>463</v>
      </c>
      <c r="N259" s="545">
        <v>17031</v>
      </c>
    </row>
    <row r="260" spans="2:14" ht="10.5" customHeight="1" x14ac:dyDescent="0.2">
      <c r="B260" s="536" t="s">
        <v>343</v>
      </c>
      <c r="C260" s="547" t="s">
        <v>463</v>
      </c>
      <c r="D260" s="547" t="s">
        <v>463</v>
      </c>
      <c r="E260" s="547" t="s">
        <v>463</v>
      </c>
      <c r="F260" s="547" t="s">
        <v>463</v>
      </c>
      <c r="G260" s="547" t="s">
        <v>463</v>
      </c>
      <c r="H260" s="547" t="s">
        <v>463</v>
      </c>
      <c r="I260" s="547" t="s">
        <v>463</v>
      </c>
      <c r="J260" s="547" t="s">
        <v>463</v>
      </c>
      <c r="K260" s="547" t="s">
        <v>463</v>
      </c>
      <c r="L260" s="547" t="s">
        <v>463</v>
      </c>
      <c r="M260" s="547" t="s">
        <v>463</v>
      </c>
      <c r="N260" s="545">
        <v>13507</v>
      </c>
    </row>
    <row r="261" spans="2:14" ht="10.5" customHeight="1" x14ac:dyDescent="0.2">
      <c r="B261" s="536" t="s">
        <v>1418</v>
      </c>
      <c r="C261" s="547" t="s">
        <v>463</v>
      </c>
      <c r="D261" s="547" t="s">
        <v>463</v>
      </c>
      <c r="E261" s="547" t="s">
        <v>463</v>
      </c>
      <c r="F261" s="547" t="s">
        <v>463</v>
      </c>
      <c r="G261" s="547" t="s">
        <v>463</v>
      </c>
      <c r="H261" s="547" t="s">
        <v>463</v>
      </c>
      <c r="I261" s="547" t="s">
        <v>463</v>
      </c>
      <c r="J261" s="547" t="s">
        <v>463</v>
      </c>
      <c r="K261" s="547" t="s">
        <v>463</v>
      </c>
      <c r="L261" s="547" t="s">
        <v>463</v>
      </c>
      <c r="M261" s="547" t="s">
        <v>463</v>
      </c>
      <c r="N261" s="545">
        <v>21717</v>
      </c>
    </row>
    <row r="262" spans="2:14" ht="10.5" customHeight="1" x14ac:dyDescent="0.2">
      <c r="B262" s="537" t="s">
        <v>1460</v>
      </c>
      <c r="C262" s="565" t="s">
        <v>463</v>
      </c>
      <c r="D262" s="565" t="s">
        <v>463</v>
      </c>
      <c r="E262" s="565" t="s">
        <v>463</v>
      </c>
      <c r="F262" s="565" t="s">
        <v>463</v>
      </c>
      <c r="G262" s="565" t="s">
        <v>463</v>
      </c>
      <c r="H262" s="565" t="s">
        <v>463</v>
      </c>
      <c r="I262" s="565" t="s">
        <v>463</v>
      </c>
      <c r="J262" s="565" t="s">
        <v>463</v>
      </c>
      <c r="K262" s="565" t="s">
        <v>463</v>
      </c>
      <c r="L262" s="565" t="s">
        <v>463</v>
      </c>
      <c r="M262" s="565" t="s">
        <v>463</v>
      </c>
      <c r="N262" s="565">
        <v>23190</v>
      </c>
    </row>
    <row r="263" spans="2:14" ht="14.25" customHeight="1" x14ac:dyDescent="0.2">
      <c r="B263" s="467" t="s">
        <v>1358</v>
      </c>
    </row>
    <row r="264" spans="2:14" ht="10.5" customHeight="1" x14ac:dyDescent="0.2">
      <c r="B264" s="467" t="s">
        <v>1359</v>
      </c>
    </row>
    <row r="265" spans="2:14" ht="10.5" customHeight="1" x14ac:dyDescent="0.2">
      <c r="B265" s="236"/>
    </row>
    <row r="266" spans="2:14" ht="10.5" customHeight="1" x14ac:dyDescent="0.2">
      <c r="B266" s="236"/>
    </row>
    <row r="267" spans="2:14" ht="10.5" customHeight="1" x14ac:dyDescent="0.2">
      <c r="B267" s="236"/>
      <c r="G267" s="153"/>
    </row>
    <row r="268" spans="2:14" ht="10.5" customHeight="1" x14ac:dyDescent="0.2">
      <c r="B268" s="49"/>
      <c r="G268" s="153">
        <v>61</v>
      </c>
    </row>
    <row r="269" spans="2:14" ht="10.5" customHeight="1" x14ac:dyDescent="0.2">
      <c r="C269" s="51"/>
      <c r="D269" s="51"/>
      <c r="E269" s="51"/>
      <c r="F269" s="51"/>
      <c r="G269" s="51"/>
      <c r="H269" s="51"/>
      <c r="I269" s="51"/>
      <c r="J269" s="51"/>
      <c r="K269" s="51"/>
      <c r="L269" s="51"/>
      <c r="M269" s="51"/>
      <c r="N269" s="51"/>
    </row>
    <row r="270" spans="2:14" ht="11.45" customHeight="1" x14ac:dyDescent="0.2">
      <c r="B270" s="62" t="s">
        <v>25</v>
      </c>
    </row>
    <row r="271" spans="2:14" ht="11.45" customHeight="1" x14ac:dyDescent="0.2">
      <c r="B271" s="1420" t="s">
        <v>525</v>
      </c>
      <c r="C271" s="1402" t="s">
        <v>423</v>
      </c>
      <c r="D271" s="1402" t="s">
        <v>1149</v>
      </c>
      <c r="E271" s="342" t="s">
        <v>432</v>
      </c>
      <c r="F271" s="1402" t="s">
        <v>492</v>
      </c>
      <c r="G271" s="1481" t="s">
        <v>138</v>
      </c>
      <c r="H271" s="1482"/>
    </row>
    <row r="272" spans="2:14" ht="11.25" customHeight="1" x14ac:dyDescent="0.2">
      <c r="B272" s="1490"/>
      <c r="C272" s="1403"/>
      <c r="D272" s="1403"/>
      <c r="E272" s="41" t="s">
        <v>1150</v>
      </c>
      <c r="F272" s="1403"/>
      <c r="G272" s="296" t="s">
        <v>148</v>
      </c>
      <c r="H272" s="376" t="s">
        <v>593</v>
      </c>
    </row>
    <row r="273" spans="2:8" ht="11.45" customHeight="1" x14ac:dyDescent="0.2">
      <c r="B273" s="1421"/>
      <c r="C273" s="1396" t="s">
        <v>175</v>
      </c>
      <c r="D273" s="1404"/>
      <c r="E273" s="461" t="s">
        <v>174</v>
      </c>
      <c r="F273" s="1396" t="s">
        <v>284</v>
      </c>
      <c r="G273" s="1397"/>
      <c r="H273" s="470" t="s">
        <v>429</v>
      </c>
    </row>
    <row r="274" spans="2:8" ht="10.5" customHeight="1" x14ac:dyDescent="0.2">
      <c r="B274" s="325" t="s">
        <v>149</v>
      </c>
      <c r="C274" s="605">
        <v>930</v>
      </c>
      <c r="D274" s="619">
        <v>1566</v>
      </c>
      <c r="E274" s="785">
        <v>43.8</v>
      </c>
      <c r="F274" s="762">
        <v>80.900000000000006</v>
      </c>
      <c r="G274" s="605">
        <v>76</v>
      </c>
      <c r="H274" s="762">
        <v>3.4</v>
      </c>
    </row>
    <row r="275" spans="2:8" ht="10.5" customHeight="1" x14ac:dyDescent="0.2">
      <c r="B275" s="325" t="s">
        <v>150</v>
      </c>
      <c r="C275" s="605">
        <v>915</v>
      </c>
      <c r="D275" s="619">
        <v>1518</v>
      </c>
      <c r="E275" s="760">
        <v>51.4</v>
      </c>
      <c r="F275" s="762">
        <v>78.8</v>
      </c>
      <c r="G275" s="605">
        <v>79</v>
      </c>
      <c r="H275" s="762">
        <v>3.4</v>
      </c>
    </row>
    <row r="276" spans="2:8" ht="10.5" customHeight="1" x14ac:dyDescent="0.2">
      <c r="B276" s="325" t="s">
        <v>151</v>
      </c>
      <c r="C276" s="605">
        <v>824</v>
      </c>
      <c r="D276" s="619">
        <v>1795</v>
      </c>
      <c r="E276" s="760">
        <v>51.5</v>
      </c>
      <c r="F276" s="762">
        <v>89.8</v>
      </c>
      <c r="G276" s="605">
        <v>88</v>
      </c>
      <c r="H276" s="762">
        <v>3.7</v>
      </c>
    </row>
    <row r="277" spans="2:8" ht="10.5" customHeight="1" x14ac:dyDescent="0.2">
      <c r="B277" s="325" t="s">
        <v>152</v>
      </c>
      <c r="C277" s="605">
        <v>865</v>
      </c>
      <c r="D277" s="619">
        <v>1997</v>
      </c>
      <c r="E277" s="760">
        <v>56.4</v>
      </c>
      <c r="F277" s="762">
        <v>99.9</v>
      </c>
      <c r="G277" s="605">
        <v>94</v>
      </c>
      <c r="H277" s="762">
        <v>3.9</v>
      </c>
    </row>
    <row r="278" spans="2:8" ht="10.5" customHeight="1" x14ac:dyDescent="0.2">
      <c r="B278" s="325" t="s">
        <v>153</v>
      </c>
      <c r="C278" s="605">
        <v>859</v>
      </c>
      <c r="D278" s="619">
        <v>1841</v>
      </c>
      <c r="E278" s="760">
        <v>78.900000000000006</v>
      </c>
      <c r="F278" s="762">
        <v>90.7</v>
      </c>
      <c r="G278" s="605">
        <v>87</v>
      </c>
      <c r="H278" s="762">
        <v>3.5</v>
      </c>
    </row>
    <row r="279" spans="2:8" ht="10.5" customHeight="1" x14ac:dyDescent="0.2">
      <c r="B279" s="325"/>
      <c r="C279" s="605"/>
      <c r="D279" s="619"/>
      <c r="E279" s="794"/>
      <c r="F279" s="762"/>
      <c r="G279" s="605"/>
      <c r="H279" s="762"/>
    </row>
    <row r="280" spans="2:8" ht="10.5" customHeight="1" x14ac:dyDescent="0.2">
      <c r="B280" s="325" t="s">
        <v>154</v>
      </c>
      <c r="C280" s="605">
        <v>882</v>
      </c>
      <c r="D280" s="619">
        <v>1760</v>
      </c>
      <c r="E280" s="760">
        <v>84.5</v>
      </c>
      <c r="F280" s="762">
        <v>87.2</v>
      </c>
      <c r="G280" s="605">
        <v>86</v>
      </c>
      <c r="H280" s="762">
        <v>3.4</v>
      </c>
    </row>
    <row r="281" spans="2:8" ht="10.5" customHeight="1" x14ac:dyDescent="0.2">
      <c r="B281" s="325" t="s">
        <v>155</v>
      </c>
      <c r="C281" s="605">
        <v>891</v>
      </c>
      <c r="D281" s="619">
        <v>1912</v>
      </c>
      <c r="E281" s="760">
        <v>85.6</v>
      </c>
      <c r="F281" s="762">
        <v>92.6</v>
      </c>
      <c r="G281" s="605">
        <v>91</v>
      </c>
      <c r="H281" s="762">
        <v>3.5</v>
      </c>
    </row>
    <row r="282" spans="2:8" ht="10.5" customHeight="1" x14ac:dyDescent="0.2">
      <c r="B282" s="325" t="s">
        <v>156</v>
      </c>
      <c r="C282" s="605">
        <v>917</v>
      </c>
      <c r="D282" s="619">
        <v>1888</v>
      </c>
      <c r="E282" s="760">
        <v>83.2</v>
      </c>
      <c r="F282" s="762">
        <v>93.4</v>
      </c>
      <c r="G282" s="605">
        <v>89</v>
      </c>
      <c r="H282" s="762">
        <v>3.4</v>
      </c>
    </row>
    <row r="283" spans="2:8" ht="10.5" customHeight="1" x14ac:dyDescent="0.2">
      <c r="B283" s="325" t="s">
        <v>763</v>
      </c>
      <c r="C283" s="605">
        <v>921</v>
      </c>
      <c r="D283" s="619">
        <v>1717</v>
      </c>
      <c r="E283" s="760">
        <v>99.6</v>
      </c>
      <c r="F283" s="762">
        <v>87.9</v>
      </c>
      <c r="G283" s="605">
        <v>83</v>
      </c>
      <c r="H283" s="762">
        <v>3.1</v>
      </c>
    </row>
    <row r="284" spans="2:8" ht="10.5" customHeight="1" x14ac:dyDescent="0.2">
      <c r="B284" s="325" t="s">
        <v>764</v>
      </c>
      <c r="C284" s="605">
        <v>913</v>
      </c>
      <c r="D284" s="619">
        <v>1673</v>
      </c>
      <c r="E284" s="760">
        <v>128.6</v>
      </c>
      <c r="F284" s="762">
        <v>87.7</v>
      </c>
      <c r="G284" s="605">
        <v>84</v>
      </c>
      <c r="H284" s="762">
        <v>3</v>
      </c>
    </row>
    <row r="285" spans="2:8" ht="10.5" customHeight="1" x14ac:dyDescent="0.2">
      <c r="B285" s="325"/>
      <c r="C285" s="605"/>
      <c r="D285" s="619"/>
      <c r="E285" s="794"/>
      <c r="F285" s="762"/>
      <c r="G285" s="605"/>
      <c r="H285" s="762"/>
    </row>
    <row r="286" spans="2:8" ht="10.5" customHeight="1" x14ac:dyDescent="0.2">
      <c r="B286" s="325" t="s">
        <v>765</v>
      </c>
      <c r="C286" s="605">
        <v>1286</v>
      </c>
      <c r="D286" s="619">
        <v>1677</v>
      </c>
      <c r="E286" s="760">
        <v>153.80000000000001</v>
      </c>
      <c r="F286" s="762">
        <v>88.7</v>
      </c>
      <c r="G286" s="605">
        <v>88</v>
      </c>
      <c r="H286" s="762">
        <v>3.1</v>
      </c>
    </row>
    <row r="287" spans="2:8" ht="10.5" customHeight="1" x14ac:dyDescent="0.2">
      <c r="B287" s="325" t="s">
        <v>766</v>
      </c>
      <c r="C287" s="605">
        <v>1323</v>
      </c>
      <c r="D287" s="619">
        <v>1787</v>
      </c>
      <c r="E287" s="760">
        <v>164.8</v>
      </c>
      <c r="F287" s="762">
        <v>95.7</v>
      </c>
      <c r="G287" s="605">
        <v>94</v>
      </c>
      <c r="H287" s="762">
        <v>3.3</v>
      </c>
    </row>
    <row r="288" spans="2:8" ht="10.5" customHeight="1" x14ac:dyDescent="0.2">
      <c r="B288" s="325" t="s">
        <v>767</v>
      </c>
      <c r="C288" s="605">
        <v>1401</v>
      </c>
      <c r="D288" s="619">
        <v>2081</v>
      </c>
      <c r="E288" s="760">
        <v>147.4</v>
      </c>
      <c r="F288" s="762">
        <v>112</v>
      </c>
      <c r="G288" s="605">
        <v>109</v>
      </c>
      <c r="H288" s="762">
        <v>3.7</v>
      </c>
    </row>
    <row r="289" spans="2:8" ht="10.5" customHeight="1" x14ac:dyDescent="0.2">
      <c r="B289" s="325" t="s">
        <v>768</v>
      </c>
      <c r="C289" s="605">
        <v>1478</v>
      </c>
      <c r="D289" s="619">
        <v>2019</v>
      </c>
      <c r="E289" s="760">
        <v>189.9</v>
      </c>
      <c r="F289" s="762">
        <v>113.6</v>
      </c>
      <c r="G289" s="605">
        <v>111</v>
      </c>
      <c r="H289" s="762">
        <v>3.7</v>
      </c>
    </row>
    <row r="290" spans="2:8" ht="10.5" customHeight="1" x14ac:dyDescent="0.2">
      <c r="B290" s="325" t="s">
        <v>769</v>
      </c>
      <c r="C290" s="605">
        <v>1346</v>
      </c>
      <c r="D290" s="619">
        <v>1912</v>
      </c>
      <c r="E290" s="760">
        <v>214.5</v>
      </c>
      <c r="F290" s="762">
        <v>110.5</v>
      </c>
      <c r="G290" s="605">
        <v>108</v>
      </c>
      <c r="H290" s="762">
        <v>3.5</v>
      </c>
    </row>
    <row r="291" spans="2:8" ht="10.5" customHeight="1" x14ac:dyDescent="0.2">
      <c r="B291" s="325"/>
      <c r="C291" s="605"/>
      <c r="D291" s="619"/>
      <c r="E291" s="794"/>
      <c r="F291" s="762"/>
      <c r="G291" s="605"/>
      <c r="H291" s="762"/>
    </row>
    <row r="292" spans="2:8" ht="10.5" customHeight="1" x14ac:dyDescent="0.2">
      <c r="B292" s="325" t="s">
        <v>770</v>
      </c>
      <c r="C292" s="605">
        <v>1361</v>
      </c>
      <c r="D292" s="619">
        <v>1899</v>
      </c>
      <c r="E292" s="760">
        <v>222.4</v>
      </c>
      <c r="F292" s="762">
        <v>107.4</v>
      </c>
      <c r="G292" s="605">
        <v>105</v>
      </c>
      <c r="H292" s="762">
        <v>3.3</v>
      </c>
    </row>
    <row r="293" spans="2:8" ht="10.5" customHeight="1" x14ac:dyDescent="0.2">
      <c r="B293" s="325" t="s">
        <v>771</v>
      </c>
      <c r="C293" s="605">
        <v>1366</v>
      </c>
      <c r="D293" s="619">
        <v>1879</v>
      </c>
      <c r="E293" s="760">
        <v>284.7</v>
      </c>
      <c r="F293" s="762">
        <v>104.2</v>
      </c>
      <c r="G293" s="605">
        <v>101</v>
      </c>
      <c r="H293" s="762">
        <v>3.1</v>
      </c>
    </row>
    <row r="294" spans="2:8" ht="10.5" customHeight="1" x14ac:dyDescent="0.2">
      <c r="B294" s="325" t="s">
        <v>772</v>
      </c>
      <c r="C294" s="605">
        <v>1360</v>
      </c>
      <c r="D294" s="619">
        <v>1941</v>
      </c>
      <c r="E294" s="760">
        <v>324.39999999999998</v>
      </c>
      <c r="F294" s="762">
        <v>107.5</v>
      </c>
      <c r="G294" s="605">
        <v>106</v>
      </c>
      <c r="H294" s="762">
        <v>3.2</v>
      </c>
    </row>
    <row r="295" spans="2:8" ht="10.5" customHeight="1" x14ac:dyDescent="0.2">
      <c r="B295" s="325" t="s">
        <v>773</v>
      </c>
      <c r="C295" s="605">
        <v>1427</v>
      </c>
      <c r="D295" s="619">
        <v>2075</v>
      </c>
      <c r="E295" s="760">
        <v>362.2</v>
      </c>
      <c r="F295" s="762">
        <v>114.6</v>
      </c>
      <c r="G295" s="605">
        <v>113</v>
      </c>
      <c r="H295" s="762">
        <v>3.3</v>
      </c>
    </row>
    <row r="296" spans="2:8" ht="10.5" customHeight="1" x14ac:dyDescent="0.2">
      <c r="B296" s="325" t="s">
        <v>774</v>
      </c>
      <c r="C296" s="605">
        <v>1524</v>
      </c>
      <c r="D296" s="619">
        <v>2275</v>
      </c>
      <c r="E296" s="760">
        <v>340.2</v>
      </c>
      <c r="F296" s="762">
        <v>126.2</v>
      </c>
      <c r="G296" s="605">
        <v>125</v>
      </c>
      <c r="H296" s="762">
        <v>3.6</v>
      </c>
    </row>
    <row r="297" spans="2:8" ht="10.5" customHeight="1" x14ac:dyDescent="0.2">
      <c r="B297" s="325"/>
      <c r="C297" s="605"/>
      <c r="D297" s="619"/>
      <c r="E297" s="794"/>
      <c r="F297" s="762"/>
      <c r="G297" s="605"/>
      <c r="H297" s="762"/>
    </row>
    <row r="298" spans="2:8" ht="10.5" customHeight="1" x14ac:dyDescent="0.2">
      <c r="B298" s="325" t="s">
        <v>775</v>
      </c>
      <c r="C298" s="605">
        <v>1665</v>
      </c>
      <c r="D298" s="619">
        <v>2360</v>
      </c>
      <c r="E298" s="760">
        <v>338.1</v>
      </c>
      <c r="F298" s="762">
        <v>130.80000000000001</v>
      </c>
      <c r="G298" s="605">
        <v>130</v>
      </c>
      <c r="H298" s="762">
        <v>3.7</v>
      </c>
    </row>
    <row r="299" spans="2:8" ht="10.5" customHeight="1" x14ac:dyDescent="0.2">
      <c r="B299" s="325" t="s">
        <v>776</v>
      </c>
      <c r="C299" s="605">
        <v>1654</v>
      </c>
      <c r="D299" s="619">
        <v>2189</v>
      </c>
      <c r="E299" s="760">
        <v>399</v>
      </c>
      <c r="F299" s="762">
        <v>112.7</v>
      </c>
      <c r="G299" s="605">
        <v>112</v>
      </c>
      <c r="H299" s="762">
        <v>3.1</v>
      </c>
    </row>
    <row r="300" spans="2:8" ht="10.5" customHeight="1" x14ac:dyDescent="0.2">
      <c r="B300" s="325" t="s">
        <v>460</v>
      </c>
      <c r="C300" s="605">
        <v>1653</v>
      </c>
      <c r="D300" s="619">
        <v>2267</v>
      </c>
      <c r="E300" s="760">
        <v>448.3</v>
      </c>
      <c r="F300" s="762">
        <v>129.6</v>
      </c>
      <c r="G300" s="605">
        <v>129</v>
      </c>
      <c r="H300" s="762">
        <v>3.5</v>
      </c>
    </row>
    <row r="301" spans="2:8" ht="10.5" customHeight="1" x14ac:dyDescent="0.2">
      <c r="B301" s="325" t="s">
        <v>461</v>
      </c>
      <c r="C301" s="605">
        <v>1570</v>
      </c>
      <c r="D301" s="619">
        <v>2101</v>
      </c>
      <c r="E301" s="760">
        <v>483.1</v>
      </c>
      <c r="F301" s="762">
        <v>119.6</v>
      </c>
      <c r="G301" s="605">
        <v>122</v>
      </c>
      <c r="H301" s="762">
        <v>3.2</v>
      </c>
    </row>
    <row r="302" spans="2:8" ht="10.5" customHeight="1" x14ac:dyDescent="0.2">
      <c r="B302" s="325" t="s">
        <v>462</v>
      </c>
      <c r="C302" s="605">
        <v>1585</v>
      </c>
      <c r="D302" s="619">
        <v>1973</v>
      </c>
      <c r="E302" s="760">
        <v>623.20000000000005</v>
      </c>
      <c r="F302" s="762">
        <v>119</v>
      </c>
      <c r="G302" s="605">
        <v>124</v>
      </c>
      <c r="H302" s="762">
        <v>3.2</v>
      </c>
    </row>
    <row r="303" spans="2:8" ht="10.5" customHeight="1" x14ac:dyDescent="0.2">
      <c r="B303" s="325"/>
      <c r="C303" s="605"/>
      <c r="D303" s="619"/>
      <c r="E303" s="794"/>
      <c r="F303" s="762"/>
      <c r="G303" s="605"/>
      <c r="H303" s="762"/>
    </row>
    <row r="304" spans="2:8" ht="10.5" customHeight="1" x14ac:dyDescent="0.2">
      <c r="B304" s="325" t="s">
        <v>328</v>
      </c>
      <c r="C304" s="605">
        <v>1707</v>
      </c>
      <c r="D304" s="619">
        <v>2194</v>
      </c>
      <c r="E304" s="760">
        <v>523</v>
      </c>
      <c r="F304" s="762">
        <v>126.5</v>
      </c>
      <c r="G304" s="605">
        <v>131</v>
      </c>
      <c r="H304" s="762">
        <v>3.3</v>
      </c>
    </row>
    <row r="305" spans="2:8" ht="10.5" customHeight="1" x14ac:dyDescent="0.2">
      <c r="B305" s="325" t="s">
        <v>329</v>
      </c>
      <c r="C305" s="605">
        <v>1699</v>
      </c>
      <c r="D305" s="619">
        <v>2172</v>
      </c>
      <c r="E305" s="760">
        <v>632.20000000000005</v>
      </c>
      <c r="F305" s="762">
        <v>127.9</v>
      </c>
      <c r="G305" s="605">
        <v>133</v>
      </c>
      <c r="H305" s="762">
        <v>3.3</v>
      </c>
    </row>
    <row r="306" spans="2:8" ht="10.5" customHeight="1" x14ac:dyDescent="0.2">
      <c r="B306" s="325" t="s">
        <v>330</v>
      </c>
      <c r="C306" s="605">
        <v>1736</v>
      </c>
      <c r="D306" s="619">
        <v>2061</v>
      </c>
      <c r="E306" s="760">
        <v>752.1</v>
      </c>
      <c r="F306" s="762">
        <v>125</v>
      </c>
      <c r="G306" s="605">
        <v>130</v>
      </c>
      <c r="H306" s="762">
        <v>3.2</v>
      </c>
    </row>
    <row r="307" spans="2:8" ht="10.5" customHeight="1" x14ac:dyDescent="0.2">
      <c r="B307" s="325" t="s">
        <v>331</v>
      </c>
      <c r="C307" s="605">
        <v>1780</v>
      </c>
      <c r="D307" s="619">
        <v>2006</v>
      </c>
      <c r="E307" s="760">
        <v>724.9</v>
      </c>
      <c r="F307" s="762">
        <v>119.2</v>
      </c>
      <c r="G307" s="605">
        <v>126</v>
      </c>
      <c r="H307" s="762">
        <v>3</v>
      </c>
    </row>
    <row r="308" spans="2:8" ht="10.5" customHeight="1" x14ac:dyDescent="0.2">
      <c r="B308" s="325" t="s">
        <v>287</v>
      </c>
      <c r="C308" s="605">
        <v>1647</v>
      </c>
      <c r="D308" s="619">
        <v>2145</v>
      </c>
      <c r="E308" s="760">
        <v>779</v>
      </c>
      <c r="F308" s="762">
        <v>123</v>
      </c>
      <c r="G308" s="605">
        <v>131</v>
      </c>
      <c r="H308" s="762">
        <v>3</v>
      </c>
    </row>
    <row r="309" spans="2:8" ht="10.5" customHeight="1" x14ac:dyDescent="0.2">
      <c r="B309" s="325"/>
      <c r="C309" s="605"/>
      <c r="D309" s="619"/>
      <c r="E309" s="794"/>
      <c r="F309" s="762"/>
      <c r="G309" s="605"/>
      <c r="H309" s="762"/>
    </row>
    <row r="310" spans="2:8" ht="10.5" customHeight="1" x14ac:dyDescent="0.2">
      <c r="B310" s="325" t="s">
        <v>332</v>
      </c>
      <c r="C310" s="605">
        <v>1678</v>
      </c>
      <c r="D310" s="641">
        <v>1864</v>
      </c>
      <c r="E310" s="760">
        <v>899.4</v>
      </c>
      <c r="F310" s="762">
        <v>106.9</v>
      </c>
      <c r="G310" s="605">
        <v>115</v>
      </c>
      <c r="H310" s="762">
        <v>2.6</v>
      </c>
    </row>
    <row r="311" spans="2:8" ht="10.5" customHeight="1" x14ac:dyDescent="0.2">
      <c r="B311" s="325" t="s">
        <v>333</v>
      </c>
      <c r="C311" s="605">
        <v>1710</v>
      </c>
      <c r="D311" s="641">
        <v>2017</v>
      </c>
      <c r="E311" s="760">
        <v>933.9</v>
      </c>
      <c r="F311" s="762">
        <v>116.6</v>
      </c>
      <c r="G311" s="605">
        <v>123</v>
      </c>
      <c r="H311" s="762">
        <v>2.8</v>
      </c>
    </row>
    <row r="312" spans="2:8" ht="10.5" customHeight="1" x14ac:dyDescent="0.2">
      <c r="B312" s="325" t="s">
        <v>286</v>
      </c>
      <c r="C312" s="612">
        <v>1663</v>
      </c>
      <c r="D312" s="364">
        <v>2079</v>
      </c>
      <c r="E312" s="764">
        <v>1219.8</v>
      </c>
      <c r="F312" s="760">
        <v>135</v>
      </c>
      <c r="G312" s="612">
        <v>146</v>
      </c>
      <c r="H312" s="762">
        <v>3.2</v>
      </c>
    </row>
    <row r="313" spans="2:8" ht="10.5" customHeight="1" x14ac:dyDescent="0.2">
      <c r="B313" s="325" t="s">
        <v>730</v>
      </c>
      <c r="C313" s="612">
        <v>1663</v>
      </c>
      <c r="D313" s="364">
        <v>2131</v>
      </c>
      <c r="E313" s="764">
        <v>1020.1</v>
      </c>
      <c r="F313" s="760">
        <v>156.80000000000001</v>
      </c>
      <c r="G313" s="612">
        <v>174</v>
      </c>
      <c r="H313" s="762">
        <v>3.8</v>
      </c>
    </row>
    <row r="314" spans="2:8" ht="10.5" customHeight="1" x14ac:dyDescent="0.2">
      <c r="B314" s="325" t="s">
        <v>758</v>
      </c>
      <c r="C314" s="612">
        <v>1651</v>
      </c>
      <c r="D314" s="641">
        <v>2158</v>
      </c>
      <c r="E314" s="764">
        <v>1075.4000000000001</v>
      </c>
      <c r="F314" s="760">
        <v>159.69999999999999</v>
      </c>
      <c r="G314" s="612">
        <v>182</v>
      </c>
      <c r="H314" s="760">
        <v>3.9</v>
      </c>
    </row>
    <row r="315" spans="2:8" ht="10.5" customHeight="1" x14ac:dyDescent="0.2">
      <c r="B315" s="325"/>
      <c r="C315" s="612"/>
      <c r="D315" s="641"/>
      <c r="E315" s="764"/>
      <c r="F315" s="760"/>
      <c r="G315" s="612"/>
      <c r="H315" s="760"/>
    </row>
    <row r="316" spans="2:8" ht="10.5" customHeight="1" x14ac:dyDescent="0.2">
      <c r="B316" s="325" t="s">
        <v>507</v>
      </c>
      <c r="C316" s="612">
        <v>1622</v>
      </c>
      <c r="D316" s="364">
        <v>2290</v>
      </c>
      <c r="E316" s="764">
        <v>995.4</v>
      </c>
      <c r="F316" s="760">
        <v>171.4</v>
      </c>
      <c r="G316" s="612">
        <v>193</v>
      </c>
      <c r="H316" s="760">
        <v>4.0999999999999996</v>
      </c>
    </row>
    <row r="317" spans="2:8" ht="10.5" customHeight="1" x14ac:dyDescent="0.2">
      <c r="B317" s="325" t="s">
        <v>392</v>
      </c>
      <c r="C317" s="612">
        <v>1651</v>
      </c>
      <c r="D317" s="364">
        <v>2498</v>
      </c>
      <c r="E317" s="764">
        <v>1299.5</v>
      </c>
      <c r="F317" s="760">
        <v>187.1</v>
      </c>
      <c r="G317" s="612">
        <v>206</v>
      </c>
      <c r="H317" s="760">
        <v>4.4000000000000004</v>
      </c>
    </row>
    <row r="318" spans="2:8" ht="10.5" customHeight="1" x14ac:dyDescent="0.2">
      <c r="B318" s="325" t="s">
        <v>810</v>
      </c>
      <c r="C318" s="612">
        <v>1615</v>
      </c>
      <c r="D318" s="364">
        <v>2441</v>
      </c>
      <c r="E318" s="764">
        <v>1414.9</v>
      </c>
      <c r="F318" s="760">
        <v>180.7</v>
      </c>
      <c r="G318" s="612">
        <v>198</v>
      </c>
      <c r="H318" s="760">
        <v>4.0999999999999996</v>
      </c>
    </row>
    <row r="319" spans="2:8" ht="10.5" customHeight="1" x14ac:dyDescent="0.2">
      <c r="B319" s="327">
        <v>39692</v>
      </c>
      <c r="C319" s="612">
        <v>1613</v>
      </c>
      <c r="D319" s="364">
        <v>2383</v>
      </c>
      <c r="E319" s="764">
        <v>1585.4</v>
      </c>
      <c r="F319" s="760">
        <v>191.9</v>
      </c>
      <c r="G319" s="612">
        <v>199</v>
      </c>
      <c r="H319" s="760">
        <v>4.0999999999999996</v>
      </c>
    </row>
    <row r="320" spans="2:8" ht="10.5" customHeight="1" x14ac:dyDescent="0.2">
      <c r="B320" s="327">
        <v>40087</v>
      </c>
      <c r="C320" s="612">
        <v>1594</v>
      </c>
      <c r="D320" s="364">
        <v>2474</v>
      </c>
      <c r="E320" s="764">
        <v>1496.8</v>
      </c>
      <c r="F320" s="760">
        <v>205.1</v>
      </c>
      <c r="G320" s="612">
        <v>215</v>
      </c>
      <c r="H320" s="760">
        <v>4.4000000000000004</v>
      </c>
    </row>
    <row r="321" spans="2:9" ht="10.5" customHeight="1" x14ac:dyDescent="0.2">
      <c r="B321" s="327"/>
      <c r="C321" s="612"/>
      <c r="D321" s="364"/>
      <c r="E321" s="777"/>
      <c r="F321" s="760"/>
      <c r="G321" s="612"/>
      <c r="H321" s="760"/>
    </row>
    <row r="322" spans="2:9" ht="10.5" customHeight="1" x14ac:dyDescent="0.2">
      <c r="B322" s="536" t="s">
        <v>340</v>
      </c>
      <c r="C322" s="612">
        <v>1584</v>
      </c>
      <c r="D322" s="364">
        <v>2601</v>
      </c>
      <c r="E322" s="764">
        <v>1526.2</v>
      </c>
      <c r="F322" s="760">
        <v>206</v>
      </c>
      <c r="G322" s="612">
        <v>231</v>
      </c>
      <c r="H322" s="760">
        <v>4.5999999999999996</v>
      </c>
    </row>
    <row r="323" spans="2:9" ht="10.5" customHeight="1" x14ac:dyDescent="0.2">
      <c r="B323" s="536" t="s">
        <v>343</v>
      </c>
      <c r="C323" s="612">
        <v>1579</v>
      </c>
      <c r="D323" s="364">
        <v>2651</v>
      </c>
      <c r="E323" s="764">
        <v>1789.3</v>
      </c>
      <c r="F323" s="760">
        <v>213.5</v>
      </c>
      <c r="G323" s="612">
        <v>237</v>
      </c>
      <c r="H323" s="760">
        <v>4.5999999999999996</v>
      </c>
    </row>
    <row r="324" spans="2:9" ht="10.5" customHeight="1" x14ac:dyDescent="0.2">
      <c r="B324" s="536" t="s">
        <v>1418</v>
      </c>
      <c r="C324" s="612">
        <v>1574</v>
      </c>
      <c r="D324" s="364">
        <v>2733</v>
      </c>
      <c r="E324" s="764">
        <v>1807.2</v>
      </c>
      <c r="F324" s="760">
        <v>224.2</v>
      </c>
      <c r="G324" s="612">
        <v>245</v>
      </c>
      <c r="H324" s="760">
        <v>4.7</v>
      </c>
    </row>
    <row r="325" spans="2:9" ht="10.5" customHeight="1" x14ac:dyDescent="0.2">
      <c r="B325" s="537" t="s">
        <v>1460</v>
      </c>
      <c r="C325" s="613">
        <v>1562</v>
      </c>
      <c r="D325" s="642">
        <v>2844</v>
      </c>
      <c r="E325" s="761">
        <v>2045.3</v>
      </c>
      <c r="F325" s="761">
        <v>236.3</v>
      </c>
      <c r="G325" s="613">
        <v>236</v>
      </c>
      <c r="H325" s="761">
        <v>4.5</v>
      </c>
    </row>
    <row r="326" spans="2:9" ht="14.25" customHeight="1" x14ac:dyDescent="0.2">
      <c r="B326" s="486" t="s">
        <v>1412</v>
      </c>
      <c r="C326" s="227"/>
    </row>
    <row r="327" spans="2:9" ht="10.5" customHeight="1" x14ac:dyDescent="0.2">
      <c r="B327" s="486" t="s">
        <v>1411</v>
      </c>
      <c r="C327" s="227"/>
    </row>
    <row r="328" spans="2:9" ht="10.5" customHeight="1" x14ac:dyDescent="0.2">
      <c r="B328" s="486" t="s">
        <v>1413</v>
      </c>
      <c r="C328" s="227"/>
    </row>
    <row r="329" spans="2:9" ht="10.5" customHeight="1" x14ac:dyDescent="0.2">
      <c r="B329" s="486" t="s">
        <v>1151</v>
      </c>
      <c r="C329" s="227"/>
    </row>
    <row r="330" spans="2:9" ht="10.5" customHeight="1" x14ac:dyDescent="0.2">
      <c r="B330" s="467" t="s">
        <v>1356</v>
      </c>
      <c r="C330" s="227"/>
    </row>
    <row r="331" spans="2:9" ht="10.5" customHeight="1" x14ac:dyDescent="0.2">
      <c r="B331" s="467" t="s">
        <v>1357</v>
      </c>
      <c r="C331" s="227"/>
    </row>
    <row r="332" spans="2:9" ht="10.5" customHeight="1" x14ac:dyDescent="0.2">
      <c r="B332" s="49"/>
      <c r="C332" s="60"/>
      <c r="D332" s="60"/>
      <c r="E332" s="60"/>
      <c r="F332" s="60"/>
      <c r="G332" s="60"/>
      <c r="H332" s="60"/>
      <c r="I332" s="60"/>
    </row>
    <row r="333" spans="2:9" ht="10.5" customHeight="1" x14ac:dyDescent="0.2">
      <c r="B333" s="49"/>
    </row>
    <row r="334" spans="2:9" ht="10.5" customHeight="1" x14ac:dyDescent="0.2">
      <c r="B334" s="49"/>
    </row>
    <row r="335" spans="2:9" ht="10.5" customHeight="1" x14ac:dyDescent="0.2">
      <c r="B335" s="49"/>
    </row>
    <row r="336" spans="2:9" ht="10.5" customHeight="1" x14ac:dyDescent="0.2">
      <c r="B336" s="49"/>
    </row>
    <row r="337" spans="2:10" ht="10.5" customHeight="1" x14ac:dyDescent="0.2">
      <c r="B337" s="49"/>
    </row>
    <row r="338" spans="2:10" ht="10.5" customHeight="1" x14ac:dyDescent="0.2">
      <c r="B338" s="49"/>
    </row>
    <row r="339" spans="2:10" ht="10.5" customHeight="1" x14ac:dyDescent="0.2">
      <c r="B339" s="49"/>
      <c r="G339" s="153">
        <v>62</v>
      </c>
    </row>
    <row r="340" spans="2:10" ht="10.5" customHeight="1" x14ac:dyDescent="0.2"/>
    <row r="341" spans="2:10" ht="11.45" customHeight="1" x14ac:dyDescent="0.2">
      <c r="B341" s="62" t="s">
        <v>26</v>
      </c>
    </row>
    <row r="342" spans="2:10" ht="11.45" customHeight="1" x14ac:dyDescent="0.2">
      <c r="B342" s="1405" t="s">
        <v>424</v>
      </c>
      <c r="C342" s="1481" t="s">
        <v>1152</v>
      </c>
      <c r="D342" s="1489"/>
      <c r="E342" s="1489"/>
      <c r="F342" s="1489"/>
      <c r="G342" s="1482"/>
      <c r="H342" s="1481" t="s">
        <v>1153</v>
      </c>
      <c r="I342" s="1489"/>
      <c r="J342" s="1482"/>
    </row>
    <row r="343" spans="2:10" ht="35.25" customHeight="1" x14ac:dyDescent="0.2">
      <c r="B343" s="1406"/>
      <c r="C343" s="296" t="s">
        <v>474</v>
      </c>
      <c r="D343" s="296" t="s">
        <v>475</v>
      </c>
      <c r="E343" s="296" t="s">
        <v>896</v>
      </c>
      <c r="F343" s="296" t="s">
        <v>895</v>
      </c>
      <c r="G343" s="296" t="s">
        <v>148</v>
      </c>
      <c r="H343" s="296" t="s">
        <v>465</v>
      </c>
      <c r="I343" s="296" t="s">
        <v>466</v>
      </c>
      <c r="J343" s="296" t="s">
        <v>148</v>
      </c>
    </row>
    <row r="344" spans="2:10" ht="11.45" customHeight="1" x14ac:dyDescent="0.2">
      <c r="B344" s="1407"/>
      <c r="C344" s="1481" t="s">
        <v>175</v>
      </c>
      <c r="D344" s="1489"/>
      <c r="E344" s="1489"/>
      <c r="F344" s="1489"/>
      <c r="G344" s="1489"/>
      <c r="H344" s="1489"/>
      <c r="I344" s="1489"/>
      <c r="J344" s="1482"/>
    </row>
    <row r="345" spans="2:10" ht="10.5" customHeight="1" x14ac:dyDescent="0.2">
      <c r="B345" s="438">
        <v>1970</v>
      </c>
      <c r="C345" s="545">
        <v>25257</v>
      </c>
      <c r="D345" s="545">
        <v>1700</v>
      </c>
      <c r="E345" s="545">
        <v>2508</v>
      </c>
      <c r="F345" s="545">
        <v>3671</v>
      </c>
      <c r="G345" s="545">
        <f>SUM(C345:F345)</f>
        <v>33136</v>
      </c>
      <c r="H345" s="545" t="s">
        <v>463</v>
      </c>
      <c r="I345" s="545" t="s">
        <v>463</v>
      </c>
      <c r="J345" s="545">
        <v>2546</v>
      </c>
    </row>
    <row r="346" spans="2:10" ht="10.5" customHeight="1" x14ac:dyDescent="0.2">
      <c r="B346" s="438">
        <v>1971</v>
      </c>
      <c r="C346" s="545">
        <v>20572</v>
      </c>
      <c r="D346" s="545">
        <v>2151</v>
      </c>
      <c r="E346" s="545">
        <v>2569</v>
      </c>
      <c r="F346" s="545">
        <v>4132</v>
      </c>
      <c r="G346" s="545">
        <f>SUM(C346:F346)</f>
        <v>29424</v>
      </c>
      <c r="H346" s="545" t="s">
        <v>463</v>
      </c>
      <c r="I346" s="545" t="s">
        <v>463</v>
      </c>
      <c r="J346" s="545">
        <v>2135</v>
      </c>
    </row>
    <row r="347" spans="2:10" ht="10.5" customHeight="1" x14ac:dyDescent="0.2">
      <c r="B347" s="438">
        <v>1972</v>
      </c>
      <c r="C347" s="545">
        <v>20110</v>
      </c>
      <c r="D347" s="545">
        <v>1830</v>
      </c>
      <c r="E347" s="545">
        <v>2419</v>
      </c>
      <c r="F347" s="545">
        <v>4742</v>
      </c>
      <c r="G347" s="545">
        <f>SUM(C347:F347)</f>
        <v>29101</v>
      </c>
      <c r="H347" s="545">
        <v>954</v>
      </c>
      <c r="I347" s="545">
        <v>1195</v>
      </c>
      <c r="J347" s="545">
        <f>+I347+H347</f>
        <v>2149</v>
      </c>
    </row>
    <row r="348" spans="2:10" ht="10.5" customHeight="1" x14ac:dyDescent="0.2">
      <c r="B348" s="438">
        <v>1973</v>
      </c>
      <c r="C348" s="545">
        <v>19711</v>
      </c>
      <c r="D348" s="545">
        <v>2215</v>
      </c>
      <c r="E348" s="545">
        <v>3161</v>
      </c>
      <c r="F348" s="545">
        <v>4520</v>
      </c>
      <c r="G348" s="545">
        <f>SUM(C348:F348)</f>
        <v>29607</v>
      </c>
      <c r="H348" s="545">
        <v>925</v>
      </c>
      <c r="I348" s="545">
        <v>1263</v>
      </c>
      <c r="J348" s="545">
        <f>+I348+H348</f>
        <v>2188</v>
      </c>
    </row>
    <row r="349" spans="2:10" ht="10.5" customHeight="1" x14ac:dyDescent="0.2">
      <c r="B349" s="438">
        <v>1974</v>
      </c>
      <c r="C349" s="545">
        <v>20874</v>
      </c>
      <c r="D349" s="545">
        <v>1767</v>
      </c>
      <c r="E349" s="545">
        <v>2920</v>
      </c>
      <c r="F349" s="545">
        <v>4735</v>
      </c>
      <c r="G349" s="545">
        <f>SUM(C349:F349)</f>
        <v>30296</v>
      </c>
      <c r="H349" s="545">
        <v>992</v>
      </c>
      <c r="I349" s="545">
        <v>1278</v>
      </c>
      <c r="J349" s="545">
        <f>+I349+H349</f>
        <v>2270</v>
      </c>
    </row>
    <row r="350" spans="2:10" ht="10.5" customHeight="1" x14ac:dyDescent="0.2">
      <c r="B350" s="438"/>
      <c r="C350" s="545"/>
      <c r="D350" s="545"/>
      <c r="E350" s="545"/>
      <c r="F350" s="545"/>
      <c r="G350" s="545"/>
      <c r="H350" s="545"/>
      <c r="I350" s="545"/>
      <c r="J350" s="545"/>
    </row>
    <row r="351" spans="2:10" ht="10.5" customHeight="1" x14ac:dyDescent="0.2">
      <c r="B351" s="438">
        <v>1975</v>
      </c>
      <c r="C351" s="545">
        <v>20823</v>
      </c>
      <c r="D351" s="545">
        <v>1937</v>
      </c>
      <c r="E351" s="545">
        <v>3454</v>
      </c>
      <c r="F351" s="545">
        <v>4775</v>
      </c>
      <c r="G351" s="545">
        <f>SUM(C351:F351)</f>
        <v>30989</v>
      </c>
      <c r="H351" s="545">
        <v>1046</v>
      </c>
      <c r="I351" s="545">
        <v>1269</v>
      </c>
      <c r="J351" s="545">
        <f>+I351+H351</f>
        <v>2315</v>
      </c>
    </row>
    <row r="352" spans="2:10" ht="10.5" customHeight="1" x14ac:dyDescent="0.2">
      <c r="B352" s="438">
        <v>1976</v>
      </c>
      <c r="C352" s="545">
        <v>20450</v>
      </c>
      <c r="D352" s="545">
        <v>2169</v>
      </c>
      <c r="E352" s="545">
        <v>3408</v>
      </c>
      <c r="F352" s="545">
        <v>4958</v>
      </c>
      <c r="G352" s="545">
        <f>SUM(C352:F352)</f>
        <v>30985</v>
      </c>
      <c r="H352" s="545">
        <v>1142</v>
      </c>
      <c r="I352" s="545">
        <v>1211</v>
      </c>
      <c r="J352" s="545">
        <f>+I352+H352</f>
        <v>2353</v>
      </c>
    </row>
    <row r="353" spans="2:10" ht="10.5" customHeight="1" x14ac:dyDescent="0.2">
      <c r="B353" s="438">
        <v>1977</v>
      </c>
      <c r="C353" s="545">
        <v>20873</v>
      </c>
      <c r="D353" s="545">
        <v>2156</v>
      </c>
      <c r="E353" s="545">
        <v>3813</v>
      </c>
      <c r="F353" s="545">
        <v>5119</v>
      </c>
      <c r="G353" s="545">
        <f>SUM(C353:F353)</f>
        <v>31961</v>
      </c>
      <c r="H353" s="545">
        <v>1199</v>
      </c>
      <c r="I353" s="545">
        <v>1261</v>
      </c>
      <c r="J353" s="545">
        <f>+I353+H353</f>
        <v>2460</v>
      </c>
    </row>
    <row r="354" spans="2:10" ht="10.5" customHeight="1" x14ac:dyDescent="0.2">
      <c r="B354" s="438">
        <v>1978</v>
      </c>
      <c r="C354" s="545">
        <v>20599</v>
      </c>
      <c r="D354" s="545">
        <v>2034</v>
      </c>
      <c r="E354" s="545">
        <v>3815</v>
      </c>
      <c r="F354" s="545">
        <v>5340</v>
      </c>
      <c r="G354" s="545">
        <f>SUM(C354:F354)</f>
        <v>31788</v>
      </c>
      <c r="H354" s="545">
        <v>1379</v>
      </c>
      <c r="I354" s="545">
        <v>1273</v>
      </c>
      <c r="J354" s="545">
        <f>+I354+H354</f>
        <v>2652</v>
      </c>
    </row>
    <row r="355" spans="2:10" ht="10.5" customHeight="1" x14ac:dyDescent="0.2">
      <c r="B355" s="438">
        <v>1979</v>
      </c>
      <c r="C355" s="545">
        <v>20594</v>
      </c>
      <c r="D355" s="545">
        <v>1779</v>
      </c>
      <c r="E355" s="545">
        <v>3526</v>
      </c>
      <c r="F355" s="545">
        <v>5304</v>
      </c>
      <c r="G355" s="545">
        <f>SUM(C355:F355)</f>
        <v>31203</v>
      </c>
      <c r="H355" s="545">
        <v>1509</v>
      </c>
      <c r="I355" s="545">
        <v>1183</v>
      </c>
      <c r="J355" s="545">
        <f>+I355+H355</f>
        <v>2692</v>
      </c>
    </row>
    <row r="356" spans="2:10" ht="10.5" customHeight="1" x14ac:dyDescent="0.2">
      <c r="B356" s="438"/>
      <c r="C356" s="545"/>
      <c r="D356" s="545"/>
      <c r="E356" s="545"/>
      <c r="F356" s="545"/>
      <c r="G356" s="545"/>
      <c r="H356" s="545"/>
      <c r="I356" s="545"/>
      <c r="J356" s="545"/>
    </row>
    <row r="357" spans="2:10" ht="10.5" customHeight="1" x14ac:dyDescent="0.2">
      <c r="B357" s="438">
        <v>1980</v>
      </c>
      <c r="C357" s="545">
        <v>20009</v>
      </c>
      <c r="D357" s="545">
        <v>2145</v>
      </c>
      <c r="E357" s="545">
        <v>3588</v>
      </c>
      <c r="F357" s="545">
        <v>5011</v>
      </c>
      <c r="G357" s="545">
        <f t="shared" ref="G357:G381" si="0">SUM(C357:F357)</f>
        <v>30753</v>
      </c>
      <c r="H357" s="545">
        <v>1614</v>
      </c>
      <c r="I357" s="545">
        <v>1115</v>
      </c>
      <c r="J357" s="545">
        <f>+I357+H357</f>
        <v>2729</v>
      </c>
    </row>
    <row r="358" spans="2:10" ht="10.5" customHeight="1" x14ac:dyDescent="0.2">
      <c r="B358" s="438">
        <v>1981</v>
      </c>
      <c r="C358" s="545">
        <v>19335</v>
      </c>
      <c r="D358" s="545">
        <v>1936</v>
      </c>
      <c r="E358" s="545">
        <v>3824</v>
      </c>
      <c r="F358" s="545">
        <v>5648</v>
      </c>
      <c r="G358" s="545">
        <f t="shared" si="0"/>
        <v>30743</v>
      </c>
      <c r="H358" s="545">
        <v>1676</v>
      </c>
      <c r="I358" s="545">
        <v>1082</v>
      </c>
      <c r="J358" s="545">
        <f>+I358+H358</f>
        <v>2758</v>
      </c>
    </row>
    <row r="359" spans="2:10" ht="10.5" customHeight="1" x14ac:dyDescent="0.2">
      <c r="B359" s="438">
        <v>1982</v>
      </c>
      <c r="C359" s="545">
        <v>19036</v>
      </c>
      <c r="D359" s="545">
        <v>1718</v>
      </c>
      <c r="E359" s="545">
        <v>4258</v>
      </c>
      <c r="F359" s="545">
        <v>5660</v>
      </c>
      <c r="G359" s="545">
        <f t="shared" si="0"/>
        <v>30672</v>
      </c>
      <c r="H359" s="545">
        <v>1772</v>
      </c>
      <c r="I359" s="545">
        <v>1090</v>
      </c>
      <c r="J359" s="545">
        <f>+I359+H359</f>
        <v>2862</v>
      </c>
    </row>
    <row r="360" spans="2:10" ht="10.5" customHeight="1" x14ac:dyDescent="0.2">
      <c r="B360" s="438">
        <v>1983</v>
      </c>
      <c r="C360" s="545">
        <v>17660</v>
      </c>
      <c r="D360" s="545">
        <v>1040</v>
      </c>
      <c r="E360" s="545">
        <v>4429</v>
      </c>
      <c r="F360" s="545">
        <v>5993</v>
      </c>
      <c r="G360" s="545">
        <f t="shared" si="0"/>
        <v>29122</v>
      </c>
      <c r="H360" s="545">
        <v>1748</v>
      </c>
      <c r="I360" s="545">
        <v>1026</v>
      </c>
      <c r="J360" s="545">
        <f>+I360+H360</f>
        <v>2774</v>
      </c>
    </row>
    <row r="361" spans="2:10" ht="10.5" customHeight="1" x14ac:dyDescent="0.2">
      <c r="B361" s="438">
        <v>1984</v>
      </c>
      <c r="C361" s="545">
        <v>16551</v>
      </c>
      <c r="D361" s="545">
        <v>881</v>
      </c>
      <c r="E361" s="545">
        <v>4495</v>
      </c>
      <c r="F361" s="545">
        <v>5862</v>
      </c>
      <c r="G361" s="545">
        <f t="shared" si="0"/>
        <v>27789</v>
      </c>
      <c r="H361" s="545">
        <v>1673</v>
      </c>
      <c r="I361" s="545">
        <v>1105</v>
      </c>
      <c r="J361" s="545">
        <f>+I361+H361</f>
        <v>2778</v>
      </c>
    </row>
    <row r="362" spans="2:10" ht="10.5" customHeight="1" x14ac:dyDescent="0.2">
      <c r="B362" s="438"/>
      <c r="C362" s="545"/>
      <c r="D362" s="545"/>
      <c r="E362" s="545"/>
      <c r="F362" s="545"/>
      <c r="G362" s="545"/>
      <c r="H362" s="545"/>
      <c r="I362" s="545"/>
      <c r="J362" s="545"/>
    </row>
    <row r="363" spans="2:10" ht="10.5" customHeight="1" x14ac:dyDescent="0.2">
      <c r="B363" s="438">
        <v>1985</v>
      </c>
      <c r="C363" s="545">
        <v>16045</v>
      </c>
      <c r="D363" s="545">
        <v>691</v>
      </c>
      <c r="E363" s="545">
        <v>4586</v>
      </c>
      <c r="F363" s="545">
        <v>5787</v>
      </c>
      <c r="G363" s="545">
        <f t="shared" si="0"/>
        <v>27109</v>
      </c>
      <c r="H363" s="545">
        <v>1961</v>
      </c>
      <c r="I363" s="545">
        <v>833</v>
      </c>
      <c r="J363" s="545">
        <f>+I363+H363</f>
        <v>2794</v>
      </c>
    </row>
    <row r="364" spans="2:10" ht="10.5" customHeight="1" x14ac:dyDescent="0.2">
      <c r="B364" s="438">
        <v>1986</v>
      </c>
      <c r="C364" s="545">
        <v>16353</v>
      </c>
      <c r="D364" s="545">
        <v>532</v>
      </c>
      <c r="E364" s="545">
        <v>4232</v>
      </c>
      <c r="F364" s="545">
        <v>5872</v>
      </c>
      <c r="G364" s="545">
        <f t="shared" si="0"/>
        <v>26989</v>
      </c>
      <c r="H364" s="545">
        <v>2062</v>
      </c>
      <c r="I364" s="545">
        <v>818</v>
      </c>
      <c r="J364" s="545">
        <f>+I364+H364</f>
        <v>2880</v>
      </c>
    </row>
    <row r="365" spans="2:10" ht="10.5" customHeight="1" x14ac:dyDescent="0.2">
      <c r="B365" s="438">
        <v>1987</v>
      </c>
      <c r="C365" s="545">
        <v>16087</v>
      </c>
      <c r="D365" s="545">
        <v>489</v>
      </c>
      <c r="E365" s="545">
        <v>4696</v>
      </c>
      <c r="F365" s="545">
        <v>5660</v>
      </c>
      <c r="G365" s="545">
        <f t="shared" si="0"/>
        <v>26932</v>
      </c>
      <c r="H365" s="545">
        <v>2163</v>
      </c>
      <c r="I365" s="545">
        <v>826</v>
      </c>
      <c r="J365" s="545">
        <f>+I365+H365</f>
        <v>2989</v>
      </c>
    </row>
    <row r="366" spans="2:10" ht="10.5" customHeight="1" x14ac:dyDescent="0.2">
      <c r="B366" s="438">
        <v>1988</v>
      </c>
      <c r="C366" s="545">
        <v>16161</v>
      </c>
      <c r="D366" s="545">
        <v>650</v>
      </c>
      <c r="E366" s="545">
        <v>4874</v>
      </c>
      <c r="F366" s="545">
        <v>6003</v>
      </c>
      <c r="G366" s="545">
        <f t="shared" si="0"/>
        <v>27688</v>
      </c>
      <c r="H366" s="545" t="s">
        <v>463</v>
      </c>
      <c r="I366" s="545" t="s">
        <v>463</v>
      </c>
      <c r="J366" s="545">
        <v>2944</v>
      </c>
    </row>
    <row r="367" spans="2:10" ht="10.5" customHeight="1" x14ac:dyDescent="0.2">
      <c r="B367" s="438">
        <v>1989</v>
      </c>
      <c r="C367" s="545">
        <v>17644</v>
      </c>
      <c r="D367" s="545">
        <v>599</v>
      </c>
      <c r="E367" s="545">
        <v>5127</v>
      </c>
      <c r="F367" s="545">
        <v>6264</v>
      </c>
      <c r="G367" s="545">
        <f t="shared" si="0"/>
        <v>29634</v>
      </c>
      <c r="H367" s="545" t="s">
        <v>463</v>
      </c>
      <c r="I367" s="545" t="s">
        <v>463</v>
      </c>
      <c r="J367" s="545">
        <v>2885</v>
      </c>
    </row>
    <row r="368" spans="2:10" ht="10.5" customHeight="1" x14ac:dyDescent="0.2">
      <c r="B368" s="438"/>
      <c r="C368" s="545"/>
      <c r="D368" s="545"/>
      <c r="E368" s="545"/>
      <c r="F368" s="545"/>
      <c r="G368" s="545"/>
      <c r="H368" s="545"/>
      <c r="I368" s="545"/>
      <c r="J368" s="545"/>
    </row>
    <row r="369" spans="2:10" ht="10.5" customHeight="1" x14ac:dyDescent="0.2">
      <c r="B369" s="438">
        <v>1990</v>
      </c>
      <c r="C369" s="545">
        <v>17916</v>
      </c>
      <c r="D369" s="545">
        <v>495</v>
      </c>
      <c r="E369" s="545">
        <v>4658</v>
      </c>
      <c r="F369" s="545">
        <v>6910</v>
      </c>
      <c r="G369" s="545">
        <f t="shared" si="0"/>
        <v>29979</v>
      </c>
      <c r="H369" s="545" t="s">
        <v>463</v>
      </c>
      <c r="I369" s="545" t="s">
        <v>463</v>
      </c>
      <c r="J369" s="545">
        <v>2774</v>
      </c>
    </row>
    <row r="370" spans="2:10" ht="10.5" customHeight="1" x14ac:dyDescent="0.2">
      <c r="B370" s="438">
        <v>1991</v>
      </c>
      <c r="C370" s="545">
        <v>17057</v>
      </c>
      <c r="D370" s="545">
        <v>498</v>
      </c>
      <c r="E370" s="545">
        <v>4330</v>
      </c>
      <c r="F370" s="545">
        <v>6746</v>
      </c>
      <c r="G370" s="545">
        <f t="shared" si="0"/>
        <v>28631</v>
      </c>
      <c r="H370" s="545" t="s">
        <v>463</v>
      </c>
      <c r="I370" s="545" t="s">
        <v>463</v>
      </c>
      <c r="J370" s="545">
        <v>2453</v>
      </c>
    </row>
    <row r="371" spans="2:10" ht="10.5" customHeight="1" x14ac:dyDescent="0.2">
      <c r="B371" s="438">
        <v>1992</v>
      </c>
      <c r="C371" s="545">
        <v>16762</v>
      </c>
      <c r="D371" s="545">
        <v>208</v>
      </c>
      <c r="E371" s="545">
        <v>3763</v>
      </c>
      <c r="F371" s="545">
        <v>6715</v>
      </c>
      <c r="G371" s="545">
        <f t="shared" si="0"/>
        <v>27448</v>
      </c>
      <c r="H371" s="545" t="s">
        <v>463</v>
      </c>
      <c r="I371" s="545" t="s">
        <v>463</v>
      </c>
      <c r="J371" s="545">
        <v>2285</v>
      </c>
    </row>
    <row r="372" spans="2:10" ht="10.5" customHeight="1" x14ac:dyDescent="0.2">
      <c r="B372" s="438">
        <v>1993</v>
      </c>
      <c r="C372" s="545">
        <v>14884</v>
      </c>
      <c r="D372" s="545">
        <v>126</v>
      </c>
      <c r="E372" s="545">
        <v>3952</v>
      </c>
      <c r="F372" s="545">
        <v>6708</v>
      </c>
      <c r="G372" s="545">
        <f t="shared" si="0"/>
        <v>25670</v>
      </c>
      <c r="H372" s="545" t="s">
        <v>463</v>
      </c>
      <c r="I372" s="545" t="s">
        <v>463</v>
      </c>
      <c r="J372" s="545">
        <v>2159</v>
      </c>
    </row>
    <row r="373" spans="2:10" ht="10.5" customHeight="1" x14ac:dyDescent="0.2">
      <c r="B373" s="438">
        <v>1994</v>
      </c>
      <c r="C373" s="545">
        <v>14470</v>
      </c>
      <c r="D373" s="545">
        <v>119</v>
      </c>
      <c r="E373" s="545">
        <v>4059</v>
      </c>
      <c r="F373" s="545">
        <v>7203</v>
      </c>
      <c r="G373" s="545">
        <f t="shared" si="0"/>
        <v>25851</v>
      </c>
      <c r="H373" s="545" t="s">
        <v>463</v>
      </c>
      <c r="I373" s="545" t="s">
        <v>463</v>
      </c>
      <c r="J373" s="545">
        <v>2337</v>
      </c>
    </row>
    <row r="374" spans="2:10" ht="10.5" customHeight="1" x14ac:dyDescent="0.2">
      <c r="B374" s="438"/>
      <c r="C374" s="545"/>
      <c r="D374" s="545"/>
      <c r="E374" s="545"/>
      <c r="F374" s="545"/>
      <c r="G374" s="545"/>
      <c r="H374" s="545"/>
      <c r="I374" s="545"/>
      <c r="J374" s="545"/>
    </row>
    <row r="375" spans="2:10" ht="10.5" customHeight="1" x14ac:dyDescent="0.2">
      <c r="B375" s="438">
        <v>1995</v>
      </c>
      <c r="C375" s="545">
        <v>13331</v>
      </c>
      <c r="D375" s="545">
        <v>98</v>
      </c>
      <c r="E375" s="545">
        <v>5104</v>
      </c>
      <c r="F375" s="545">
        <v>6948</v>
      </c>
      <c r="G375" s="545">
        <f t="shared" si="0"/>
        <v>25481</v>
      </c>
      <c r="H375" s="545" t="s">
        <v>463</v>
      </c>
      <c r="I375" s="545" t="s">
        <v>463</v>
      </c>
      <c r="J375" s="545">
        <v>2369</v>
      </c>
    </row>
    <row r="376" spans="2:10" ht="10.5" customHeight="1" x14ac:dyDescent="0.2">
      <c r="B376" s="438">
        <v>1996</v>
      </c>
      <c r="C376" s="545">
        <v>12862</v>
      </c>
      <c r="D376" s="545">
        <v>103</v>
      </c>
      <c r="E376" s="545">
        <v>5112</v>
      </c>
      <c r="F376" s="545">
        <v>7489</v>
      </c>
      <c r="G376" s="545">
        <f t="shared" si="0"/>
        <v>25566</v>
      </c>
      <c r="H376" s="545" t="s">
        <v>463</v>
      </c>
      <c r="I376" s="545" t="s">
        <v>463</v>
      </c>
      <c r="J376" s="545">
        <v>2406</v>
      </c>
    </row>
    <row r="377" spans="2:10" ht="10.5" customHeight="1" x14ac:dyDescent="0.2">
      <c r="B377" s="438">
        <v>1997</v>
      </c>
      <c r="C377" s="545">
        <v>12185</v>
      </c>
      <c r="D377" s="545">
        <v>62</v>
      </c>
      <c r="E377" s="545">
        <v>5201</v>
      </c>
      <c r="F377" s="545">
        <v>7562</v>
      </c>
      <c r="G377" s="545">
        <f t="shared" si="0"/>
        <v>25010</v>
      </c>
      <c r="H377" s="545" t="s">
        <v>463</v>
      </c>
      <c r="I377" s="545" t="s">
        <v>463</v>
      </c>
      <c r="J377" s="545">
        <v>2394</v>
      </c>
    </row>
    <row r="378" spans="2:10" ht="10.5" customHeight="1" x14ac:dyDescent="0.2">
      <c r="B378" s="438">
        <v>1998</v>
      </c>
      <c r="C378" s="545">
        <v>12264</v>
      </c>
      <c r="D378" s="545">
        <v>73</v>
      </c>
      <c r="E378" s="545">
        <v>5169</v>
      </c>
      <c r="F378" s="545">
        <v>7573</v>
      </c>
      <c r="G378" s="545">
        <f t="shared" si="0"/>
        <v>25079</v>
      </c>
      <c r="H378" s="545" t="s">
        <v>463</v>
      </c>
      <c r="I378" s="545" t="s">
        <v>463</v>
      </c>
      <c r="J378" s="545">
        <v>2360</v>
      </c>
    </row>
    <row r="379" spans="2:10" ht="10.5" customHeight="1" x14ac:dyDescent="0.2">
      <c r="B379" s="438">
        <v>1999</v>
      </c>
      <c r="C379" s="545">
        <v>11072</v>
      </c>
      <c r="D379" s="545">
        <v>56</v>
      </c>
      <c r="E379" s="545">
        <v>5583</v>
      </c>
      <c r="F379" s="545">
        <v>7752</v>
      </c>
      <c r="G379" s="545">
        <f t="shared" si="0"/>
        <v>24463</v>
      </c>
      <c r="H379" s="545" t="s">
        <v>463</v>
      </c>
      <c r="I379" s="545" t="s">
        <v>463</v>
      </c>
      <c r="J379" s="545">
        <v>2325</v>
      </c>
    </row>
    <row r="380" spans="2:10" ht="10.5" customHeight="1" x14ac:dyDescent="0.2">
      <c r="B380" s="438"/>
      <c r="C380" s="545"/>
      <c r="D380" s="545"/>
      <c r="E380" s="545"/>
      <c r="F380" s="545"/>
      <c r="G380" s="545"/>
      <c r="H380" s="545"/>
      <c r="I380" s="545"/>
      <c r="J380" s="545"/>
    </row>
    <row r="381" spans="2:10" ht="10.5" customHeight="1" x14ac:dyDescent="0.2">
      <c r="B381" s="438">
        <v>2000</v>
      </c>
      <c r="C381" s="545">
        <v>12249</v>
      </c>
      <c r="D381" s="545">
        <v>28</v>
      </c>
      <c r="E381" s="545">
        <v>4250</v>
      </c>
      <c r="F381" s="545">
        <v>7059</v>
      </c>
      <c r="G381" s="545">
        <f t="shared" si="0"/>
        <v>23586</v>
      </c>
      <c r="H381" s="545" t="s">
        <v>463</v>
      </c>
      <c r="I381" s="545" t="s">
        <v>463</v>
      </c>
      <c r="J381" s="545">
        <v>2355</v>
      </c>
    </row>
    <row r="382" spans="2:10" ht="10.5" customHeight="1" x14ac:dyDescent="0.2">
      <c r="B382" s="438">
        <v>2001</v>
      </c>
      <c r="C382" s="545">
        <v>11943</v>
      </c>
      <c r="D382" s="545">
        <v>27</v>
      </c>
      <c r="E382" s="545">
        <v>4145</v>
      </c>
      <c r="F382" s="545">
        <v>6883</v>
      </c>
      <c r="G382" s="547">
        <f>SUM(C382:F382)</f>
        <v>22998</v>
      </c>
      <c r="H382" s="545" t="s">
        <v>463</v>
      </c>
      <c r="I382" s="545" t="s">
        <v>463</v>
      </c>
      <c r="J382" s="545">
        <v>2427</v>
      </c>
    </row>
    <row r="383" spans="2:10" ht="10.5" customHeight="1" x14ac:dyDescent="0.2">
      <c r="B383" s="438">
        <v>2002</v>
      </c>
      <c r="C383" s="547">
        <v>12265</v>
      </c>
      <c r="D383" s="547">
        <v>25</v>
      </c>
      <c r="E383" s="547">
        <v>3779</v>
      </c>
      <c r="F383" s="547">
        <v>6545</v>
      </c>
      <c r="G383" s="547">
        <f>SUM(C383:F383)</f>
        <v>22614</v>
      </c>
      <c r="H383" s="545" t="s">
        <v>463</v>
      </c>
      <c r="I383" s="545" t="s">
        <v>463</v>
      </c>
      <c r="J383" s="545">
        <v>2216</v>
      </c>
    </row>
    <row r="384" spans="2:10" ht="10.5" customHeight="1" x14ac:dyDescent="0.2">
      <c r="B384" s="438">
        <v>2003</v>
      </c>
      <c r="C384" s="547">
        <v>11801</v>
      </c>
      <c r="D384" s="547">
        <v>25</v>
      </c>
      <c r="E384" s="547">
        <v>4364</v>
      </c>
      <c r="F384" s="547">
        <v>6503</v>
      </c>
      <c r="G384" s="547">
        <f>SUM(C384:F384)</f>
        <v>22693</v>
      </c>
      <c r="H384" s="547" t="s">
        <v>463</v>
      </c>
      <c r="I384" s="547" t="s">
        <v>463</v>
      </c>
      <c r="J384" s="545">
        <v>2160</v>
      </c>
    </row>
    <row r="385" spans="1:11" ht="10.5" customHeight="1" x14ac:dyDescent="0.2">
      <c r="B385" s="438">
        <v>2004</v>
      </c>
      <c r="C385" s="547">
        <v>11383</v>
      </c>
      <c r="D385" s="547">
        <v>22</v>
      </c>
      <c r="E385" s="547">
        <v>4583</v>
      </c>
      <c r="F385" s="547">
        <v>6301</v>
      </c>
      <c r="G385" s="547">
        <f>SUM(C385:F385)</f>
        <v>22289</v>
      </c>
      <c r="H385" s="547" t="s">
        <v>463</v>
      </c>
      <c r="I385" s="547" t="s">
        <v>463</v>
      </c>
      <c r="J385" s="547">
        <v>2164</v>
      </c>
    </row>
    <row r="386" spans="1:11" ht="10.5" customHeight="1" x14ac:dyDescent="0.2">
      <c r="B386" s="438"/>
      <c r="C386" s="545"/>
      <c r="D386" s="547"/>
      <c r="E386" s="547"/>
      <c r="F386" s="547"/>
      <c r="G386" s="547"/>
      <c r="H386" s="547"/>
      <c r="I386" s="547"/>
      <c r="J386" s="547"/>
    </row>
    <row r="387" spans="1:11" ht="10.5" customHeight="1" x14ac:dyDescent="0.2">
      <c r="B387" s="344">
        <v>2005</v>
      </c>
      <c r="C387" s="632">
        <v>11771</v>
      </c>
      <c r="D387" s="632">
        <v>22</v>
      </c>
      <c r="E387" s="632">
        <v>4226</v>
      </c>
      <c r="F387" s="632">
        <v>6217</v>
      </c>
      <c r="G387" s="547">
        <f>SUM(C387:F387)</f>
        <v>22236</v>
      </c>
      <c r="H387" s="547" t="s">
        <v>463</v>
      </c>
      <c r="I387" s="547" t="s">
        <v>463</v>
      </c>
      <c r="J387" s="632">
        <v>2136</v>
      </c>
    </row>
    <row r="388" spans="1:11" ht="10.5" customHeight="1" x14ac:dyDescent="0.2">
      <c r="A388" s="58"/>
      <c r="B388" s="344">
        <v>2006</v>
      </c>
      <c r="C388" s="632">
        <v>11463</v>
      </c>
      <c r="D388" s="632">
        <v>24</v>
      </c>
      <c r="E388" s="632">
        <v>4062</v>
      </c>
      <c r="F388" s="632">
        <v>6396</v>
      </c>
      <c r="G388" s="547">
        <f>SUM(C388:F388)</f>
        <v>21945</v>
      </c>
      <c r="H388" s="547" t="s">
        <v>463</v>
      </c>
      <c r="I388" s="547" t="s">
        <v>463</v>
      </c>
      <c r="J388" s="632">
        <v>2181</v>
      </c>
    </row>
    <row r="389" spans="1:11" ht="10.5" customHeight="1" x14ac:dyDescent="0.2">
      <c r="A389" s="58"/>
      <c r="B389" s="344">
        <v>2007</v>
      </c>
      <c r="C389" s="632">
        <v>11552</v>
      </c>
      <c r="D389" s="632">
        <v>35</v>
      </c>
      <c r="E389" s="632">
        <v>4161</v>
      </c>
      <c r="F389" s="632">
        <v>6176</v>
      </c>
      <c r="G389" s="547">
        <f>SUM(C389:F389)</f>
        <v>21924</v>
      </c>
      <c r="H389" s="547" t="s">
        <v>463</v>
      </c>
      <c r="I389" s="547" t="s">
        <v>463</v>
      </c>
      <c r="J389" s="632">
        <v>2116</v>
      </c>
    </row>
    <row r="390" spans="1:11" ht="10.5" customHeight="1" x14ac:dyDescent="0.2">
      <c r="A390" s="58"/>
      <c r="B390" s="344">
        <v>2008</v>
      </c>
      <c r="C390" s="632">
        <v>11612</v>
      </c>
      <c r="D390" s="632">
        <v>23</v>
      </c>
      <c r="E390" s="632">
        <v>4338</v>
      </c>
      <c r="F390" s="632">
        <v>6022</v>
      </c>
      <c r="G390" s="547">
        <f>SUM(C390:F390)</f>
        <v>21995</v>
      </c>
      <c r="H390" s="547" t="s">
        <v>463</v>
      </c>
      <c r="I390" s="547" t="s">
        <v>463</v>
      </c>
      <c r="J390" s="632">
        <v>2114</v>
      </c>
      <c r="K390" s="52"/>
    </row>
    <row r="391" spans="1:11" ht="10.5" customHeight="1" x14ac:dyDescent="0.2">
      <c r="A391" s="58"/>
      <c r="B391" s="344">
        <v>2009</v>
      </c>
      <c r="C391" s="632">
        <v>11473</v>
      </c>
      <c r="D391" s="632">
        <v>25</v>
      </c>
      <c r="E391" s="632">
        <v>4242</v>
      </c>
      <c r="F391" s="632">
        <v>6177</v>
      </c>
      <c r="G391" s="547">
        <f>SUM(C391:F391)</f>
        <v>21917</v>
      </c>
      <c r="H391" s="547" t="s">
        <v>463</v>
      </c>
      <c r="I391" s="547" t="s">
        <v>463</v>
      </c>
      <c r="J391" s="632">
        <v>2077</v>
      </c>
      <c r="K391" s="52"/>
    </row>
    <row r="392" spans="1:11" ht="10.5" customHeight="1" x14ac:dyDescent="0.2">
      <c r="A392" s="58"/>
      <c r="B392" s="344"/>
      <c r="C392" s="632"/>
      <c r="D392" s="632"/>
      <c r="E392" s="632"/>
      <c r="F392" s="632"/>
      <c r="G392" s="547"/>
      <c r="H392" s="547"/>
      <c r="I392" s="547"/>
      <c r="J392" s="632"/>
      <c r="K392" s="52"/>
    </row>
    <row r="393" spans="1:11" ht="10.5" customHeight="1" x14ac:dyDescent="0.2">
      <c r="A393" s="58"/>
      <c r="B393" s="344">
        <v>2010</v>
      </c>
      <c r="C393" s="632">
        <v>11251</v>
      </c>
      <c r="D393" s="632">
        <v>25</v>
      </c>
      <c r="E393" s="632">
        <v>4160</v>
      </c>
      <c r="F393" s="632">
        <v>6057</v>
      </c>
      <c r="G393" s="547">
        <f>SUM(C393:F393)</f>
        <v>21493</v>
      </c>
      <c r="H393" s="547" t="s">
        <v>463</v>
      </c>
      <c r="I393" s="547" t="s">
        <v>463</v>
      </c>
      <c r="J393" s="632">
        <v>2052</v>
      </c>
      <c r="K393" s="52"/>
    </row>
    <row r="394" spans="1:11" ht="10.5" customHeight="1" x14ac:dyDescent="0.2">
      <c r="A394" s="58"/>
      <c r="B394" s="344">
        <v>2011</v>
      </c>
      <c r="C394" s="632">
        <v>11163</v>
      </c>
      <c r="D394" s="632">
        <v>24</v>
      </c>
      <c r="E394" s="632">
        <v>4128</v>
      </c>
      <c r="F394" s="632">
        <v>6010</v>
      </c>
      <c r="G394" s="547">
        <f>SUM(C394:F394)</f>
        <v>21325</v>
      </c>
      <c r="H394" s="547" t="s">
        <v>463</v>
      </c>
      <c r="I394" s="547" t="s">
        <v>463</v>
      </c>
      <c r="J394" s="632">
        <v>2033</v>
      </c>
      <c r="K394" s="52"/>
    </row>
    <row r="395" spans="1:11" ht="10.5" customHeight="1" x14ac:dyDescent="0.2">
      <c r="A395" s="58"/>
      <c r="B395" s="344" t="s">
        <v>1415</v>
      </c>
      <c r="C395" s="632">
        <v>11256</v>
      </c>
      <c r="D395" s="632">
        <v>25</v>
      </c>
      <c r="E395" s="632">
        <v>4110</v>
      </c>
      <c r="F395" s="632">
        <v>6036</v>
      </c>
      <c r="G395" s="547">
        <f>SUM(C395:F395)</f>
        <v>21427</v>
      </c>
      <c r="H395" s="547" t="s">
        <v>463</v>
      </c>
      <c r="I395" s="547" t="s">
        <v>463</v>
      </c>
      <c r="J395" s="632">
        <v>2028</v>
      </c>
      <c r="K395" s="52"/>
    </row>
    <row r="396" spans="1:11" ht="10.5" customHeight="1" x14ac:dyDescent="0.2">
      <c r="A396" s="58"/>
      <c r="B396" s="344" t="s">
        <v>1457</v>
      </c>
      <c r="C396" s="632">
        <v>11328</v>
      </c>
      <c r="D396" s="632">
        <v>24</v>
      </c>
      <c r="E396" s="632">
        <v>4187</v>
      </c>
      <c r="F396" s="632">
        <v>6048</v>
      </c>
      <c r="G396" s="547">
        <f>SUM(C396:F396)</f>
        <v>21587</v>
      </c>
      <c r="H396" s="547" t="s">
        <v>463</v>
      </c>
      <c r="I396" s="547" t="s">
        <v>463</v>
      </c>
      <c r="J396" s="632">
        <v>2005</v>
      </c>
      <c r="K396" s="52"/>
    </row>
    <row r="397" spans="1:11" ht="10.5" customHeight="1" x14ac:dyDescent="0.2">
      <c r="A397" s="58"/>
      <c r="B397" s="347" t="s">
        <v>1463</v>
      </c>
      <c r="C397" s="565">
        <v>11125</v>
      </c>
      <c r="D397" s="565">
        <v>24</v>
      </c>
      <c r="E397" s="565">
        <v>4112</v>
      </c>
      <c r="F397" s="565">
        <v>5940</v>
      </c>
      <c r="G397" s="565">
        <f>SUM(C397:F397)</f>
        <v>21201</v>
      </c>
      <c r="H397" s="565" t="s">
        <v>463</v>
      </c>
      <c r="I397" s="565" t="s">
        <v>463</v>
      </c>
      <c r="J397" s="565">
        <v>1987</v>
      </c>
    </row>
    <row r="398" spans="1:11" ht="14.25" customHeight="1" x14ac:dyDescent="0.2">
      <c r="B398" s="236" t="s">
        <v>1154</v>
      </c>
    </row>
    <row r="399" spans="1:11" ht="10.5" customHeight="1" x14ac:dyDescent="0.2">
      <c r="B399" s="49"/>
      <c r="C399" s="60"/>
      <c r="D399" s="60"/>
      <c r="E399" s="60"/>
      <c r="F399" s="60"/>
      <c r="G399" s="60"/>
      <c r="H399" s="60"/>
      <c r="I399" s="60"/>
      <c r="J399" s="60"/>
    </row>
    <row r="400" spans="1:11" ht="10.5" customHeight="1" x14ac:dyDescent="0.2">
      <c r="B400" s="49"/>
    </row>
    <row r="401" spans="2:10" ht="10.5" customHeight="1" x14ac:dyDescent="0.2">
      <c r="B401" s="49"/>
    </row>
    <row r="402" spans="2:10" ht="10.5" customHeight="1" x14ac:dyDescent="0.2">
      <c r="B402" s="49"/>
    </row>
    <row r="403" spans="2:10" ht="10.5" customHeight="1" x14ac:dyDescent="0.2">
      <c r="B403" s="49"/>
    </row>
    <row r="404" spans="2:10" ht="10.5" customHeight="1" x14ac:dyDescent="0.2">
      <c r="B404" s="49"/>
    </row>
    <row r="405" spans="2:10" ht="10.5" customHeight="1" x14ac:dyDescent="0.2">
      <c r="B405" s="49"/>
    </row>
    <row r="406" spans="2:10" ht="10.5" customHeight="1" x14ac:dyDescent="0.2">
      <c r="B406" s="49"/>
    </row>
    <row r="407" spans="2:10" ht="10.5" customHeight="1" x14ac:dyDescent="0.2">
      <c r="B407" s="49"/>
    </row>
    <row r="408" spans="2:10" ht="10.5" customHeight="1" x14ac:dyDescent="0.2">
      <c r="B408" s="49"/>
      <c r="G408" s="153">
        <v>63</v>
      </c>
    </row>
    <row r="409" spans="2:10" ht="10.5" customHeight="1" x14ac:dyDescent="0.2"/>
    <row r="410" spans="2:10" ht="11.45" customHeight="1" x14ac:dyDescent="0.2">
      <c r="B410" s="62" t="s">
        <v>27</v>
      </c>
    </row>
    <row r="411" spans="2:10" ht="22.5" customHeight="1" x14ac:dyDescent="0.2">
      <c r="B411" s="1420" t="s">
        <v>525</v>
      </c>
      <c r="C411" s="1481" t="s">
        <v>1155</v>
      </c>
      <c r="D411" s="1489"/>
      <c r="E411" s="1482"/>
      <c r="F411" s="1408" t="s">
        <v>1156</v>
      </c>
      <c r="G411" s="1408" t="s">
        <v>1454</v>
      </c>
      <c r="H411" s="1408" t="s">
        <v>426</v>
      </c>
      <c r="I411" s="1481" t="s">
        <v>138</v>
      </c>
      <c r="J411" s="1482"/>
    </row>
    <row r="412" spans="2:10" ht="24" customHeight="1" x14ac:dyDescent="0.2">
      <c r="B412" s="1490"/>
      <c r="C412" s="296" t="s">
        <v>427</v>
      </c>
      <c r="D412" s="296" t="s">
        <v>428</v>
      </c>
      <c r="E412" s="377" t="s">
        <v>148</v>
      </c>
      <c r="F412" s="1409"/>
      <c r="G412" s="1409"/>
      <c r="H412" s="1409"/>
      <c r="I412" s="296" t="s">
        <v>148</v>
      </c>
      <c r="J412" s="376" t="s">
        <v>593</v>
      </c>
    </row>
    <row r="413" spans="2:10" ht="11.45" customHeight="1" x14ac:dyDescent="0.2">
      <c r="B413" s="1421"/>
      <c r="C413" s="1396" t="s">
        <v>175</v>
      </c>
      <c r="D413" s="1404"/>
      <c r="E413" s="1397"/>
      <c r="F413" s="470" t="s">
        <v>174</v>
      </c>
      <c r="G413" s="1396" t="s">
        <v>284</v>
      </c>
      <c r="H413" s="1404"/>
      <c r="I413" s="1397"/>
      <c r="J413" s="470" t="s">
        <v>429</v>
      </c>
    </row>
    <row r="414" spans="2:10" ht="10.5" customHeight="1" x14ac:dyDescent="0.2">
      <c r="B414" s="325" t="s">
        <v>154</v>
      </c>
      <c r="C414" s="545">
        <v>4579</v>
      </c>
      <c r="D414" s="545">
        <v>1712</v>
      </c>
      <c r="E414" s="545">
        <f>SUM(C414:D414)</f>
        <v>6291</v>
      </c>
      <c r="F414" s="762">
        <v>118.2</v>
      </c>
      <c r="G414" s="762">
        <v>162</v>
      </c>
      <c r="H414" s="762">
        <v>6.6</v>
      </c>
      <c r="I414" s="614">
        <v>166</v>
      </c>
      <c r="J414" s="762">
        <v>6.5</v>
      </c>
    </row>
    <row r="415" spans="2:10" ht="10.5" customHeight="1" x14ac:dyDescent="0.2">
      <c r="B415" s="325" t="s">
        <v>155</v>
      </c>
      <c r="C415" s="545">
        <v>4359</v>
      </c>
      <c r="D415" s="545">
        <v>1679</v>
      </c>
      <c r="E415" s="545">
        <f>SUM(C415:D415)</f>
        <v>6038</v>
      </c>
      <c r="F415" s="762">
        <v>129.30000000000001</v>
      </c>
      <c r="G415" s="762">
        <v>156.80000000000001</v>
      </c>
      <c r="H415" s="762">
        <v>6</v>
      </c>
      <c r="I415" s="614">
        <v>160</v>
      </c>
      <c r="J415" s="762">
        <v>6.2</v>
      </c>
    </row>
    <row r="416" spans="2:10" ht="10.5" customHeight="1" x14ac:dyDescent="0.2">
      <c r="B416" s="325" t="s">
        <v>156</v>
      </c>
      <c r="C416" s="545">
        <v>4664</v>
      </c>
      <c r="D416" s="545">
        <v>1757</v>
      </c>
      <c r="E416" s="545">
        <f>SUM(C416:D416)</f>
        <v>6421</v>
      </c>
      <c r="F416" s="762">
        <v>119.2</v>
      </c>
      <c r="G416" s="762">
        <v>166.5</v>
      </c>
      <c r="H416" s="762">
        <v>5.6</v>
      </c>
      <c r="I416" s="614">
        <v>169</v>
      </c>
      <c r="J416" s="762">
        <v>6.4</v>
      </c>
    </row>
    <row r="417" spans="2:10" ht="10.5" customHeight="1" x14ac:dyDescent="0.2">
      <c r="B417" s="325" t="s">
        <v>763</v>
      </c>
      <c r="C417" s="545">
        <v>5174</v>
      </c>
      <c r="D417" s="545">
        <v>1926</v>
      </c>
      <c r="E417" s="545">
        <f>SUM(C417:D417)</f>
        <v>7100</v>
      </c>
      <c r="F417" s="762">
        <v>120.9</v>
      </c>
      <c r="G417" s="762">
        <v>174.2</v>
      </c>
      <c r="H417" s="762">
        <v>5.0999999999999996</v>
      </c>
      <c r="I417" s="614">
        <v>176</v>
      </c>
      <c r="J417" s="762">
        <v>6.5</v>
      </c>
    </row>
    <row r="418" spans="2:10" ht="10.5" customHeight="1" x14ac:dyDescent="0.2">
      <c r="B418" s="325" t="s">
        <v>764</v>
      </c>
      <c r="C418" s="545">
        <v>5119</v>
      </c>
      <c r="D418" s="545">
        <v>2004</v>
      </c>
      <c r="E418" s="545">
        <f>SUM(C418:D418)</f>
        <v>7123</v>
      </c>
      <c r="F418" s="762">
        <v>144.30000000000001</v>
      </c>
      <c r="G418" s="762">
        <v>182.6</v>
      </c>
      <c r="H418" s="762">
        <v>4.4000000000000004</v>
      </c>
      <c r="I418" s="614">
        <v>184</v>
      </c>
      <c r="J418" s="762">
        <v>6.6</v>
      </c>
    </row>
    <row r="419" spans="2:10" ht="10.5" customHeight="1" x14ac:dyDescent="0.2">
      <c r="B419" s="325"/>
      <c r="C419" s="545"/>
      <c r="D419" s="545"/>
      <c r="E419" s="545"/>
      <c r="F419" s="762"/>
      <c r="G419" s="762"/>
      <c r="H419" s="762"/>
      <c r="I419" s="614"/>
      <c r="J419" s="762"/>
    </row>
    <row r="420" spans="2:10" ht="10.5" customHeight="1" x14ac:dyDescent="0.2">
      <c r="B420" s="325" t="s">
        <v>765</v>
      </c>
      <c r="C420" s="545">
        <v>5084</v>
      </c>
      <c r="D420" s="545">
        <v>1766</v>
      </c>
      <c r="E420" s="545">
        <f>SUM(C420:D420)</f>
        <v>6850</v>
      </c>
      <c r="F420" s="762">
        <v>195</v>
      </c>
      <c r="G420" s="762">
        <v>172.3</v>
      </c>
      <c r="H420" s="762">
        <v>9.3000000000000007</v>
      </c>
      <c r="I420" s="614">
        <v>179</v>
      </c>
      <c r="J420" s="762">
        <v>6.3</v>
      </c>
    </row>
    <row r="421" spans="2:10" ht="10.5" customHeight="1" x14ac:dyDescent="0.2">
      <c r="B421" s="325" t="s">
        <v>766</v>
      </c>
      <c r="C421" s="545">
        <v>5565</v>
      </c>
      <c r="D421" s="545">
        <v>1787</v>
      </c>
      <c r="E421" s="545">
        <f>SUM(C421:D421)</f>
        <v>7352</v>
      </c>
      <c r="F421" s="762">
        <v>213.7</v>
      </c>
      <c r="G421" s="762">
        <v>183.3</v>
      </c>
      <c r="H421" s="762">
        <v>13.4</v>
      </c>
      <c r="I421" s="614">
        <v>195</v>
      </c>
      <c r="J421" s="762">
        <v>6.7</v>
      </c>
    </row>
    <row r="422" spans="2:10" ht="10.5" customHeight="1" x14ac:dyDescent="0.2">
      <c r="B422" s="325" t="s">
        <v>767</v>
      </c>
      <c r="C422" s="545">
        <v>6221</v>
      </c>
      <c r="D422" s="545">
        <v>2059</v>
      </c>
      <c r="E422" s="545">
        <f>SUM(C422:D422)</f>
        <v>8280</v>
      </c>
      <c r="F422" s="762">
        <v>206.9</v>
      </c>
      <c r="G422" s="762">
        <v>212.1</v>
      </c>
      <c r="H422" s="762">
        <v>7.5</v>
      </c>
      <c r="I422" s="614">
        <v>217</v>
      </c>
      <c r="J422" s="762">
        <v>7.3</v>
      </c>
    </row>
    <row r="423" spans="2:10" ht="10.5" customHeight="1" x14ac:dyDescent="0.2">
      <c r="B423" s="325" t="s">
        <v>768</v>
      </c>
      <c r="C423" s="545">
        <v>5958</v>
      </c>
      <c r="D423" s="545">
        <v>2287</v>
      </c>
      <c r="E423" s="545">
        <f>SUM(C423:D423)</f>
        <v>8245</v>
      </c>
      <c r="F423" s="762">
        <v>233.4</v>
      </c>
      <c r="G423" s="762">
        <v>211.5</v>
      </c>
      <c r="H423" s="762">
        <v>6.4</v>
      </c>
      <c r="I423" s="614">
        <v>216</v>
      </c>
      <c r="J423" s="762">
        <v>7.1</v>
      </c>
    </row>
    <row r="424" spans="2:10" ht="10.5" customHeight="1" x14ac:dyDescent="0.2">
      <c r="B424" s="325" t="s">
        <v>769</v>
      </c>
      <c r="C424" s="545">
        <v>6220</v>
      </c>
      <c r="D424" s="545">
        <v>2434</v>
      </c>
      <c r="E424" s="545">
        <f>SUM(C424:D424)</f>
        <v>8654</v>
      </c>
      <c r="F424" s="762">
        <v>256.3</v>
      </c>
      <c r="G424" s="762">
        <v>219.9</v>
      </c>
      <c r="H424" s="762">
        <v>8.6999999999999993</v>
      </c>
      <c r="I424" s="614">
        <v>225</v>
      </c>
      <c r="J424" s="762">
        <v>7.3</v>
      </c>
    </row>
    <row r="425" spans="2:10" ht="10.5" customHeight="1" x14ac:dyDescent="0.2">
      <c r="B425" s="325"/>
      <c r="C425" s="545"/>
      <c r="D425" s="545"/>
      <c r="E425" s="545"/>
      <c r="F425" s="762"/>
      <c r="G425" s="762"/>
      <c r="H425" s="762"/>
      <c r="I425" s="614"/>
      <c r="J425" s="762"/>
    </row>
    <row r="426" spans="2:10" ht="10.5" customHeight="1" x14ac:dyDescent="0.2">
      <c r="B426" s="325" t="s">
        <v>770</v>
      </c>
      <c r="C426" s="545">
        <v>5457</v>
      </c>
      <c r="D426" s="545">
        <v>1997</v>
      </c>
      <c r="E426" s="545">
        <f>SUM(C426:D426)</f>
        <v>7454</v>
      </c>
      <c r="F426" s="762">
        <v>308.7</v>
      </c>
      <c r="G426" s="762">
        <v>193.3</v>
      </c>
      <c r="H426" s="762">
        <v>13.2</v>
      </c>
      <c r="I426" s="614">
        <v>205</v>
      </c>
      <c r="J426" s="762">
        <v>6.4</v>
      </c>
    </row>
    <row r="427" spans="2:10" ht="10.5" customHeight="1" x14ac:dyDescent="0.2">
      <c r="B427" s="325" t="s">
        <v>771</v>
      </c>
      <c r="C427" s="545">
        <v>5079</v>
      </c>
      <c r="D427" s="545">
        <v>1649</v>
      </c>
      <c r="E427" s="545">
        <f>SUM(C427:D427)</f>
        <v>6728</v>
      </c>
      <c r="F427" s="762">
        <v>384</v>
      </c>
      <c r="G427" s="762">
        <v>180.8</v>
      </c>
      <c r="H427" s="762">
        <v>12.5</v>
      </c>
      <c r="I427" s="614">
        <v>191</v>
      </c>
      <c r="J427" s="762">
        <v>5.9</v>
      </c>
    </row>
    <row r="428" spans="2:10" ht="10.5" customHeight="1" x14ac:dyDescent="0.2">
      <c r="B428" s="325" t="s">
        <v>772</v>
      </c>
      <c r="C428" s="545">
        <v>5100</v>
      </c>
      <c r="D428" s="545">
        <v>1936</v>
      </c>
      <c r="E428" s="545">
        <f>SUM(C428:D428)</f>
        <v>7036</v>
      </c>
      <c r="F428" s="762">
        <v>474.42</v>
      </c>
      <c r="G428" s="762">
        <v>166.7</v>
      </c>
      <c r="H428" s="762">
        <v>16.600000000000001</v>
      </c>
      <c r="I428" s="614">
        <v>181</v>
      </c>
      <c r="J428" s="762">
        <v>5.4</v>
      </c>
    </row>
    <row r="429" spans="2:10" ht="10.5" customHeight="1" x14ac:dyDescent="0.2">
      <c r="B429" s="325" t="s">
        <v>773</v>
      </c>
      <c r="C429" s="545">
        <v>4743</v>
      </c>
      <c r="D429" s="545">
        <v>1882</v>
      </c>
      <c r="E429" s="545">
        <f>SUM(C429:D429)</f>
        <v>6625</v>
      </c>
      <c r="F429" s="762">
        <v>531.1</v>
      </c>
      <c r="G429" s="762">
        <v>164.3</v>
      </c>
      <c r="H429" s="762">
        <v>14.14</v>
      </c>
      <c r="I429" s="614">
        <v>177</v>
      </c>
      <c r="J429" s="762">
        <v>5.2</v>
      </c>
    </row>
    <row r="430" spans="2:10" ht="10.5" customHeight="1" x14ac:dyDescent="0.2">
      <c r="B430" s="325" t="s">
        <v>774</v>
      </c>
      <c r="C430" s="545">
        <v>5399</v>
      </c>
      <c r="D430" s="545">
        <v>2244</v>
      </c>
      <c r="E430" s="545">
        <f>SUM(C430:D430)</f>
        <v>7643</v>
      </c>
      <c r="F430" s="762">
        <v>503.6</v>
      </c>
      <c r="G430" s="762">
        <v>168.2</v>
      </c>
      <c r="H430" s="762">
        <v>17.7</v>
      </c>
      <c r="I430" s="614">
        <v>184</v>
      </c>
      <c r="J430" s="762">
        <v>5.3</v>
      </c>
    </row>
    <row r="431" spans="2:10" ht="10.5" customHeight="1" x14ac:dyDescent="0.2">
      <c r="B431" s="325"/>
      <c r="C431" s="545"/>
      <c r="D431" s="545"/>
      <c r="E431" s="545"/>
      <c r="F431" s="762"/>
      <c r="G431" s="762"/>
      <c r="H431" s="762"/>
      <c r="I431" s="614"/>
      <c r="J431" s="762"/>
    </row>
    <row r="432" spans="2:10" ht="10.5" customHeight="1" x14ac:dyDescent="0.2">
      <c r="B432" s="325" t="s">
        <v>775</v>
      </c>
      <c r="C432" s="545">
        <v>6188</v>
      </c>
      <c r="D432" s="545">
        <v>2910</v>
      </c>
      <c r="E432" s="545">
        <f>SUM(C432:D432)</f>
        <v>9098</v>
      </c>
      <c r="F432" s="762">
        <v>478.6</v>
      </c>
      <c r="G432" s="762">
        <v>191.2</v>
      </c>
      <c r="H432" s="762">
        <v>17.3</v>
      </c>
      <c r="I432" s="614">
        <v>206</v>
      </c>
      <c r="J432" s="762">
        <v>5.8</v>
      </c>
    </row>
    <row r="433" spans="2:10" ht="10.5" customHeight="1" x14ac:dyDescent="0.2">
      <c r="B433" s="325" t="s">
        <v>776</v>
      </c>
      <c r="C433" s="545">
        <v>5444</v>
      </c>
      <c r="D433" s="545">
        <v>3061</v>
      </c>
      <c r="E433" s="545">
        <f>SUM(C433:D433)</f>
        <v>8505</v>
      </c>
      <c r="F433" s="762">
        <v>564.5</v>
      </c>
      <c r="G433" s="762">
        <v>176.1</v>
      </c>
      <c r="H433" s="762">
        <v>25.1</v>
      </c>
      <c r="I433" s="614">
        <v>199</v>
      </c>
      <c r="J433" s="762">
        <v>5.5</v>
      </c>
    </row>
    <row r="434" spans="2:10" ht="10.5" customHeight="1" x14ac:dyDescent="0.2">
      <c r="B434" s="325" t="s">
        <v>460</v>
      </c>
      <c r="C434" s="545">
        <v>4334</v>
      </c>
      <c r="D434" s="545">
        <v>3453</v>
      </c>
      <c r="E434" s="545">
        <f>SUM(C434:D434)</f>
        <v>7787</v>
      </c>
      <c r="F434" s="762">
        <v>621.6</v>
      </c>
      <c r="G434" s="762">
        <v>167.4</v>
      </c>
      <c r="H434" s="762">
        <v>23.6</v>
      </c>
      <c r="I434" s="614">
        <v>189</v>
      </c>
      <c r="J434" s="762">
        <v>5.0999999999999996</v>
      </c>
    </row>
    <row r="435" spans="2:10" ht="10.5" customHeight="1" x14ac:dyDescent="0.2">
      <c r="B435" s="325" t="s">
        <v>1157</v>
      </c>
      <c r="C435" s="545" t="s">
        <v>506</v>
      </c>
      <c r="D435" s="545" t="s">
        <v>506</v>
      </c>
      <c r="E435" s="545">
        <v>7694</v>
      </c>
      <c r="F435" s="762">
        <v>771.1</v>
      </c>
      <c r="G435" s="762">
        <v>135.30000000000001</v>
      </c>
      <c r="H435" s="762">
        <v>22.7</v>
      </c>
      <c r="I435" s="614">
        <v>156</v>
      </c>
      <c r="J435" s="762">
        <v>4.0999999999999996</v>
      </c>
    </row>
    <row r="436" spans="2:10" ht="10.5" customHeight="1" x14ac:dyDescent="0.2">
      <c r="B436" s="325" t="s">
        <v>462</v>
      </c>
      <c r="C436" s="545" t="s">
        <v>506</v>
      </c>
      <c r="D436" s="545" t="s">
        <v>506</v>
      </c>
      <c r="E436" s="545">
        <v>5203</v>
      </c>
      <c r="F436" s="762">
        <v>877.1</v>
      </c>
      <c r="G436" s="762">
        <v>94.8</v>
      </c>
      <c r="H436" s="762">
        <v>24.9</v>
      </c>
      <c r="I436" s="614">
        <v>118</v>
      </c>
      <c r="J436" s="762">
        <v>3.1</v>
      </c>
    </row>
    <row r="437" spans="2:10" ht="10.5" customHeight="1" x14ac:dyDescent="0.2">
      <c r="B437" s="325"/>
      <c r="C437" s="545"/>
      <c r="D437" s="545"/>
      <c r="E437" s="545"/>
      <c r="F437" s="762"/>
      <c r="G437" s="762"/>
      <c r="H437" s="762"/>
      <c r="I437" s="614"/>
      <c r="J437" s="762"/>
    </row>
    <row r="438" spans="2:10" ht="10.5" customHeight="1" x14ac:dyDescent="0.2">
      <c r="B438" s="325" t="s">
        <v>328</v>
      </c>
      <c r="C438" s="545" t="s">
        <v>506</v>
      </c>
      <c r="D438" s="545" t="s">
        <v>506</v>
      </c>
      <c r="E438" s="632">
        <v>5904</v>
      </c>
      <c r="F438" s="762">
        <v>826.1</v>
      </c>
      <c r="G438" s="762">
        <v>106.3</v>
      </c>
      <c r="H438" s="762">
        <v>38.1</v>
      </c>
      <c r="I438" s="614">
        <v>143</v>
      </c>
      <c r="J438" s="762">
        <v>3.6</v>
      </c>
    </row>
    <row r="439" spans="2:10" ht="10.5" customHeight="1" x14ac:dyDescent="0.2">
      <c r="B439" s="325" t="s">
        <v>329</v>
      </c>
      <c r="C439" s="545" t="s">
        <v>506</v>
      </c>
      <c r="D439" s="545" t="s">
        <v>506</v>
      </c>
      <c r="E439" s="632">
        <v>5655</v>
      </c>
      <c r="F439" s="762">
        <v>1057.3</v>
      </c>
      <c r="G439" s="762">
        <v>102.6</v>
      </c>
      <c r="H439" s="762">
        <v>41.1</v>
      </c>
      <c r="I439" s="614">
        <v>142</v>
      </c>
      <c r="J439" s="762">
        <v>3.5</v>
      </c>
    </row>
    <row r="440" spans="2:10" ht="10.5" customHeight="1" x14ac:dyDescent="0.2">
      <c r="B440" s="325" t="s">
        <v>330</v>
      </c>
      <c r="C440" s="545" t="s">
        <v>506</v>
      </c>
      <c r="D440" s="545" t="s">
        <v>506</v>
      </c>
      <c r="E440" s="632">
        <v>5536</v>
      </c>
      <c r="F440" s="762">
        <v>1064.5</v>
      </c>
      <c r="G440" s="762">
        <v>96.9</v>
      </c>
      <c r="H440" s="762">
        <v>49.4</v>
      </c>
      <c r="I440" s="614">
        <v>145</v>
      </c>
      <c r="J440" s="762">
        <v>3.5</v>
      </c>
    </row>
    <row r="441" spans="2:10" ht="10.5" customHeight="1" x14ac:dyDescent="0.2">
      <c r="B441" s="325" t="s">
        <v>331</v>
      </c>
      <c r="C441" s="545" t="s">
        <v>506</v>
      </c>
      <c r="D441" s="545" t="s">
        <v>506</v>
      </c>
      <c r="E441" s="632">
        <v>5905</v>
      </c>
      <c r="F441" s="762">
        <v>1012.6</v>
      </c>
      <c r="G441" s="762">
        <v>104.9</v>
      </c>
      <c r="H441" s="762">
        <v>51.1</v>
      </c>
      <c r="I441" s="614">
        <v>154</v>
      </c>
      <c r="J441" s="797">
        <v>3.7</v>
      </c>
    </row>
    <row r="442" spans="2:10" ht="10.5" customHeight="1" x14ac:dyDescent="0.2">
      <c r="B442" s="325" t="s">
        <v>287</v>
      </c>
      <c r="C442" s="545" t="s">
        <v>506</v>
      </c>
      <c r="D442" s="545" t="s">
        <v>506</v>
      </c>
      <c r="E442" s="632">
        <v>6115</v>
      </c>
      <c r="F442" s="762">
        <v>1300.2</v>
      </c>
      <c r="G442" s="762">
        <v>108.3</v>
      </c>
      <c r="H442" s="762">
        <v>56.8</v>
      </c>
      <c r="I442" s="614">
        <v>163</v>
      </c>
      <c r="J442" s="762">
        <v>3.8</v>
      </c>
    </row>
    <row r="443" spans="2:10" ht="10.5" customHeight="1" x14ac:dyDescent="0.2">
      <c r="B443" s="325"/>
      <c r="C443" s="545"/>
      <c r="D443" s="545"/>
      <c r="E443" s="632"/>
      <c r="F443" s="762"/>
      <c r="G443" s="762"/>
      <c r="H443" s="762"/>
      <c r="I443" s="614"/>
      <c r="J443" s="762"/>
    </row>
    <row r="444" spans="2:10" ht="10.5" customHeight="1" x14ac:dyDescent="0.2">
      <c r="B444" s="325" t="s">
        <v>332</v>
      </c>
      <c r="C444" s="545" t="s">
        <v>506</v>
      </c>
      <c r="D444" s="545" t="s">
        <v>506</v>
      </c>
      <c r="E444" s="632">
        <v>5964</v>
      </c>
      <c r="F444" s="762">
        <v>1462.4</v>
      </c>
      <c r="G444" s="762">
        <v>105.4</v>
      </c>
      <c r="H444" s="762">
        <v>55.1</v>
      </c>
      <c r="I444" s="614">
        <v>159</v>
      </c>
      <c r="J444" s="762">
        <v>3.6</v>
      </c>
    </row>
    <row r="445" spans="2:10" ht="10.5" customHeight="1" x14ac:dyDescent="0.2">
      <c r="B445" s="325" t="s">
        <v>333</v>
      </c>
      <c r="C445" s="547" t="s">
        <v>506</v>
      </c>
      <c r="D445" s="545" t="s">
        <v>506</v>
      </c>
      <c r="E445" s="931">
        <v>5964</v>
      </c>
      <c r="F445" s="760">
        <v>1522.3</v>
      </c>
      <c r="G445" s="760">
        <v>105.1</v>
      </c>
      <c r="H445" s="760">
        <v>42.2</v>
      </c>
      <c r="I445" s="607">
        <v>146</v>
      </c>
      <c r="J445" s="762">
        <v>3.3</v>
      </c>
    </row>
    <row r="446" spans="2:10" ht="10.5" customHeight="1" x14ac:dyDescent="0.2">
      <c r="B446" s="325" t="s">
        <v>286</v>
      </c>
      <c r="C446" s="547" t="s">
        <v>506</v>
      </c>
      <c r="D446" s="545" t="s">
        <v>506</v>
      </c>
      <c r="E446" s="931">
        <v>6012</v>
      </c>
      <c r="F446" s="760">
        <v>1818.1</v>
      </c>
      <c r="G446" s="760">
        <v>114.4</v>
      </c>
      <c r="H446" s="760">
        <v>33.200000000000003</v>
      </c>
      <c r="I446" s="607">
        <v>146</v>
      </c>
      <c r="J446" s="760">
        <v>3.2</v>
      </c>
    </row>
    <row r="447" spans="2:10" ht="10.5" customHeight="1" x14ac:dyDescent="0.2">
      <c r="B447" s="325" t="s">
        <v>730</v>
      </c>
      <c r="C447" s="547" t="s">
        <v>506</v>
      </c>
      <c r="D447" s="545" t="s">
        <v>506</v>
      </c>
      <c r="E447" s="931">
        <v>6117</v>
      </c>
      <c r="F447" s="760">
        <v>2012.6</v>
      </c>
      <c r="G447" s="760">
        <v>120.3</v>
      </c>
      <c r="H447" s="760">
        <v>34.799999999999997</v>
      </c>
      <c r="I447" s="607">
        <v>153</v>
      </c>
      <c r="J447" s="760">
        <v>3.3</v>
      </c>
    </row>
    <row r="448" spans="2:10" ht="10.5" customHeight="1" x14ac:dyDescent="0.2">
      <c r="B448" s="325" t="s">
        <v>758</v>
      </c>
      <c r="C448" s="547" t="s">
        <v>506</v>
      </c>
      <c r="D448" s="547" t="s">
        <v>506</v>
      </c>
      <c r="E448" s="931">
        <v>6392</v>
      </c>
      <c r="F448" s="769">
        <v>2100.5</v>
      </c>
      <c r="G448" s="760">
        <v>134.6</v>
      </c>
      <c r="H448" s="769">
        <v>35.200000000000003</v>
      </c>
      <c r="I448" s="357">
        <v>168</v>
      </c>
      <c r="J448" s="760">
        <v>3.6</v>
      </c>
    </row>
    <row r="449" spans="2:15" ht="10.5" customHeight="1" x14ac:dyDescent="0.2">
      <c r="B449" s="325"/>
      <c r="C449" s="547"/>
      <c r="D449" s="547"/>
      <c r="E449" s="632"/>
      <c r="F449" s="795"/>
      <c r="G449" s="760"/>
      <c r="H449" s="769"/>
      <c r="I449" s="357"/>
      <c r="J449" s="760"/>
    </row>
    <row r="450" spans="2:15" ht="10.5" customHeight="1" x14ac:dyDescent="0.2">
      <c r="B450" s="325" t="s">
        <v>507</v>
      </c>
      <c r="C450" s="547" t="s">
        <v>506</v>
      </c>
      <c r="D450" s="547" t="s">
        <v>506</v>
      </c>
      <c r="E450" s="632">
        <v>6427</v>
      </c>
      <c r="F450" s="769">
        <v>2336.6999999999998</v>
      </c>
      <c r="G450" s="795">
        <v>135.30000000000001</v>
      </c>
      <c r="H450" s="769">
        <v>43</v>
      </c>
      <c r="I450" s="631">
        <v>176</v>
      </c>
      <c r="J450" s="760">
        <v>3.8</v>
      </c>
    </row>
    <row r="451" spans="2:15" ht="10.5" customHeight="1" x14ac:dyDescent="0.2">
      <c r="B451" s="325" t="s">
        <v>392</v>
      </c>
      <c r="C451" s="547" t="s">
        <v>506</v>
      </c>
      <c r="D451" s="547" t="s">
        <v>506</v>
      </c>
      <c r="E451" s="632">
        <v>6822</v>
      </c>
      <c r="F451" s="769">
        <v>2941.9</v>
      </c>
      <c r="G451" s="795">
        <v>160.69999999999999</v>
      </c>
      <c r="H451" s="769">
        <v>44.1</v>
      </c>
      <c r="I451" s="631">
        <v>203</v>
      </c>
      <c r="J451" s="760">
        <v>4.3</v>
      </c>
    </row>
    <row r="452" spans="2:15" ht="10.5" customHeight="1" x14ac:dyDescent="0.2">
      <c r="B452" s="325" t="s">
        <v>810</v>
      </c>
      <c r="C452" s="547" t="s">
        <v>506</v>
      </c>
      <c r="D452" s="547" t="s">
        <v>506</v>
      </c>
      <c r="E452" s="632">
        <v>6825</v>
      </c>
      <c r="F452" s="769">
        <v>2917.3</v>
      </c>
      <c r="G452" s="795">
        <v>160.6</v>
      </c>
      <c r="H452" s="769">
        <v>30.2</v>
      </c>
      <c r="I452" s="631">
        <v>189</v>
      </c>
      <c r="J452" s="760">
        <v>3.9</v>
      </c>
    </row>
    <row r="453" spans="2:15" ht="10.5" customHeight="1" x14ac:dyDescent="0.2">
      <c r="B453" s="327">
        <v>39692</v>
      </c>
      <c r="C453" s="547" t="s">
        <v>506</v>
      </c>
      <c r="D453" s="547" t="s">
        <v>506</v>
      </c>
      <c r="E453" s="632">
        <v>6838</v>
      </c>
      <c r="F453" s="769">
        <v>3105.6</v>
      </c>
      <c r="G453" s="795">
        <v>162.1</v>
      </c>
      <c r="H453" s="769">
        <v>19.899999999999999</v>
      </c>
      <c r="I453" s="631">
        <v>180</v>
      </c>
      <c r="J453" s="760">
        <v>3.7</v>
      </c>
    </row>
    <row r="454" spans="2:15" ht="10.5" customHeight="1" x14ac:dyDescent="0.2">
      <c r="B454" s="327">
        <v>40087</v>
      </c>
      <c r="C454" s="547" t="s">
        <v>506</v>
      </c>
      <c r="D454" s="547" t="s">
        <v>506</v>
      </c>
      <c r="E454" s="632">
        <v>6967</v>
      </c>
      <c r="F454" s="769">
        <v>3227.9</v>
      </c>
      <c r="G454" s="769">
        <v>163.9</v>
      </c>
      <c r="H454" s="769">
        <v>12.6</v>
      </c>
      <c r="I454" s="356">
        <v>174</v>
      </c>
      <c r="J454" s="760">
        <v>3.5</v>
      </c>
    </row>
    <row r="455" spans="2:15" ht="10.5" customHeight="1" x14ac:dyDescent="0.2">
      <c r="B455" s="327"/>
      <c r="C455" s="547"/>
      <c r="D455" s="547"/>
      <c r="E455" s="632"/>
      <c r="F455" s="769"/>
      <c r="G455" s="795"/>
      <c r="H455" s="769"/>
      <c r="I455" s="631"/>
      <c r="J455" s="760"/>
    </row>
    <row r="456" spans="2:15" ht="10.5" customHeight="1" x14ac:dyDescent="0.2">
      <c r="B456" s="327">
        <v>40483</v>
      </c>
      <c r="C456" s="547" t="s">
        <v>506</v>
      </c>
      <c r="D456" s="547" t="s">
        <v>506</v>
      </c>
      <c r="E456" s="632">
        <v>6243</v>
      </c>
      <c r="F456" s="769">
        <v>4048.3</v>
      </c>
      <c r="G456" s="795">
        <v>148.80000000000001</v>
      </c>
      <c r="H456" s="769">
        <v>8.1</v>
      </c>
      <c r="I456" s="631">
        <v>155</v>
      </c>
      <c r="J456" s="760">
        <v>3.1</v>
      </c>
    </row>
    <row r="457" spans="2:15" ht="10.5" customHeight="1" x14ac:dyDescent="0.2">
      <c r="B457" s="536" t="s">
        <v>343</v>
      </c>
      <c r="C457" s="547" t="s">
        <v>506</v>
      </c>
      <c r="D457" s="547" t="s">
        <v>506</v>
      </c>
      <c r="E457" s="632">
        <v>5993</v>
      </c>
      <c r="F457" s="769">
        <v>4624</v>
      </c>
      <c r="G457" s="769">
        <v>148.9</v>
      </c>
      <c r="H457" s="769">
        <v>9.4</v>
      </c>
      <c r="I457" s="356">
        <v>157</v>
      </c>
      <c r="J457" s="760">
        <v>3</v>
      </c>
    </row>
    <row r="458" spans="2:15" ht="10.5" customHeight="1" x14ac:dyDescent="0.2">
      <c r="B458" s="536" t="s">
        <v>1418</v>
      </c>
      <c r="C458" s="547" t="s">
        <v>506</v>
      </c>
      <c r="D458" s="547" t="s">
        <v>506</v>
      </c>
      <c r="E458" s="632">
        <v>6532</v>
      </c>
      <c r="F458" s="769">
        <v>4159</v>
      </c>
      <c r="G458" s="769">
        <v>164.4</v>
      </c>
      <c r="H458" s="769">
        <v>8.5</v>
      </c>
      <c r="I458" s="356">
        <v>171</v>
      </c>
      <c r="J458" s="760">
        <v>3.3</v>
      </c>
    </row>
    <row r="459" spans="2:15" ht="10.5" customHeight="1" x14ac:dyDescent="0.2">
      <c r="B459" s="536" t="s">
        <v>1460</v>
      </c>
      <c r="C459" s="547" t="s">
        <v>506</v>
      </c>
      <c r="D459" s="547" t="s">
        <v>506</v>
      </c>
      <c r="E459" s="632">
        <v>7133</v>
      </c>
      <c r="F459" s="769">
        <v>4323.3999999999996</v>
      </c>
      <c r="G459" s="769">
        <v>183.4</v>
      </c>
      <c r="H459" s="769">
        <v>7.1</v>
      </c>
      <c r="I459" s="356">
        <v>188</v>
      </c>
      <c r="J459" s="760">
        <v>3.6</v>
      </c>
    </row>
    <row r="460" spans="2:15" ht="10.5" customHeight="1" x14ac:dyDescent="0.2">
      <c r="B460" s="537" t="s">
        <v>1462</v>
      </c>
      <c r="C460" s="565" t="s">
        <v>506</v>
      </c>
      <c r="D460" s="565" t="s">
        <v>506</v>
      </c>
      <c r="E460" s="633">
        <v>7963</v>
      </c>
      <c r="F460" s="796" t="s">
        <v>463</v>
      </c>
      <c r="G460" s="770">
        <v>202.3</v>
      </c>
      <c r="H460" s="770">
        <v>7.1</v>
      </c>
      <c r="I460" s="358">
        <v>207</v>
      </c>
      <c r="J460" s="761">
        <v>3.8</v>
      </c>
    </row>
    <row r="461" spans="2:15" ht="14.25" customHeight="1" x14ac:dyDescent="0.2">
      <c r="B461" s="233" t="s">
        <v>1158</v>
      </c>
      <c r="C461" s="227"/>
      <c r="D461" s="227"/>
    </row>
    <row r="462" spans="2:15" ht="10.5" customHeight="1" x14ac:dyDescent="0.2">
      <c r="B462" s="236" t="s">
        <v>1146</v>
      </c>
      <c r="C462" s="226"/>
      <c r="D462" s="226"/>
      <c r="E462" s="143"/>
      <c r="F462" s="143"/>
      <c r="G462" s="143"/>
      <c r="H462" s="143"/>
      <c r="I462" s="143"/>
      <c r="J462" s="143"/>
      <c r="K462" s="143"/>
      <c r="L462" s="143"/>
      <c r="M462" s="143"/>
      <c r="N462" s="143"/>
      <c r="O462" s="143"/>
    </row>
    <row r="463" spans="2:15" ht="10.5" customHeight="1" x14ac:dyDescent="0.2">
      <c r="B463" s="236" t="s">
        <v>977</v>
      </c>
      <c r="C463" s="228"/>
      <c r="D463" s="228"/>
      <c r="E463" s="130"/>
      <c r="F463" s="130"/>
      <c r="G463" s="130"/>
      <c r="H463" s="130"/>
      <c r="I463" s="130"/>
      <c r="J463" s="130"/>
      <c r="K463" s="130"/>
      <c r="L463" s="130"/>
      <c r="M463" s="130"/>
      <c r="N463" s="130"/>
      <c r="O463" s="130"/>
    </row>
    <row r="464" spans="2:15" ht="10.5" customHeight="1" x14ac:dyDescent="0.2">
      <c r="B464" s="236" t="s">
        <v>1151</v>
      </c>
      <c r="C464" s="228"/>
      <c r="D464" s="228"/>
      <c r="E464" s="130"/>
      <c r="F464" s="130"/>
      <c r="G464" s="130"/>
      <c r="H464" s="130"/>
      <c r="I464" s="130"/>
      <c r="J464" s="130"/>
      <c r="K464" s="130"/>
      <c r="L464" s="130"/>
      <c r="M464" s="130"/>
      <c r="N464" s="130"/>
      <c r="O464" s="130"/>
    </row>
    <row r="465" spans="2:10" ht="10.5" customHeight="1" x14ac:dyDescent="0.2">
      <c r="B465" s="467" t="s">
        <v>1360</v>
      </c>
      <c r="C465" s="227"/>
      <c r="D465" s="227"/>
      <c r="H465" s="61"/>
    </row>
    <row r="466" spans="2:10" ht="10.5" customHeight="1" x14ac:dyDescent="0.2">
      <c r="B466" s="467" t="s">
        <v>1361</v>
      </c>
      <c r="C466" s="227"/>
      <c r="D466" s="227"/>
    </row>
    <row r="467" spans="2:10" ht="10.5" customHeight="1" x14ac:dyDescent="0.2">
      <c r="B467" s="49"/>
      <c r="C467" s="60"/>
      <c r="D467" s="60"/>
      <c r="E467" s="60"/>
      <c r="F467" s="60"/>
      <c r="G467" s="60"/>
      <c r="H467" s="60"/>
      <c r="I467" s="60"/>
      <c r="J467" s="60"/>
    </row>
    <row r="468" spans="2:10" ht="10.5" customHeight="1" x14ac:dyDescent="0.2">
      <c r="B468" s="49"/>
    </row>
    <row r="469" spans="2:10" ht="10.5" customHeight="1" x14ac:dyDescent="0.2">
      <c r="B469" s="49"/>
    </row>
    <row r="470" spans="2:10" ht="10.5" customHeight="1" x14ac:dyDescent="0.2">
      <c r="B470" s="49"/>
    </row>
    <row r="471" spans="2:10" ht="10.5" customHeight="1" x14ac:dyDescent="0.2">
      <c r="B471" s="49"/>
    </row>
    <row r="472" spans="2:10" ht="10.5" customHeight="1" x14ac:dyDescent="0.2">
      <c r="B472" s="49"/>
    </row>
    <row r="473" spans="2:10" ht="10.5" customHeight="1" x14ac:dyDescent="0.2">
      <c r="B473" s="49"/>
    </row>
    <row r="474" spans="2:10" ht="10.5" customHeight="1" x14ac:dyDescent="0.2">
      <c r="B474" s="49"/>
    </row>
    <row r="475" spans="2:10" ht="10.5" customHeight="1" x14ac:dyDescent="0.2">
      <c r="B475" s="49"/>
    </row>
    <row r="476" spans="2:10" ht="10.5" customHeight="1" x14ac:dyDescent="0.2">
      <c r="B476" s="49"/>
    </row>
    <row r="477" spans="2:10" ht="10.5" customHeight="1" x14ac:dyDescent="0.2">
      <c r="B477" s="49"/>
      <c r="G477" s="153">
        <v>64</v>
      </c>
    </row>
    <row r="478" spans="2:10" ht="10.5" customHeight="1" x14ac:dyDescent="0.2">
      <c r="B478" s="49"/>
    </row>
    <row r="479" spans="2:10" ht="11.45" customHeight="1" x14ac:dyDescent="0.2">
      <c r="B479" s="62" t="s">
        <v>801</v>
      </c>
    </row>
    <row r="480" spans="2:10" ht="11.25" customHeight="1" x14ac:dyDescent="0.2">
      <c r="B480" s="1420" t="s">
        <v>1025</v>
      </c>
      <c r="C480" s="1481" t="s">
        <v>1159</v>
      </c>
      <c r="D480" s="1489"/>
      <c r="E480" s="1482"/>
      <c r="F480" s="1408" t="s">
        <v>1259</v>
      </c>
      <c r="G480" s="1402" t="s">
        <v>1160</v>
      </c>
    </row>
    <row r="481" spans="2:7" ht="11.25" customHeight="1" x14ac:dyDescent="0.2">
      <c r="B481" s="1490"/>
      <c r="C481" s="323" t="s">
        <v>1161</v>
      </c>
      <c r="D481" s="279" t="s">
        <v>1162</v>
      </c>
      <c r="E481" s="278" t="s">
        <v>37</v>
      </c>
      <c r="F481" s="1496"/>
      <c r="G481" s="1403"/>
    </row>
    <row r="482" spans="2:7" ht="11.25" customHeight="1" x14ac:dyDescent="0.2">
      <c r="B482" s="280" t="s">
        <v>1026</v>
      </c>
      <c r="C482" s="1481" t="s">
        <v>284</v>
      </c>
      <c r="D482" s="1489"/>
      <c r="E482" s="1482"/>
      <c r="F482" s="1409"/>
      <c r="G482" s="276" t="s">
        <v>284</v>
      </c>
    </row>
    <row r="483" spans="2:7" ht="10.5" customHeight="1" x14ac:dyDescent="0.2">
      <c r="B483" s="438" t="s">
        <v>154</v>
      </c>
      <c r="C483" s="1018">
        <v>79.7</v>
      </c>
      <c r="D483" s="1019">
        <v>16.399999999999999</v>
      </c>
      <c r="E483" s="1001">
        <f>+C483+D483</f>
        <v>96.1</v>
      </c>
      <c r="F483" s="653" t="s">
        <v>1484</v>
      </c>
      <c r="G483" s="1000">
        <v>4.0999999999999996</v>
      </c>
    </row>
    <row r="484" spans="2:7" ht="10.5" customHeight="1" x14ac:dyDescent="0.2">
      <c r="B484" s="438" t="s">
        <v>155</v>
      </c>
      <c r="C484" s="1018">
        <v>73.2</v>
      </c>
      <c r="D484" s="1019">
        <v>18.899999999999999</v>
      </c>
      <c r="E484" s="1001">
        <f t="shared" ref="E484:E528" si="1">+C484+D484</f>
        <v>92.1</v>
      </c>
      <c r="F484" s="653">
        <v>1977</v>
      </c>
      <c r="G484" s="1000">
        <v>4.5999999999999996</v>
      </c>
    </row>
    <row r="485" spans="2:7" ht="10.5" customHeight="1" x14ac:dyDescent="0.2">
      <c r="B485" s="438" t="s">
        <v>156</v>
      </c>
      <c r="C485" s="1018">
        <v>73.5</v>
      </c>
      <c r="D485" s="1019">
        <v>21.9</v>
      </c>
      <c r="E485" s="1001">
        <f t="shared" si="1"/>
        <v>95.4</v>
      </c>
      <c r="F485" s="653">
        <v>1978</v>
      </c>
      <c r="G485" s="1000">
        <v>4.9000000000000004</v>
      </c>
    </row>
    <row r="486" spans="2:7" ht="10.5" customHeight="1" x14ac:dyDescent="0.2">
      <c r="B486" s="438" t="s">
        <v>763</v>
      </c>
      <c r="C486" s="1018">
        <v>68.2</v>
      </c>
      <c r="D486" s="1019">
        <v>23.5</v>
      </c>
      <c r="E486" s="1001">
        <f t="shared" si="1"/>
        <v>91.7</v>
      </c>
      <c r="F486" s="653">
        <v>1979</v>
      </c>
      <c r="G486" s="1000">
        <v>5.4</v>
      </c>
    </row>
    <row r="487" spans="2:7" ht="10.5" customHeight="1" x14ac:dyDescent="0.2">
      <c r="B487" s="438" t="s">
        <v>764</v>
      </c>
      <c r="C487" s="1018">
        <v>68.5</v>
      </c>
      <c r="D487" s="1019">
        <v>26.8</v>
      </c>
      <c r="E487" s="1001">
        <f t="shared" si="1"/>
        <v>95.3</v>
      </c>
      <c r="F487" s="653">
        <v>1980</v>
      </c>
      <c r="G487" s="1018">
        <v>6.1</v>
      </c>
    </row>
    <row r="488" spans="2:7" ht="10.5" customHeight="1" x14ac:dyDescent="0.2">
      <c r="B488" s="438"/>
      <c r="C488" s="1018"/>
      <c r="D488" s="1019"/>
      <c r="E488" s="1001"/>
      <c r="F488" s="653"/>
      <c r="G488" s="1000"/>
    </row>
    <row r="489" spans="2:7" ht="10.5" customHeight="1" x14ac:dyDescent="0.2">
      <c r="B489" s="438" t="s">
        <v>765</v>
      </c>
      <c r="C489" s="1018">
        <v>70.2</v>
      </c>
      <c r="D489" s="1019">
        <v>24.5</v>
      </c>
      <c r="E489" s="1001">
        <f t="shared" si="1"/>
        <v>94.7</v>
      </c>
      <c r="F489" s="653">
        <v>1981</v>
      </c>
      <c r="G489" s="1018">
        <v>6.9</v>
      </c>
    </row>
    <row r="490" spans="2:7" ht="10.5" customHeight="1" x14ac:dyDescent="0.2">
      <c r="B490" s="438" t="s">
        <v>766</v>
      </c>
      <c r="C490" s="1018">
        <v>75.599999999999994</v>
      </c>
      <c r="D490" s="1019">
        <v>24</v>
      </c>
      <c r="E490" s="1001">
        <f t="shared" si="1"/>
        <v>99.6</v>
      </c>
      <c r="F490" s="653">
        <v>1982</v>
      </c>
      <c r="G490" s="1018">
        <v>7.6</v>
      </c>
    </row>
    <row r="491" spans="2:7" ht="10.5" customHeight="1" x14ac:dyDescent="0.2">
      <c r="B491" s="438" t="s">
        <v>767</v>
      </c>
      <c r="C491" s="1018">
        <v>76.3</v>
      </c>
      <c r="D491" s="1019">
        <v>28.4</v>
      </c>
      <c r="E491" s="1001">
        <f t="shared" si="1"/>
        <v>104.69999999999999</v>
      </c>
      <c r="F491" s="653">
        <v>1983</v>
      </c>
      <c r="G491" s="1018">
        <v>7.2</v>
      </c>
    </row>
    <row r="492" spans="2:7" ht="10.5" customHeight="1" x14ac:dyDescent="0.2">
      <c r="B492" s="438" t="s">
        <v>768</v>
      </c>
      <c r="C492" s="1018">
        <v>71.599999999999994</v>
      </c>
      <c r="D492" s="1019">
        <v>24.8</v>
      </c>
      <c r="E492" s="1001">
        <f t="shared" si="1"/>
        <v>96.399999999999991</v>
      </c>
      <c r="F492" s="653">
        <v>1984</v>
      </c>
      <c r="G492" s="1018">
        <v>8.1</v>
      </c>
    </row>
    <row r="493" spans="2:7" ht="10.5" customHeight="1" x14ac:dyDescent="0.2">
      <c r="B493" s="438" t="s">
        <v>769</v>
      </c>
      <c r="C493" s="1018">
        <v>69.599999999999994</v>
      </c>
      <c r="D493" s="1019">
        <v>23.4</v>
      </c>
      <c r="E493" s="1001">
        <f t="shared" si="1"/>
        <v>93</v>
      </c>
      <c r="F493" s="653">
        <v>1985</v>
      </c>
      <c r="G493" s="1000">
        <v>9.1999999999999993</v>
      </c>
    </row>
    <row r="494" spans="2:7" ht="10.5" customHeight="1" x14ac:dyDescent="0.2">
      <c r="B494" s="438"/>
      <c r="C494" s="1018"/>
      <c r="D494" s="1019"/>
      <c r="E494" s="1001"/>
      <c r="F494" s="653"/>
      <c r="G494" s="1000"/>
    </row>
    <row r="495" spans="2:7" ht="10.5" customHeight="1" x14ac:dyDescent="0.2">
      <c r="B495" s="438" t="s">
        <v>770</v>
      </c>
      <c r="C495" s="1018">
        <v>65.5</v>
      </c>
      <c r="D495" s="1019">
        <v>21.4</v>
      </c>
      <c r="E495" s="1001">
        <f t="shared" si="1"/>
        <v>86.9</v>
      </c>
      <c r="F495" s="653">
        <v>1986</v>
      </c>
      <c r="G495" s="1000">
        <v>11</v>
      </c>
    </row>
    <row r="496" spans="2:7" ht="10.5" customHeight="1" x14ac:dyDescent="0.2">
      <c r="B496" s="438" t="s">
        <v>771</v>
      </c>
      <c r="C496" s="1018">
        <v>60.8</v>
      </c>
      <c r="D496" s="1019">
        <v>20.2</v>
      </c>
      <c r="E496" s="1001">
        <f t="shared" si="1"/>
        <v>81</v>
      </c>
      <c r="F496" s="653">
        <v>1987</v>
      </c>
      <c r="G496" s="1000">
        <v>11.5</v>
      </c>
    </row>
    <row r="497" spans="2:7" ht="10.5" customHeight="1" x14ac:dyDescent="0.2">
      <c r="B497" s="438" t="s">
        <v>772</v>
      </c>
      <c r="C497" s="1018">
        <v>61.3</v>
      </c>
      <c r="D497" s="1019">
        <v>21.1</v>
      </c>
      <c r="E497" s="1001">
        <f t="shared" si="1"/>
        <v>82.4</v>
      </c>
      <c r="F497" s="653">
        <v>1988</v>
      </c>
      <c r="G497" s="1000">
        <v>12.2</v>
      </c>
    </row>
    <row r="498" spans="2:7" ht="10.5" customHeight="1" x14ac:dyDescent="0.2">
      <c r="B498" s="438" t="s">
        <v>773</v>
      </c>
      <c r="C498" s="1018">
        <v>65.599999999999994</v>
      </c>
      <c r="D498" s="1019">
        <v>22.7</v>
      </c>
      <c r="E498" s="1001">
        <f t="shared" si="1"/>
        <v>88.3</v>
      </c>
      <c r="F498" s="653">
        <v>1989</v>
      </c>
      <c r="G498" s="1000">
        <v>11.7</v>
      </c>
    </row>
    <row r="499" spans="2:7" ht="10.5" customHeight="1" x14ac:dyDescent="0.2">
      <c r="B499" s="438" t="s">
        <v>774</v>
      </c>
      <c r="C499" s="1018">
        <v>68.900000000000006</v>
      </c>
      <c r="D499" s="1019">
        <v>23.3</v>
      </c>
      <c r="E499" s="1001">
        <f t="shared" si="1"/>
        <v>92.2</v>
      </c>
      <c r="F499" s="653">
        <v>1990</v>
      </c>
      <c r="G499" s="1000">
        <v>10.1</v>
      </c>
    </row>
    <row r="500" spans="2:7" ht="10.5" customHeight="1" x14ac:dyDescent="0.2">
      <c r="B500" s="438"/>
      <c r="C500" s="1018"/>
      <c r="D500" s="1019"/>
      <c r="E500" s="1001"/>
      <c r="F500" s="653"/>
      <c r="G500" s="1000"/>
    </row>
    <row r="501" spans="2:7" ht="10.5" customHeight="1" x14ac:dyDescent="0.2">
      <c r="B501" s="438" t="s">
        <v>775</v>
      </c>
      <c r="C501" s="1018">
        <v>74.599999999999994</v>
      </c>
      <c r="D501" s="1019">
        <v>22.9</v>
      </c>
      <c r="E501" s="1001">
        <f t="shared" si="1"/>
        <v>97.5</v>
      </c>
      <c r="F501" s="653">
        <v>1991</v>
      </c>
      <c r="G501" s="1000">
        <v>7.6</v>
      </c>
    </row>
    <row r="502" spans="2:7" ht="10.5" customHeight="1" x14ac:dyDescent="0.2">
      <c r="B502" s="438" t="s">
        <v>776</v>
      </c>
      <c r="C502" s="1018">
        <v>58.4</v>
      </c>
      <c r="D502" s="1019">
        <v>16.7</v>
      </c>
      <c r="E502" s="1001">
        <f t="shared" si="1"/>
        <v>75.099999999999994</v>
      </c>
      <c r="F502" s="653">
        <v>1992</v>
      </c>
      <c r="G502" s="1000">
        <v>6.7</v>
      </c>
    </row>
    <row r="503" spans="2:7" ht="10.5" customHeight="1" x14ac:dyDescent="0.2">
      <c r="B503" s="438" t="s">
        <v>460</v>
      </c>
      <c r="C503" s="1018">
        <v>53.7</v>
      </c>
      <c r="D503" s="1019">
        <v>13.3</v>
      </c>
      <c r="E503" s="1001">
        <f t="shared" si="1"/>
        <v>67</v>
      </c>
      <c r="F503" s="653">
        <v>1993</v>
      </c>
      <c r="G503" s="1000">
        <v>6</v>
      </c>
    </row>
    <row r="504" spans="2:7" ht="10.5" customHeight="1" x14ac:dyDescent="0.2">
      <c r="B504" s="438" t="s">
        <v>461</v>
      </c>
      <c r="C504" s="1018">
        <v>50.3</v>
      </c>
      <c r="D504" s="1019">
        <v>12.1</v>
      </c>
      <c r="E504" s="1001">
        <f t="shared" si="1"/>
        <v>62.4</v>
      </c>
      <c r="F504" s="653">
        <v>1994</v>
      </c>
      <c r="G504" s="1000">
        <v>5.7</v>
      </c>
    </row>
    <row r="505" spans="2:7" ht="10.5" customHeight="1" x14ac:dyDescent="0.2">
      <c r="B505" s="438" t="s">
        <v>462</v>
      </c>
      <c r="C505" s="1018">
        <v>43.6</v>
      </c>
      <c r="D505" s="1019">
        <v>11.8</v>
      </c>
      <c r="E505" s="1001">
        <f t="shared" si="1"/>
        <v>55.400000000000006</v>
      </c>
      <c r="F505" s="653">
        <v>1995</v>
      </c>
      <c r="G505" s="1000">
        <v>5.4</v>
      </c>
    </row>
    <row r="506" spans="2:7" ht="10.5" customHeight="1" x14ac:dyDescent="0.2">
      <c r="B506" s="438"/>
      <c r="C506" s="1018"/>
      <c r="D506" s="1019"/>
      <c r="E506" s="1001"/>
      <c r="F506" s="653"/>
      <c r="G506" s="1000"/>
    </row>
    <row r="507" spans="2:7" ht="10.5" customHeight="1" x14ac:dyDescent="0.2">
      <c r="B507" s="438" t="s">
        <v>328</v>
      </c>
      <c r="C507" s="1018">
        <v>45.2</v>
      </c>
      <c r="D507" s="1019">
        <v>9.8000000000000007</v>
      </c>
      <c r="E507" s="1001">
        <f t="shared" si="1"/>
        <v>55</v>
      </c>
      <c r="F507" s="653">
        <v>1996</v>
      </c>
      <c r="G507" s="1000">
        <v>5.6</v>
      </c>
    </row>
    <row r="508" spans="2:7" ht="10.5" customHeight="1" x14ac:dyDescent="0.2">
      <c r="B508" s="438" t="s">
        <v>329</v>
      </c>
      <c r="C508" s="1018">
        <v>43</v>
      </c>
      <c r="D508" s="1019">
        <v>7.8</v>
      </c>
      <c r="E508" s="1001">
        <f t="shared" si="1"/>
        <v>50.8</v>
      </c>
      <c r="F508" s="653">
        <v>1997</v>
      </c>
      <c r="G508" s="1000">
        <v>5.2</v>
      </c>
    </row>
    <row r="509" spans="2:7" ht="10.5" customHeight="1" x14ac:dyDescent="0.2">
      <c r="B509" s="438" t="s">
        <v>330</v>
      </c>
      <c r="C509" s="1018">
        <v>39.799999999999997</v>
      </c>
      <c r="D509" s="1019">
        <v>7.8</v>
      </c>
      <c r="E509" s="1001">
        <f t="shared" si="1"/>
        <v>47.599999999999994</v>
      </c>
      <c r="F509" s="653">
        <v>1998</v>
      </c>
      <c r="G509" s="1000">
        <v>5</v>
      </c>
    </row>
    <row r="510" spans="2:7" ht="10.5" customHeight="1" x14ac:dyDescent="0.2">
      <c r="B510" s="438" t="s">
        <v>331</v>
      </c>
      <c r="C510" s="1018">
        <v>39.4</v>
      </c>
      <c r="D510" s="1019">
        <v>8.3000000000000007</v>
      </c>
      <c r="E510" s="1001">
        <f t="shared" si="1"/>
        <v>47.7</v>
      </c>
      <c r="F510" s="653">
        <v>1999</v>
      </c>
      <c r="G510" s="1000">
        <v>4.5</v>
      </c>
    </row>
    <row r="511" spans="2:7" ht="10.5" customHeight="1" x14ac:dyDescent="0.2">
      <c r="B511" s="438" t="s">
        <v>287</v>
      </c>
      <c r="C511" s="1018">
        <v>35.299999999999997</v>
      </c>
      <c r="D511" s="1019">
        <v>7.8</v>
      </c>
      <c r="E511" s="1001">
        <f t="shared" si="1"/>
        <v>43.099999999999994</v>
      </c>
      <c r="F511" s="653">
        <v>2000</v>
      </c>
      <c r="G511" s="1000">
        <v>4.3</v>
      </c>
    </row>
    <row r="512" spans="2:7" ht="10.5" customHeight="1" x14ac:dyDescent="0.2">
      <c r="B512" s="438"/>
      <c r="C512" s="1018"/>
      <c r="D512" s="1019"/>
      <c r="E512" s="1001"/>
      <c r="F512" s="653"/>
      <c r="G512" s="1023"/>
    </row>
    <row r="513" spans="2:7" ht="10.5" customHeight="1" x14ac:dyDescent="0.2">
      <c r="B513" s="438" t="s">
        <v>332</v>
      </c>
      <c r="C513" s="1018">
        <v>33.5</v>
      </c>
      <c r="D513" s="1019">
        <v>7.8</v>
      </c>
      <c r="E513" s="1001">
        <f t="shared" si="1"/>
        <v>41.3</v>
      </c>
      <c r="F513" s="653">
        <v>2001</v>
      </c>
      <c r="G513" s="1000">
        <v>4.2</v>
      </c>
    </row>
    <row r="514" spans="2:7" ht="10.5" customHeight="1" x14ac:dyDescent="0.2">
      <c r="B514" s="438" t="s">
        <v>333</v>
      </c>
      <c r="C514" s="1018">
        <v>33.200000000000003</v>
      </c>
      <c r="D514" s="1019">
        <v>7.7</v>
      </c>
      <c r="E514" s="1001">
        <f t="shared" si="1"/>
        <v>40.900000000000006</v>
      </c>
      <c r="F514" s="653">
        <v>2002</v>
      </c>
      <c r="G514" s="1000">
        <v>4.2</v>
      </c>
    </row>
    <row r="515" spans="2:7" ht="10.5" customHeight="1" x14ac:dyDescent="0.2">
      <c r="B515" s="438" t="s">
        <v>286</v>
      </c>
      <c r="C515" s="1018">
        <v>31.5</v>
      </c>
      <c r="D515" s="1019">
        <v>7.7</v>
      </c>
      <c r="E515" s="1001">
        <f t="shared" si="1"/>
        <v>39.200000000000003</v>
      </c>
      <c r="F515" s="654">
        <v>2003</v>
      </c>
      <c r="G515" s="1001">
        <v>4</v>
      </c>
    </row>
    <row r="516" spans="2:7" ht="10.5" customHeight="1" x14ac:dyDescent="0.2">
      <c r="B516" s="438" t="s">
        <v>730</v>
      </c>
      <c r="C516" s="1018">
        <v>32.799999999999997</v>
      </c>
      <c r="D516" s="1019">
        <v>8.9</v>
      </c>
      <c r="E516" s="1001">
        <f t="shared" si="1"/>
        <v>41.699999999999996</v>
      </c>
      <c r="F516" s="654">
        <v>2004</v>
      </c>
      <c r="G516" s="1001">
        <v>3.7</v>
      </c>
    </row>
    <row r="517" spans="2:7" ht="10.5" customHeight="1" x14ac:dyDescent="0.2">
      <c r="B517" s="438" t="s">
        <v>758</v>
      </c>
      <c r="C517" s="1018">
        <v>32.5</v>
      </c>
      <c r="D517" s="1019">
        <v>8.6</v>
      </c>
      <c r="E517" s="1001">
        <f t="shared" si="1"/>
        <v>41.1</v>
      </c>
      <c r="F517" s="654">
        <v>2005</v>
      </c>
      <c r="G517" s="1001">
        <v>3.6</v>
      </c>
    </row>
    <row r="518" spans="2:7" ht="10.5" customHeight="1" x14ac:dyDescent="0.2">
      <c r="B518" s="438"/>
      <c r="C518" s="1018"/>
      <c r="D518" s="1019"/>
      <c r="E518" s="1001"/>
      <c r="F518" s="654"/>
      <c r="G518" s="1001"/>
    </row>
    <row r="519" spans="2:7" ht="10.5" customHeight="1" x14ac:dyDescent="0.2">
      <c r="B519" s="438" t="s">
        <v>507</v>
      </c>
      <c r="C519" s="1018">
        <v>31.8</v>
      </c>
      <c r="D519" s="1019">
        <v>6.4</v>
      </c>
      <c r="E519" s="1001">
        <f t="shared" si="1"/>
        <v>38.200000000000003</v>
      </c>
      <c r="F519" s="654">
        <v>2006</v>
      </c>
      <c r="G519" s="1001">
        <v>3.4</v>
      </c>
    </row>
    <row r="520" spans="2:7" ht="10.5" customHeight="1" x14ac:dyDescent="0.2">
      <c r="B520" s="438" t="s">
        <v>392</v>
      </c>
      <c r="C520" s="1018">
        <v>32.799999999999997</v>
      </c>
      <c r="D520" s="1020">
        <v>9.5</v>
      </c>
      <c r="E520" s="1001">
        <f t="shared" si="1"/>
        <v>42.3</v>
      </c>
      <c r="F520" s="654">
        <v>2007</v>
      </c>
      <c r="G520" s="1001">
        <v>3</v>
      </c>
    </row>
    <row r="521" spans="2:7" ht="10.5" customHeight="1" x14ac:dyDescent="0.2">
      <c r="B521" s="327">
        <v>39295</v>
      </c>
      <c r="C521" s="1018">
        <v>32.5</v>
      </c>
      <c r="D521" s="1020">
        <v>14.3</v>
      </c>
      <c r="E521" s="1001">
        <f t="shared" si="1"/>
        <v>46.8</v>
      </c>
      <c r="F521" s="654">
        <v>2008</v>
      </c>
      <c r="G521" s="1001">
        <v>2.9</v>
      </c>
    </row>
    <row r="522" spans="2:7" ht="10.5" customHeight="1" x14ac:dyDescent="0.2">
      <c r="B522" s="327">
        <v>39692</v>
      </c>
      <c r="C522" s="1018">
        <v>31.5</v>
      </c>
      <c r="D522" s="1018">
        <v>13.8</v>
      </c>
      <c r="E522" s="1001">
        <f t="shared" si="1"/>
        <v>45.3</v>
      </c>
      <c r="F522" s="654">
        <v>2009</v>
      </c>
      <c r="G522" s="1001">
        <v>2.6</v>
      </c>
    </row>
    <row r="523" spans="2:7" ht="10.5" customHeight="1" x14ac:dyDescent="0.2">
      <c r="B523" s="536" t="s">
        <v>724</v>
      </c>
      <c r="C523" s="1018">
        <v>32.9</v>
      </c>
      <c r="D523" s="1018">
        <v>13.7</v>
      </c>
      <c r="E523" s="1001">
        <f t="shared" si="1"/>
        <v>46.599999999999994</v>
      </c>
      <c r="F523" s="654">
        <v>2010</v>
      </c>
      <c r="G523" s="1001">
        <v>2.2000000000000002</v>
      </c>
    </row>
    <row r="524" spans="2:7" ht="10.5" customHeight="1" x14ac:dyDescent="0.2">
      <c r="B524" s="536"/>
      <c r="C524" s="1018"/>
      <c r="D524" s="1018"/>
      <c r="E524" s="1001"/>
      <c r="F524" s="654"/>
      <c r="G524" s="1001"/>
    </row>
    <row r="525" spans="2:7" ht="10.5" customHeight="1" x14ac:dyDescent="0.2">
      <c r="B525" s="536" t="s">
        <v>340</v>
      </c>
      <c r="C525" s="1018">
        <v>31.5</v>
      </c>
      <c r="D525" s="1018">
        <v>13.6</v>
      </c>
      <c r="E525" s="1001">
        <f t="shared" si="1"/>
        <v>45.1</v>
      </c>
      <c r="F525" s="654" t="s">
        <v>1419</v>
      </c>
      <c r="G525" s="1001">
        <v>2.7</v>
      </c>
    </row>
    <row r="526" spans="2:7" ht="10.5" customHeight="1" x14ac:dyDescent="0.2">
      <c r="B526" s="536" t="s">
        <v>343</v>
      </c>
      <c r="C526" s="1018">
        <v>30.1</v>
      </c>
      <c r="D526" s="1018">
        <v>13.5</v>
      </c>
      <c r="E526" s="1001">
        <f t="shared" si="1"/>
        <v>43.6</v>
      </c>
      <c r="F526" s="654" t="s">
        <v>1415</v>
      </c>
      <c r="G526" s="1001">
        <v>2.2999999999999998</v>
      </c>
    </row>
    <row r="527" spans="2:7" ht="10.5" customHeight="1" x14ac:dyDescent="0.2">
      <c r="B527" s="536" t="s">
        <v>1418</v>
      </c>
      <c r="C527" s="1018">
        <v>33</v>
      </c>
      <c r="D527" s="1018">
        <v>15.2</v>
      </c>
      <c r="E527" s="1001">
        <f t="shared" si="1"/>
        <v>48.2</v>
      </c>
      <c r="F527" s="654" t="s">
        <v>1457</v>
      </c>
      <c r="G527" s="1001">
        <v>2.4</v>
      </c>
    </row>
    <row r="528" spans="2:7" ht="10.5" customHeight="1" x14ac:dyDescent="0.2">
      <c r="B528" s="537" t="s">
        <v>1460</v>
      </c>
      <c r="C528" s="1021">
        <v>33.6</v>
      </c>
      <c r="D528" s="1021">
        <v>16.3</v>
      </c>
      <c r="E528" s="1172">
        <f t="shared" si="1"/>
        <v>49.900000000000006</v>
      </c>
      <c r="F528" s="728" t="s">
        <v>1463</v>
      </c>
      <c r="G528" s="1022">
        <v>2.5</v>
      </c>
    </row>
    <row r="529" spans="2:9" ht="14.25" customHeight="1" x14ac:dyDescent="0.2">
      <c r="B529" s="713" t="s">
        <v>1447</v>
      </c>
      <c r="C529" s="236" t="s">
        <v>353</v>
      </c>
      <c r="D529" s="233"/>
    </row>
    <row r="530" spans="2:9" ht="10.5" customHeight="1" x14ac:dyDescent="0.2">
      <c r="B530" s="233"/>
      <c r="C530" s="236" t="s">
        <v>800</v>
      </c>
      <c r="D530" s="233"/>
    </row>
    <row r="531" spans="2:9" ht="10.5" customHeight="1" x14ac:dyDescent="0.2">
      <c r="B531" s="713" t="s">
        <v>1020</v>
      </c>
      <c r="C531" s="233"/>
      <c r="D531" s="233"/>
    </row>
    <row r="532" spans="2:9" ht="10.5" customHeight="1" x14ac:dyDescent="0.2">
      <c r="B532" s="713" t="s">
        <v>1448</v>
      </c>
      <c r="C532" s="233"/>
      <c r="D532" s="233"/>
    </row>
    <row r="533" spans="2:9" ht="10.5" customHeight="1" x14ac:dyDescent="0.2">
      <c r="B533" s="713" t="s">
        <v>1449</v>
      </c>
      <c r="C533" s="233"/>
      <c r="D533" s="233"/>
    </row>
    <row r="534" spans="2:9" ht="10.5" customHeight="1" x14ac:dyDescent="0.2">
      <c r="B534" s="713" t="s">
        <v>1450</v>
      </c>
      <c r="C534" s="233"/>
      <c r="D534" s="233"/>
    </row>
    <row r="535" spans="2:9" ht="10.5" customHeight="1" x14ac:dyDescent="0.2">
      <c r="B535" s="49"/>
      <c r="C535" s="53"/>
      <c r="D535" s="53"/>
      <c r="E535" s="53"/>
      <c r="F535" s="53"/>
      <c r="G535" s="53"/>
      <c r="H535" s="53"/>
      <c r="I535" s="53"/>
    </row>
    <row r="536" spans="2:9" ht="10.5" customHeight="1" x14ac:dyDescent="0.2">
      <c r="B536" s="49"/>
      <c r="C536" s="53"/>
      <c r="D536" s="53"/>
      <c r="E536" s="53"/>
      <c r="F536" s="53"/>
      <c r="G536" s="53"/>
      <c r="H536" s="53"/>
      <c r="I536" s="53"/>
    </row>
    <row r="537" spans="2:9" ht="10.5" customHeight="1" x14ac:dyDescent="0.2">
      <c r="B537" s="49"/>
    </row>
    <row r="538" spans="2:9" ht="10.5" customHeight="1" x14ac:dyDescent="0.2">
      <c r="B538" s="49"/>
    </row>
    <row r="539" spans="2:9" ht="10.5" customHeight="1" x14ac:dyDescent="0.2">
      <c r="B539" s="49"/>
    </row>
    <row r="540" spans="2:9" ht="10.5" customHeight="1" x14ac:dyDescent="0.2">
      <c r="B540" s="49"/>
    </row>
    <row r="541" spans="2:9" ht="10.5" customHeight="1" x14ac:dyDescent="0.2">
      <c r="B541" s="49"/>
    </row>
    <row r="542" spans="2:9" ht="10.5" customHeight="1" x14ac:dyDescent="0.2">
      <c r="B542" s="49"/>
    </row>
    <row r="543" spans="2:9" ht="10.5" customHeight="1" x14ac:dyDescent="0.2">
      <c r="B543" s="49"/>
    </row>
    <row r="544" spans="2:9" ht="10.5" customHeight="1" x14ac:dyDescent="0.2">
      <c r="B544" s="49"/>
    </row>
    <row r="545" spans="2:17" ht="10.5" customHeight="1" x14ac:dyDescent="0.2">
      <c r="B545" s="49"/>
    </row>
    <row r="546" spans="2:17" ht="10.5" customHeight="1" x14ac:dyDescent="0.2">
      <c r="B546" s="49"/>
    </row>
    <row r="547" spans="2:17" ht="10.5" customHeight="1" x14ac:dyDescent="0.2">
      <c r="B547" s="49"/>
    </row>
    <row r="548" spans="2:17" ht="10.5" customHeight="1" x14ac:dyDescent="0.2">
      <c r="B548" s="49"/>
      <c r="G548" s="153">
        <v>65</v>
      </c>
    </row>
    <row r="549" spans="2:17" ht="10.5" customHeight="1" x14ac:dyDescent="0.2"/>
    <row r="550" spans="2:17" ht="11.45" customHeight="1" x14ac:dyDescent="0.2">
      <c r="B550" s="62" t="s">
        <v>978</v>
      </c>
      <c r="C550" s="74"/>
      <c r="D550" s="74"/>
      <c r="E550" s="74"/>
      <c r="F550" s="74"/>
      <c r="J550" s="61"/>
    </row>
    <row r="551" spans="2:17" ht="11.25" customHeight="1" x14ac:dyDescent="0.2">
      <c r="B551" s="1420" t="s">
        <v>1027</v>
      </c>
      <c r="C551" s="1509" t="s">
        <v>899</v>
      </c>
      <c r="D551" s="1693"/>
      <c r="E551" s="1682"/>
      <c r="F551" s="1691" t="s">
        <v>65</v>
      </c>
      <c r="G551" s="1682"/>
      <c r="H551" s="44"/>
      <c r="I551" s="44"/>
      <c r="J551" s="44"/>
      <c r="K551" s="141"/>
      <c r="L551" s="141"/>
      <c r="M551" s="141"/>
      <c r="N551" s="141"/>
      <c r="O551" s="141"/>
      <c r="P551" s="44"/>
    </row>
    <row r="552" spans="2:17" ht="11.25" customHeight="1" x14ac:dyDescent="0.2">
      <c r="B552" s="1490"/>
      <c r="C552" s="323" t="s">
        <v>1163</v>
      </c>
      <c r="D552" s="323" t="s">
        <v>1164</v>
      </c>
      <c r="E552" s="279" t="s">
        <v>148</v>
      </c>
      <c r="F552" s="323" t="s">
        <v>1163</v>
      </c>
      <c r="G552" s="323" t="s">
        <v>1164</v>
      </c>
      <c r="H552" s="80"/>
      <c r="I552" s="44"/>
      <c r="J552" s="44"/>
      <c r="K552" s="44"/>
      <c r="L552" s="44"/>
      <c r="M552" s="44"/>
      <c r="N552" s="44"/>
      <c r="O552" s="44"/>
      <c r="P552" s="66"/>
      <c r="Q552" s="76"/>
    </row>
    <row r="553" spans="2:17" ht="11.25" customHeight="1" x14ac:dyDescent="0.2">
      <c r="B553" s="367" t="s">
        <v>1028</v>
      </c>
      <c r="C553" s="1692">
        <v>1000</v>
      </c>
      <c r="D553" s="1536"/>
      <c r="E553" s="1537"/>
      <c r="F553" s="1470" t="s">
        <v>1349</v>
      </c>
      <c r="G553" s="1471"/>
      <c r="H553" s="140"/>
      <c r="I553" s="1"/>
      <c r="J553" s="1"/>
      <c r="K553" s="1"/>
      <c r="L553" s="1"/>
      <c r="M553" s="1"/>
      <c r="N553" s="1"/>
      <c r="O553" s="1"/>
      <c r="P553" s="138"/>
    </row>
    <row r="554" spans="2:17" ht="10.5" customHeight="1" x14ac:dyDescent="0.2">
      <c r="B554" s="41" t="s">
        <v>154</v>
      </c>
      <c r="C554" s="798">
        <v>120773.6</v>
      </c>
      <c r="D554" s="799">
        <v>16109.7</v>
      </c>
      <c r="E554" s="803">
        <f>+D554+C554</f>
        <v>136883.30000000002</v>
      </c>
      <c r="F554" s="1024">
        <v>1.52</v>
      </c>
      <c r="G554" s="1005">
        <v>0.98</v>
      </c>
      <c r="H554" s="40"/>
      <c r="I554" s="139"/>
      <c r="J554" s="139"/>
      <c r="K554" s="139"/>
      <c r="L554" s="139"/>
      <c r="M554" s="139"/>
      <c r="N554" s="139"/>
      <c r="O554" s="139"/>
    </row>
    <row r="555" spans="2:17" ht="10.5" customHeight="1" x14ac:dyDescent="0.2">
      <c r="B555" s="41" t="s">
        <v>155</v>
      </c>
      <c r="C555" s="798">
        <v>132803.29999999999</v>
      </c>
      <c r="D555" s="799">
        <v>19858.900000000001</v>
      </c>
      <c r="E555" s="803">
        <f>+D555+C555</f>
        <v>152662.19999999998</v>
      </c>
      <c r="F555" s="1024">
        <v>1.81</v>
      </c>
      <c r="G555" s="1005">
        <v>1.05</v>
      </c>
      <c r="H555" s="40"/>
      <c r="I555" s="139"/>
      <c r="J555" s="139"/>
      <c r="K555" s="139"/>
      <c r="L555" s="139"/>
      <c r="M555" s="139"/>
      <c r="N555" s="139"/>
      <c r="O555" s="139"/>
    </row>
    <row r="556" spans="2:17" ht="10.5" customHeight="1" x14ac:dyDescent="0.2">
      <c r="B556" s="41" t="s">
        <v>156</v>
      </c>
      <c r="C556" s="798">
        <v>135328.20000000001</v>
      </c>
      <c r="D556" s="799">
        <v>24127.200000000001</v>
      </c>
      <c r="E556" s="803">
        <f>+D556+C556</f>
        <v>159455.40000000002</v>
      </c>
      <c r="F556" s="1024">
        <v>1.84</v>
      </c>
      <c r="G556" s="1005">
        <v>1.1000000000000001</v>
      </c>
      <c r="H556" s="40"/>
      <c r="I556" s="139"/>
      <c r="J556" s="139"/>
      <c r="K556" s="139"/>
      <c r="L556" s="139"/>
      <c r="M556" s="139"/>
      <c r="N556" s="139"/>
      <c r="O556" s="139"/>
    </row>
    <row r="557" spans="2:17" ht="10.5" customHeight="1" x14ac:dyDescent="0.2">
      <c r="B557" s="41" t="s">
        <v>763</v>
      </c>
      <c r="C557" s="798">
        <v>139715.20000000001</v>
      </c>
      <c r="D557" s="799">
        <v>31142</v>
      </c>
      <c r="E557" s="803">
        <f>+D557+C557</f>
        <v>170857.2</v>
      </c>
      <c r="F557" s="1024">
        <v>2.0499999999999998</v>
      </c>
      <c r="G557" s="1005">
        <v>1.33</v>
      </c>
      <c r="H557" s="40"/>
      <c r="I557" s="139"/>
      <c r="J557" s="139"/>
      <c r="K557" s="139"/>
      <c r="L557" s="139"/>
      <c r="M557" s="139"/>
      <c r="N557" s="139"/>
      <c r="O557" s="139"/>
    </row>
    <row r="558" spans="2:17" ht="10.5" customHeight="1" x14ac:dyDescent="0.2">
      <c r="B558" s="41" t="s">
        <v>764</v>
      </c>
      <c r="C558" s="798">
        <v>157886.70000000001</v>
      </c>
      <c r="D558" s="799">
        <v>39029.1</v>
      </c>
      <c r="E558" s="803">
        <f>+D558+C558</f>
        <v>196915.80000000002</v>
      </c>
      <c r="F558" s="1024">
        <v>2.2999999999999998</v>
      </c>
      <c r="G558" s="1005">
        <v>1.46</v>
      </c>
      <c r="H558" s="40"/>
      <c r="I558" s="139"/>
      <c r="J558" s="139"/>
      <c r="K558" s="139"/>
      <c r="L558" s="139"/>
      <c r="M558" s="139"/>
      <c r="N558" s="139"/>
      <c r="O558" s="139"/>
    </row>
    <row r="559" spans="2:17" ht="10.5" customHeight="1" x14ac:dyDescent="0.2">
      <c r="B559" s="41"/>
      <c r="C559" s="798"/>
      <c r="D559" s="798"/>
      <c r="E559" s="804"/>
      <c r="F559" s="1024"/>
      <c r="G559" s="1005"/>
      <c r="H559" s="40"/>
      <c r="I559" s="139"/>
      <c r="J559" s="139"/>
      <c r="K559" s="139"/>
      <c r="L559" s="139"/>
      <c r="M559" s="139"/>
      <c r="N559" s="139"/>
      <c r="O559" s="139"/>
    </row>
    <row r="560" spans="2:17" ht="10.5" customHeight="1" x14ac:dyDescent="0.2">
      <c r="B560" s="41" t="s">
        <v>765</v>
      </c>
      <c r="C560" s="798">
        <v>161099.29999999999</v>
      </c>
      <c r="D560" s="799">
        <v>35638.9</v>
      </c>
      <c r="E560" s="803">
        <f>+D560+C560</f>
        <v>196738.19999999998</v>
      </c>
      <c r="F560" s="1024">
        <v>2.29</v>
      </c>
      <c r="G560" s="1005">
        <v>1.45</v>
      </c>
      <c r="H560" s="40"/>
      <c r="I560" s="139"/>
      <c r="J560" s="139"/>
      <c r="K560" s="139"/>
      <c r="L560" s="139"/>
      <c r="M560" s="139"/>
      <c r="N560" s="139"/>
      <c r="O560" s="139"/>
    </row>
    <row r="561" spans="2:15" ht="10.5" customHeight="1" x14ac:dyDescent="0.2">
      <c r="B561" s="41" t="s">
        <v>766</v>
      </c>
      <c r="C561" s="798">
        <v>222385.1</v>
      </c>
      <c r="D561" s="799">
        <v>42022</v>
      </c>
      <c r="E561" s="803">
        <f>+D561+C561</f>
        <v>264407.09999999998</v>
      </c>
      <c r="F561" s="1024">
        <v>2.94</v>
      </c>
      <c r="G561" s="1005">
        <v>1.75</v>
      </c>
      <c r="H561" s="40"/>
      <c r="I561" s="139"/>
      <c r="J561" s="139"/>
      <c r="K561" s="139"/>
      <c r="L561" s="139"/>
      <c r="M561" s="139"/>
      <c r="N561" s="139"/>
      <c r="O561" s="139"/>
    </row>
    <row r="562" spans="2:15" ht="10.5" customHeight="1" x14ac:dyDescent="0.2">
      <c r="B562" s="41" t="s">
        <v>767</v>
      </c>
      <c r="C562" s="798">
        <v>214381.6</v>
      </c>
      <c r="D562" s="799">
        <v>44561.4</v>
      </c>
      <c r="E562" s="803">
        <f>+D562+C562</f>
        <v>258943</v>
      </c>
      <c r="F562" s="1024">
        <v>2.81</v>
      </c>
      <c r="G562" s="1005">
        <v>1.57</v>
      </c>
      <c r="H562" s="40"/>
      <c r="I562" s="139"/>
      <c r="J562" s="139"/>
      <c r="K562" s="139"/>
      <c r="L562" s="139"/>
      <c r="M562" s="139"/>
      <c r="N562" s="139"/>
      <c r="O562" s="139"/>
    </row>
    <row r="563" spans="2:15" ht="10.5" customHeight="1" x14ac:dyDescent="0.2">
      <c r="B563" s="41" t="s">
        <v>768</v>
      </c>
      <c r="C563" s="798">
        <v>230485.9</v>
      </c>
      <c r="D563" s="799">
        <v>51575.6</v>
      </c>
      <c r="E563" s="803">
        <f>+D563+C563</f>
        <v>282061.5</v>
      </c>
      <c r="F563" s="1024">
        <v>3.22</v>
      </c>
      <c r="G563" s="1005">
        <v>2.0699999999999998</v>
      </c>
      <c r="H563" s="40"/>
      <c r="I563" s="139"/>
      <c r="J563" s="139"/>
      <c r="K563" s="139"/>
      <c r="L563" s="139"/>
      <c r="M563" s="139"/>
      <c r="N563" s="139"/>
      <c r="O563" s="139"/>
    </row>
    <row r="564" spans="2:15" ht="10.5" customHeight="1" x14ac:dyDescent="0.2">
      <c r="B564" s="41" t="s">
        <v>769</v>
      </c>
      <c r="C564" s="798">
        <v>320593</v>
      </c>
      <c r="D564" s="799">
        <v>69165.8</v>
      </c>
      <c r="E564" s="803">
        <f>+D564+C564</f>
        <v>389758.8</v>
      </c>
      <c r="F564" s="1024">
        <v>4.5999999999999996</v>
      </c>
      <c r="G564" s="1005">
        <v>2.96</v>
      </c>
      <c r="H564" s="40"/>
      <c r="I564" s="139"/>
      <c r="J564" s="139"/>
      <c r="K564" s="139"/>
      <c r="L564" s="139"/>
      <c r="M564" s="139"/>
      <c r="N564" s="139"/>
      <c r="O564" s="139"/>
    </row>
    <row r="565" spans="2:15" ht="10.5" customHeight="1" x14ac:dyDescent="0.2">
      <c r="B565" s="41"/>
      <c r="C565" s="798"/>
      <c r="D565" s="798"/>
      <c r="E565" s="804"/>
      <c r="F565" s="1024"/>
      <c r="G565" s="1005"/>
      <c r="H565" s="40"/>
      <c r="I565" s="139"/>
      <c r="J565" s="139"/>
      <c r="K565" s="139"/>
      <c r="L565" s="139"/>
      <c r="M565" s="139"/>
      <c r="N565" s="139"/>
      <c r="O565" s="139"/>
    </row>
    <row r="566" spans="2:15" ht="10.5" customHeight="1" x14ac:dyDescent="0.2">
      <c r="B566" s="41" t="s">
        <v>770</v>
      </c>
      <c r="C566" s="798">
        <v>339631.3</v>
      </c>
      <c r="D566" s="799">
        <v>71753.5</v>
      </c>
      <c r="E566" s="803">
        <f>+D566+C566</f>
        <v>411384.8</v>
      </c>
      <c r="F566" s="1024">
        <v>5.18</v>
      </c>
      <c r="G566" s="1005">
        <v>3.35</v>
      </c>
      <c r="H566" s="40"/>
      <c r="I566" s="139"/>
      <c r="J566" s="139"/>
      <c r="K566" s="139"/>
      <c r="L566" s="139"/>
      <c r="M566" s="139"/>
      <c r="N566" s="139"/>
      <c r="O566" s="139"/>
    </row>
    <row r="567" spans="2:15" ht="10.5" customHeight="1" x14ac:dyDescent="0.2">
      <c r="B567" s="41" t="s">
        <v>771</v>
      </c>
      <c r="C567" s="798">
        <v>325002.7</v>
      </c>
      <c r="D567" s="799">
        <v>75356.600000000006</v>
      </c>
      <c r="E567" s="803">
        <f>+D567+C567</f>
        <v>400359.30000000005</v>
      </c>
      <c r="F567" s="1024">
        <v>5.35</v>
      </c>
      <c r="G567" s="1005">
        <v>3.73</v>
      </c>
      <c r="H567" s="40"/>
      <c r="I567" s="139"/>
      <c r="J567" s="139"/>
      <c r="K567" s="139"/>
      <c r="L567" s="139"/>
      <c r="M567" s="139"/>
      <c r="N567" s="139"/>
      <c r="O567" s="139"/>
    </row>
    <row r="568" spans="2:15" ht="10.5" customHeight="1" x14ac:dyDescent="0.2">
      <c r="B568" s="41" t="s">
        <v>772</v>
      </c>
      <c r="C568" s="798">
        <v>575905.69999999995</v>
      </c>
      <c r="D568" s="799">
        <v>128735.5</v>
      </c>
      <c r="E568" s="803">
        <f>+D568+C568</f>
        <v>704641.2</v>
      </c>
      <c r="F568" s="1024">
        <v>9.39</v>
      </c>
      <c r="G568" s="1005">
        <v>6.09</v>
      </c>
      <c r="H568" s="40"/>
      <c r="I568" s="139"/>
      <c r="J568" s="139"/>
      <c r="K568" s="139"/>
      <c r="L568" s="139"/>
      <c r="M568" s="139"/>
      <c r="N568" s="139"/>
      <c r="O568" s="139"/>
    </row>
    <row r="569" spans="2:15" ht="10.5" customHeight="1" x14ac:dyDescent="0.2">
      <c r="B569" s="41" t="s">
        <v>773</v>
      </c>
      <c r="C569" s="798">
        <v>785480.4</v>
      </c>
      <c r="D569" s="799">
        <v>165936.6</v>
      </c>
      <c r="E569" s="803">
        <f>+D569+C569</f>
        <v>951417</v>
      </c>
      <c r="F569" s="1024">
        <v>11.98</v>
      </c>
      <c r="G569" s="1005">
        <v>7.3</v>
      </c>
      <c r="H569" s="40"/>
      <c r="I569" s="139"/>
      <c r="J569" s="139"/>
      <c r="K569" s="139"/>
      <c r="L569" s="139"/>
      <c r="M569" s="139"/>
      <c r="N569" s="139"/>
      <c r="O569" s="139"/>
    </row>
    <row r="570" spans="2:15" ht="10.5" customHeight="1" x14ac:dyDescent="0.2">
      <c r="B570" s="41" t="s">
        <v>774</v>
      </c>
      <c r="C570" s="798">
        <v>699624.2</v>
      </c>
      <c r="D570" s="799">
        <v>131892</v>
      </c>
      <c r="E570" s="803">
        <f>+D570+C570</f>
        <v>831516.2</v>
      </c>
      <c r="F570" s="1024">
        <v>10.15</v>
      </c>
      <c r="G570" s="1005">
        <v>5.66</v>
      </c>
      <c r="H570" s="40"/>
      <c r="I570" s="139"/>
      <c r="J570" s="139"/>
      <c r="K570" s="139"/>
      <c r="L570" s="139"/>
      <c r="M570" s="139"/>
      <c r="N570" s="139"/>
      <c r="O570" s="139"/>
    </row>
    <row r="571" spans="2:15" ht="10.5" customHeight="1" x14ac:dyDescent="0.2">
      <c r="B571" s="41"/>
      <c r="C571" s="798"/>
      <c r="D571" s="798"/>
      <c r="E571" s="804"/>
      <c r="F571" s="1024"/>
      <c r="G571" s="1005"/>
      <c r="H571" s="40"/>
      <c r="I571" s="139"/>
      <c r="J571" s="139"/>
      <c r="K571" s="139"/>
      <c r="L571" s="139"/>
      <c r="M571" s="139"/>
      <c r="N571" s="139"/>
      <c r="O571" s="139"/>
    </row>
    <row r="572" spans="2:15" ht="10.5" customHeight="1" x14ac:dyDescent="0.2">
      <c r="B572" s="41" t="s">
        <v>775</v>
      </c>
      <c r="C572" s="798">
        <v>521393</v>
      </c>
      <c r="D572" s="799">
        <v>80748.800000000003</v>
      </c>
      <c r="E572" s="803">
        <f>+D572+C572</f>
        <v>602141.80000000005</v>
      </c>
      <c r="F572" s="1024">
        <v>6.98</v>
      </c>
      <c r="G572" s="1005">
        <v>3.53</v>
      </c>
      <c r="H572" s="40"/>
      <c r="I572" s="139"/>
      <c r="J572" s="139"/>
      <c r="K572" s="139"/>
      <c r="L572" s="139"/>
      <c r="M572" s="139"/>
      <c r="N572" s="139"/>
      <c r="O572" s="139"/>
    </row>
    <row r="573" spans="2:15" ht="10.5" customHeight="1" x14ac:dyDescent="0.2">
      <c r="B573" s="41" t="s">
        <v>776</v>
      </c>
      <c r="C573" s="798">
        <v>441703.7</v>
      </c>
      <c r="D573" s="799">
        <v>78136.100000000006</v>
      </c>
      <c r="E573" s="803">
        <f>+D573+C573</f>
        <v>519839.80000000005</v>
      </c>
      <c r="F573" s="1024">
        <v>7.56</v>
      </c>
      <c r="G573" s="1005">
        <v>4.67</v>
      </c>
      <c r="H573" s="40"/>
      <c r="I573" s="139"/>
      <c r="J573" s="139"/>
      <c r="K573" s="139"/>
      <c r="L573" s="139"/>
      <c r="M573" s="139"/>
      <c r="N573" s="139"/>
      <c r="O573" s="139"/>
    </row>
    <row r="574" spans="2:15" ht="10.5" customHeight="1" x14ac:dyDescent="0.2">
      <c r="B574" s="41" t="s">
        <v>460</v>
      </c>
      <c r="C574" s="798">
        <v>340583.6</v>
      </c>
      <c r="D574" s="799">
        <v>55503.9</v>
      </c>
      <c r="E574" s="803">
        <f>+D574+C574</f>
        <v>396087.5</v>
      </c>
      <c r="F574" s="1024">
        <v>6.34</v>
      </c>
      <c r="G574" s="1005">
        <v>4.16</v>
      </c>
      <c r="H574" s="40"/>
      <c r="I574" s="139"/>
      <c r="J574" s="139"/>
      <c r="K574" s="139"/>
      <c r="L574" s="139"/>
      <c r="M574" s="139"/>
      <c r="N574" s="139"/>
      <c r="O574" s="139"/>
    </row>
    <row r="575" spans="2:15" ht="10.5" customHeight="1" x14ac:dyDescent="0.2">
      <c r="B575" s="41" t="s">
        <v>461</v>
      </c>
      <c r="C575" s="798">
        <v>343572.1</v>
      </c>
      <c r="D575" s="799">
        <v>54516.5</v>
      </c>
      <c r="E575" s="803">
        <f>+D575+C575</f>
        <v>398088.6</v>
      </c>
      <c r="F575" s="1024">
        <v>6.83</v>
      </c>
      <c r="G575" s="1005">
        <v>4.5199999999999996</v>
      </c>
      <c r="H575" s="40"/>
      <c r="I575" s="139"/>
      <c r="J575" s="139"/>
      <c r="K575" s="139"/>
      <c r="L575" s="139"/>
      <c r="M575" s="139"/>
      <c r="N575" s="139"/>
      <c r="O575" s="139"/>
    </row>
    <row r="576" spans="2:15" ht="10.5" customHeight="1" x14ac:dyDescent="0.2">
      <c r="B576" s="41" t="s">
        <v>462</v>
      </c>
      <c r="C576" s="798">
        <v>521725.2</v>
      </c>
      <c r="D576" s="799">
        <v>80567.199999999997</v>
      </c>
      <c r="E576" s="803">
        <f>+D576+C576</f>
        <v>602292.4</v>
      </c>
      <c r="F576" s="1024">
        <v>11.97</v>
      </c>
      <c r="G576" s="1005">
        <v>6.81</v>
      </c>
      <c r="H576" s="40"/>
      <c r="I576" s="139"/>
      <c r="J576" s="139"/>
      <c r="K576" s="139"/>
      <c r="L576" s="139"/>
      <c r="M576" s="139"/>
      <c r="N576" s="139"/>
      <c r="O576" s="139"/>
    </row>
    <row r="577" spans="2:15" ht="10.5" customHeight="1" x14ac:dyDescent="0.2">
      <c r="B577" s="41"/>
      <c r="C577" s="798"/>
      <c r="D577" s="798"/>
      <c r="E577" s="804"/>
      <c r="F577" s="1024"/>
      <c r="G577" s="1005"/>
      <c r="H577" s="40"/>
      <c r="I577" s="139"/>
      <c r="J577" s="139"/>
      <c r="K577" s="139"/>
      <c r="L577" s="139"/>
      <c r="M577" s="139"/>
      <c r="N577" s="139"/>
      <c r="O577" s="139"/>
    </row>
    <row r="578" spans="2:15" ht="10.5" customHeight="1" x14ac:dyDescent="0.2">
      <c r="B578" s="41" t="s">
        <v>328</v>
      </c>
      <c r="C578" s="798">
        <v>452139.7</v>
      </c>
      <c r="D578" s="799">
        <v>59496.4</v>
      </c>
      <c r="E578" s="803">
        <f t="shared" ref="E578:E599" si="2">+D578+C578</f>
        <v>511636.10000000003</v>
      </c>
      <c r="F578" s="1024">
        <v>10.01</v>
      </c>
      <c r="G578" s="1005">
        <v>6.05</v>
      </c>
      <c r="H578" s="40"/>
      <c r="I578" s="139"/>
      <c r="J578" s="139"/>
      <c r="K578" s="139"/>
      <c r="L578" s="139"/>
      <c r="M578" s="139"/>
      <c r="N578" s="139"/>
      <c r="O578" s="139"/>
    </row>
    <row r="579" spans="2:15" ht="10.5" customHeight="1" x14ac:dyDescent="0.2">
      <c r="B579" s="41" t="s">
        <v>329</v>
      </c>
      <c r="C579" s="798">
        <v>545368.69999999995</v>
      </c>
      <c r="D579" s="799">
        <v>62813.2</v>
      </c>
      <c r="E579" s="803">
        <f t="shared" si="2"/>
        <v>608181.89999999991</v>
      </c>
      <c r="F579" s="1024">
        <v>12.68</v>
      </c>
      <c r="G579" s="1005">
        <v>8.0299999999999994</v>
      </c>
      <c r="H579" s="40"/>
      <c r="I579" s="139"/>
      <c r="J579" s="139"/>
      <c r="K579" s="139"/>
      <c r="L579" s="139"/>
      <c r="M579" s="139"/>
      <c r="N579" s="139"/>
      <c r="O579" s="139"/>
    </row>
    <row r="580" spans="2:15" ht="10.5" customHeight="1" x14ac:dyDescent="0.2">
      <c r="B580" s="41" t="s">
        <v>330</v>
      </c>
      <c r="C580" s="798">
        <v>524802.4</v>
      </c>
      <c r="D580" s="799">
        <v>60487.3</v>
      </c>
      <c r="E580" s="803">
        <f t="shared" si="2"/>
        <v>585289.70000000007</v>
      </c>
      <c r="F580" s="1024">
        <v>13.19</v>
      </c>
      <c r="G580" s="1005">
        <v>7.77</v>
      </c>
      <c r="H580" s="40"/>
      <c r="I580" s="139"/>
      <c r="J580" s="139"/>
      <c r="K580" s="139"/>
      <c r="L580" s="139"/>
      <c r="M580" s="139"/>
      <c r="N580" s="139"/>
      <c r="O580" s="139"/>
    </row>
    <row r="581" spans="2:15" ht="10.5" customHeight="1" x14ac:dyDescent="0.2">
      <c r="B581" s="41" t="s">
        <v>331</v>
      </c>
      <c r="C581" s="798">
        <v>411997.2</v>
      </c>
      <c r="D581" s="799">
        <v>45558.6</v>
      </c>
      <c r="E581" s="803">
        <f t="shared" si="2"/>
        <v>457555.8</v>
      </c>
      <c r="F581" s="1024">
        <v>10.45</v>
      </c>
      <c r="G581" s="1005">
        <v>5.49</v>
      </c>
      <c r="H581" s="40"/>
      <c r="I581" s="139"/>
      <c r="J581" s="139"/>
      <c r="K581" s="139"/>
      <c r="L581" s="139"/>
      <c r="M581" s="139"/>
      <c r="N581" s="139"/>
      <c r="O581" s="139"/>
    </row>
    <row r="582" spans="2:15" ht="10.5" customHeight="1" x14ac:dyDescent="0.2">
      <c r="B582" s="41" t="s">
        <v>287</v>
      </c>
      <c r="C582" s="798">
        <v>439955.3</v>
      </c>
      <c r="D582" s="799">
        <v>50803.4</v>
      </c>
      <c r="E582" s="803">
        <f t="shared" si="2"/>
        <v>490758.7</v>
      </c>
      <c r="F582" s="1024">
        <v>12.45</v>
      </c>
      <c r="G582" s="1005">
        <v>6.52</v>
      </c>
      <c r="H582" s="40"/>
      <c r="I582" s="139"/>
      <c r="J582" s="139"/>
      <c r="K582" s="139"/>
      <c r="L582" s="139"/>
      <c r="M582" s="139"/>
      <c r="N582" s="139"/>
      <c r="O582" s="139"/>
    </row>
    <row r="583" spans="2:15" ht="10.5" customHeight="1" x14ac:dyDescent="0.2">
      <c r="B583" s="41"/>
      <c r="C583" s="798"/>
      <c r="D583" s="798"/>
      <c r="E583" s="804"/>
      <c r="F583" s="1024"/>
      <c r="G583" s="1005"/>
      <c r="H583" s="40"/>
      <c r="I583" s="139"/>
      <c r="J583" s="139"/>
      <c r="K583" s="139"/>
      <c r="L583" s="139"/>
      <c r="M583" s="139"/>
      <c r="N583" s="139"/>
      <c r="O583" s="139"/>
    </row>
    <row r="584" spans="2:15" ht="10.5" customHeight="1" x14ac:dyDescent="0.2">
      <c r="B584" s="41" t="s">
        <v>332</v>
      </c>
      <c r="C584" s="798">
        <v>519995.9</v>
      </c>
      <c r="D584" s="799">
        <v>64735.7</v>
      </c>
      <c r="E584" s="803">
        <f t="shared" si="2"/>
        <v>584731.6</v>
      </c>
      <c r="F584" s="1024">
        <v>15.52</v>
      </c>
      <c r="G584" s="1005">
        <v>8.32</v>
      </c>
      <c r="H584" s="40"/>
      <c r="I584" s="139"/>
      <c r="J584" s="139"/>
      <c r="K584" s="139"/>
      <c r="L584" s="139"/>
      <c r="M584" s="139"/>
      <c r="N584" s="139"/>
      <c r="O584" s="139"/>
    </row>
    <row r="585" spans="2:15" ht="10.5" customHeight="1" x14ac:dyDescent="0.2">
      <c r="B585" s="41" t="s">
        <v>333</v>
      </c>
      <c r="C585" s="798">
        <v>798693.4</v>
      </c>
      <c r="D585" s="799">
        <v>115225.1</v>
      </c>
      <c r="E585" s="803">
        <f t="shared" si="2"/>
        <v>913918.5</v>
      </c>
      <c r="F585" s="1024">
        <v>24.05</v>
      </c>
      <c r="G585" s="1005">
        <v>14.83</v>
      </c>
      <c r="H585" s="40"/>
      <c r="I585" s="139"/>
      <c r="J585" s="139"/>
      <c r="K585" s="139"/>
      <c r="L585" s="139"/>
      <c r="M585" s="139"/>
      <c r="N585" s="139"/>
      <c r="O585" s="139"/>
    </row>
    <row r="586" spans="2:15" ht="10.5" customHeight="1" x14ac:dyDescent="0.2">
      <c r="B586" s="41" t="s">
        <v>286</v>
      </c>
      <c r="C586" s="798">
        <v>1069361.2</v>
      </c>
      <c r="D586" s="799">
        <v>148437.4</v>
      </c>
      <c r="E586" s="803">
        <f t="shared" si="2"/>
        <v>1217798.5999999999</v>
      </c>
      <c r="F586" s="1024">
        <v>34</v>
      </c>
      <c r="G586" s="1005">
        <v>19.25</v>
      </c>
      <c r="H586" s="40"/>
      <c r="I586" s="139"/>
      <c r="J586" s="139"/>
      <c r="K586" s="139"/>
      <c r="L586" s="139"/>
      <c r="M586" s="139"/>
      <c r="N586" s="139"/>
      <c r="O586" s="139"/>
    </row>
    <row r="587" spans="2:15" ht="10.5" customHeight="1" x14ac:dyDescent="0.2">
      <c r="B587" s="41" t="s">
        <v>730</v>
      </c>
      <c r="C587" s="798">
        <v>769658.9</v>
      </c>
      <c r="D587" s="799">
        <v>115930.6</v>
      </c>
      <c r="E587" s="803">
        <f t="shared" si="2"/>
        <v>885589.5</v>
      </c>
      <c r="F587" s="1024">
        <v>23.49</v>
      </c>
      <c r="G587" s="1005">
        <v>13.01</v>
      </c>
      <c r="H587" s="40"/>
      <c r="I587" s="139"/>
      <c r="J587" s="139"/>
      <c r="K587" s="139"/>
      <c r="L587" s="139"/>
      <c r="M587" s="139"/>
      <c r="N587" s="139"/>
      <c r="O587" s="139"/>
    </row>
    <row r="588" spans="2:15" ht="10.5" customHeight="1" x14ac:dyDescent="0.2">
      <c r="B588" s="41" t="s">
        <v>758</v>
      </c>
      <c r="C588" s="798">
        <v>646769.4</v>
      </c>
      <c r="D588" s="799">
        <v>90843</v>
      </c>
      <c r="E588" s="803">
        <f t="shared" si="2"/>
        <v>737612.4</v>
      </c>
      <c r="F588" s="1024">
        <v>19.920000000000002</v>
      </c>
      <c r="G588" s="1005">
        <v>10.56</v>
      </c>
      <c r="H588" s="40"/>
      <c r="I588" s="139"/>
      <c r="J588" s="139"/>
      <c r="K588" s="139"/>
      <c r="L588" s="139"/>
      <c r="M588" s="139"/>
      <c r="N588" s="139"/>
      <c r="O588" s="139"/>
    </row>
    <row r="589" spans="2:15" ht="10.5" customHeight="1" x14ac:dyDescent="0.2">
      <c r="B589" s="41"/>
      <c r="C589" s="798"/>
      <c r="D589" s="799"/>
      <c r="E589" s="803"/>
      <c r="F589" s="1024"/>
      <c r="G589" s="1005"/>
      <c r="H589" s="40"/>
      <c r="I589" s="139"/>
      <c r="J589" s="139"/>
      <c r="K589" s="139"/>
      <c r="L589" s="139"/>
      <c r="M589" s="139"/>
      <c r="N589" s="139"/>
      <c r="O589" s="139"/>
    </row>
    <row r="590" spans="2:15" ht="10.5" customHeight="1" x14ac:dyDescent="0.2">
      <c r="B590" s="41" t="s">
        <v>507</v>
      </c>
      <c r="C590" s="798">
        <v>614924.80000000005</v>
      </c>
      <c r="D590" s="799">
        <v>68560.5</v>
      </c>
      <c r="E590" s="803">
        <f t="shared" si="2"/>
        <v>683485.3</v>
      </c>
      <c r="F590" s="1024">
        <v>19.36</v>
      </c>
      <c r="G590" s="1005">
        <v>10.69</v>
      </c>
      <c r="H590" s="40"/>
      <c r="I590" s="139"/>
      <c r="J590" s="139"/>
      <c r="K590" s="139"/>
      <c r="L590" s="139"/>
      <c r="M590" s="139"/>
      <c r="N590" s="139"/>
      <c r="O590" s="139"/>
    </row>
    <row r="591" spans="2:15" ht="10.5" customHeight="1" x14ac:dyDescent="0.2">
      <c r="B591" s="41" t="s">
        <v>392</v>
      </c>
      <c r="C591" s="798">
        <v>951667.9</v>
      </c>
      <c r="D591" s="799">
        <v>146474.9</v>
      </c>
      <c r="E591" s="803">
        <f t="shared" si="2"/>
        <v>1098142.8</v>
      </c>
      <c r="F591" s="1024">
        <v>29</v>
      </c>
      <c r="G591" s="1005">
        <v>15.48</v>
      </c>
      <c r="H591" s="40"/>
      <c r="I591" s="139"/>
      <c r="J591" s="139"/>
      <c r="K591" s="139"/>
      <c r="L591" s="139"/>
      <c r="M591" s="139"/>
      <c r="N591" s="139"/>
      <c r="O591" s="139"/>
    </row>
    <row r="592" spans="2:15" ht="10.5" customHeight="1" x14ac:dyDescent="0.2">
      <c r="B592" s="321" t="s">
        <v>810</v>
      </c>
      <c r="C592" s="798">
        <v>1212695.3</v>
      </c>
      <c r="D592" s="799">
        <v>326544.09999999998</v>
      </c>
      <c r="E592" s="803">
        <f t="shared" si="2"/>
        <v>1539239.4</v>
      </c>
      <c r="F592" s="1024">
        <v>37.31</v>
      </c>
      <c r="G592" s="1005">
        <v>22.87</v>
      </c>
      <c r="H592" s="40"/>
      <c r="I592" s="139"/>
      <c r="J592" s="139"/>
      <c r="K592" s="139"/>
      <c r="L592" s="139"/>
      <c r="M592" s="139"/>
      <c r="N592" s="139"/>
      <c r="O592" s="139"/>
    </row>
    <row r="593" spans="2:15" ht="10.5" customHeight="1" x14ac:dyDescent="0.2">
      <c r="B593" s="321" t="s">
        <v>501</v>
      </c>
      <c r="C593" s="798">
        <v>931277.7</v>
      </c>
      <c r="D593" s="799">
        <v>218578.9</v>
      </c>
      <c r="E593" s="803">
        <f t="shared" si="2"/>
        <v>1149856.5999999999</v>
      </c>
      <c r="F593" s="1024">
        <v>29.56</v>
      </c>
      <c r="G593" s="1005">
        <v>15.85</v>
      </c>
      <c r="H593" s="40"/>
      <c r="I593" s="139"/>
      <c r="J593" s="139"/>
      <c r="K593" s="139"/>
      <c r="L593" s="139"/>
      <c r="M593" s="139"/>
      <c r="N593" s="139"/>
      <c r="O593" s="139"/>
    </row>
    <row r="594" spans="2:15" ht="10.5" customHeight="1" x14ac:dyDescent="0.2">
      <c r="B594" s="321" t="s">
        <v>724</v>
      </c>
      <c r="C594" s="798">
        <v>1178772.8999999999</v>
      </c>
      <c r="D594" s="799">
        <v>337709</v>
      </c>
      <c r="E594" s="803">
        <f t="shared" si="2"/>
        <v>1516481.9</v>
      </c>
      <c r="F594" s="1024">
        <v>35.840000000000003</v>
      </c>
      <c r="G594" s="1005">
        <v>24.64</v>
      </c>
      <c r="H594" s="40"/>
      <c r="I594" s="139"/>
      <c r="J594" s="139"/>
      <c r="K594" s="139"/>
      <c r="L594" s="139"/>
      <c r="M594" s="139"/>
      <c r="N594" s="139"/>
      <c r="O594" s="139"/>
    </row>
    <row r="595" spans="2:15" ht="10.5" customHeight="1" x14ac:dyDescent="0.2">
      <c r="B595" s="321"/>
      <c r="C595" s="798"/>
      <c r="D595" s="799"/>
      <c r="E595" s="803"/>
      <c r="F595" s="1024"/>
      <c r="G595" s="1005"/>
      <c r="H595" s="40"/>
      <c r="I595" s="139"/>
      <c r="J595" s="139"/>
      <c r="K595" s="139"/>
      <c r="L595" s="139"/>
      <c r="M595" s="139"/>
      <c r="N595" s="139"/>
      <c r="O595" s="139"/>
    </row>
    <row r="596" spans="2:15" ht="10.5" customHeight="1" x14ac:dyDescent="0.2">
      <c r="B596" s="536" t="s">
        <v>340</v>
      </c>
      <c r="C596" s="798">
        <v>1373248.7</v>
      </c>
      <c r="D596" s="800">
        <v>385398</v>
      </c>
      <c r="E596" s="803">
        <f t="shared" si="2"/>
        <v>1758646.7</v>
      </c>
      <c r="F596" s="1024">
        <v>43.58</v>
      </c>
      <c r="G596" s="1005">
        <v>28.46</v>
      </c>
      <c r="H596" s="40"/>
      <c r="I596" s="139"/>
      <c r="J596" s="139"/>
      <c r="K596" s="139"/>
      <c r="L596" s="139"/>
      <c r="M596" s="139"/>
      <c r="N596" s="139"/>
      <c r="O596" s="139"/>
    </row>
    <row r="597" spans="2:15" ht="10.5" customHeight="1" x14ac:dyDescent="0.2">
      <c r="B597" s="536" t="s">
        <v>343</v>
      </c>
      <c r="C597" s="849">
        <v>1788030.3</v>
      </c>
      <c r="D597" s="802">
        <v>494276.9</v>
      </c>
      <c r="E597" s="803">
        <f t="shared" si="2"/>
        <v>2282307.2000000002</v>
      </c>
      <c r="F597" s="1024">
        <v>59.38</v>
      </c>
      <c r="G597" s="1024">
        <v>36.549999999999997</v>
      </c>
      <c r="H597" s="40"/>
      <c r="I597" s="139"/>
      <c r="J597" s="139"/>
      <c r="K597" s="139"/>
      <c r="L597" s="139"/>
      <c r="M597" s="139"/>
      <c r="N597" s="139"/>
      <c r="O597" s="139"/>
    </row>
    <row r="598" spans="2:15" ht="10.5" customHeight="1" x14ac:dyDescent="0.2">
      <c r="B598" s="536" t="s">
        <v>1418</v>
      </c>
      <c r="C598" s="849">
        <v>2048430.2</v>
      </c>
      <c r="D598" s="802">
        <v>611551.6</v>
      </c>
      <c r="E598" s="803">
        <f t="shared" si="2"/>
        <v>2659981.7999999998</v>
      </c>
      <c r="F598" s="1024">
        <v>61.88</v>
      </c>
      <c r="G598" s="1024">
        <v>42.48</v>
      </c>
      <c r="H598" s="40"/>
      <c r="I598" s="139"/>
      <c r="J598" s="139"/>
      <c r="K598" s="139"/>
      <c r="L598" s="139"/>
      <c r="M598" s="139"/>
      <c r="N598" s="139"/>
      <c r="O598" s="139"/>
    </row>
    <row r="599" spans="2:15" ht="10.5" customHeight="1" x14ac:dyDescent="0.2">
      <c r="B599" s="537" t="s">
        <v>1460</v>
      </c>
      <c r="C599" s="801">
        <v>2266820</v>
      </c>
      <c r="D599" s="802">
        <v>703025</v>
      </c>
      <c r="E599" s="1205">
        <f t="shared" si="2"/>
        <v>2969845</v>
      </c>
      <c r="F599" s="1193">
        <v>68.16</v>
      </c>
      <c r="G599" s="1193">
        <v>43.63</v>
      </c>
      <c r="H599" s="40"/>
      <c r="I599" s="139"/>
      <c r="J599" s="139"/>
      <c r="K599" s="139"/>
      <c r="L599" s="139"/>
      <c r="M599" s="139"/>
      <c r="N599" s="139"/>
      <c r="O599" s="139"/>
    </row>
    <row r="600" spans="2:15" ht="14.25" customHeight="1" x14ac:dyDescent="0.2">
      <c r="B600" s="378" t="s">
        <v>979</v>
      </c>
      <c r="C600" s="379" t="s">
        <v>308</v>
      </c>
      <c r="D600" s="380"/>
      <c r="E600" s="380"/>
      <c r="F600" s="380"/>
      <c r="G600" s="380"/>
      <c r="H600" s="233"/>
      <c r="I600" s="233"/>
      <c r="J600" s="233"/>
    </row>
    <row r="601" spans="2:15" ht="10.5" customHeight="1" x14ac:dyDescent="0.2">
      <c r="B601" s="381"/>
      <c r="C601" s="236" t="s">
        <v>800</v>
      </c>
      <c r="D601" s="382"/>
      <c r="E601" s="382"/>
      <c r="F601" s="382"/>
      <c r="G601" s="382"/>
      <c r="H601" s="233"/>
      <c r="I601" s="233"/>
      <c r="J601" s="233"/>
    </row>
    <row r="602" spans="2:15" ht="10.5" customHeight="1" x14ac:dyDescent="0.2">
      <c r="B602" s="236" t="s">
        <v>1020</v>
      </c>
      <c r="C602" s="236"/>
      <c r="D602" s="382"/>
      <c r="E602" s="382"/>
      <c r="F602" s="382"/>
      <c r="G602" s="382"/>
      <c r="H602" s="233"/>
      <c r="I602" s="233"/>
      <c r="J602" s="233"/>
    </row>
    <row r="603" spans="2:15" ht="10.5" customHeight="1" x14ac:dyDescent="0.2">
      <c r="B603" s="502"/>
      <c r="C603" s="502"/>
      <c r="D603" s="382"/>
      <c r="E603" s="382"/>
      <c r="F603" s="382"/>
      <c r="G603" s="382"/>
      <c r="H603" s="233"/>
      <c r="I603" s="233"/>
      <c r="J603" s="233"/>
    </row>
    <row r="604" spans="2:15" ht="10.5" customHeight="1" x14ac:dyDescent="0.2">
      <c r="B604" s="1477" t="s">
        <v>1165</v>
      </c>
      <c r="C604" s="1478"/>
      <c r="D604" s="1478"/>
      <c r="E604" s="1478"/>
      <c r="F604" s="1478"/>
      <c r="G604" s="1478"/>
      <c r="H604" s="1478"/>
      <c r="I604" s="1478"/>
      <c r="J604" s="1478"/>
    </row>
    <row r="605" spans="2:15" ht="10.5" customHeight="1" x14ac:dyDescent="0.2">
      <c r="B605" s="1477" t="s">
        <v>1166</v>
      </c>
      <c r="C605" s="1478"/>
      <c r="D605" s="1478"/>
      <c r="E605" s="1478"/>
      <c r="F605" s="1478"/>
      <c r="G605" s="1478"/>
      <c r="H605" s="1478"/>
      <c r="I605" s="1478"/>
      <c r="J605" s="1478"/>
    </row>
    <row r="606" spans="2:15" ht="10.5" customHeight="1" x14ac:dyDescent="0.2">
      <c r="B606" s="49"/>
      <c r="C606" s="200"/>
      <c r="D606" s="200"/>
      <c r="E606" s="200"/>
      <c r="F606" s="200"/>
      <c r="G606" s="200"/>
      <c r="H606" s="200"/>
    </row>
    <row r="607" spans="2:15" ht="10.5" customHeight="1" x14ac:dyDescent="0.2">
      <c r="B607" s="49"/>
    </row>
    <row r="608" spans="2:15" ht="10.5" customHeight="1" x14ac:dyDescent="0.2">
      <c r="B608" s="49"/>
      <c r="C608" s="747"/>
      <c r="D608" s="747"/>
    </row>
    <row r="609" spans="2:11" ht="10.5" customHeight="1" x14ac:dyDescent="0.2">
      <c r="B609" s="49"/>
    </row>
    <row r="610" spans="2:11" ht="10.5" customHeight="1" x14ac:dyDescent="0.2">
      <c r="B610" s="49"/>
    </row>
    <row r="611" spans="2:11" ht="10.5" customHeight="1" x14ac:dyDescent="0.2">
      <c r="B611" s="49"/>
    </row>
    <row r="612" spans="2:11" ht="10.5" customHeight="1" x14ac:dyDescent="0.2">
      <c r="B612" s="49"/>
    </row>
    <row r="613" spans="2:11" ht="10.5" customHeight="1" x14ac:dyDescent="0.2">
      <c r="B613" s="49"/>
    </row>
    <row r="614" spans="2:11" ht="10.5" customHeight="1" x14ac:dyDescent="0.2">
      <c r="B614" s="49"/>
    </row>
    <row r="615" spans="2:11" ht="10.5" customHeight="1" x14ac:dyDescent="0.2">
      <c r="B615" s="49"/>
    </row>
    <row r="616" spans="2:11" ht="10.5" customHeight="1" x14ac:dyDescent="0.2">
      <c r="B616" s="49"/>
    </row>
    <row r="617" spans="2:11" ht="10.5" customHeight="1" x14ac:dyDescent="0.2">
      <c r="B617" s="49"/>
    </row>
    <row r="618" spans="2:11" ht="10.5" customHeight="1" x14ac:dyDescent="0.2">
      <c r="B618" s="49"/>
    </row>
    <row r="619" spans="2:11" ht="10.5" customHeight="1" x14ac:dyDescent="0.2">
      <c r="B619" s="49"/>
      <c r="G619" s="153">
        <v>66</v>
      </c>
    </row>
    <row r="620" spans="2:11" ht="10.5" customHeight="1" x14ac:dyDescent="0.2"/>
    <row r="621" spans="2:11" ht="11.45" customHeight="1" x14ac:dyDescent="0.2">
      <c r="B621" s="62" t="s">
        <v>64</v>
      </c>
    </row>
    <row r="622" spans="2:11" ht="11.25" customHeight="1" x14ac:dyDescent="0.2">
      <c r="B622" s="1420" t="s">
        <v>525</v>
      </c>
      <c r="C622" s="1481" t="s">
        <v>1167</v>
      </c>
      <c r="D622" s="1489"/>
      <c r="E622" s="1489"/>
      <c r="F622" s="1482"/>
      <c r="G622" s="1481" t="s">
        <v>1168</v>
      </c>
      <c r="H622" s="1489"/>
      <c r="I622" s="1489"/>
      <c r="J622" s="1482"/>
      <c r="K622" s="1408" t="s">
        <v>1169</v>
      </c>
    </row>
    <row r="623" spans="2:11" ht="11.45" customHeight="1" x14ac:dyDescent="0.2">
      <c r="B623" s="1490"/>
      <c r="C623" s="1481" t="s">
        <v>496</v>
      </c>
      <c r="D623" s="1489"/>
      <c r="E623" s="1489" t="s">
        <v>497</v>
      </c>
      <c r="F623" s="1482"/>
      <c r="G623" s="1481" t="s">
        <v>83</v>
      </c>
      <c r="H623" s="1489"/>
      <c r="I623" s="1481" t="s">
        <v>61</v>
      </c>
      <c r="J623" s="1482"/>
      <c r="K623" s="1496"/>
    </row>
    <row r="624" spans="2:11" ht="24.75" customHeight="1" x14ac:dyDescent="0.2">
      <c r="B624" s="1490"/>
      <c r="C624" s="383" t="s">
        <v>599</v>
      </c>
      <c r="D624" s="383" t="s">
        <v>600</v>
      </c>
      <c r="E624" s="383" t="s">
        <v>599</v>
      </c>
      <c r="F624" s="323" t="s">
        <v>600</v>
      </c>
      <c r="G624" s="281" t="s">
        <v>599</v>
      </c>
      <c r="H624" s="323" t="s">
        <v>600</v>
      </c>
      <c r="I624" s="281" t="s">
        <v>599</v>
      </c>
      <c r="J624" s="323" t="s">
        <v>600</v>
      </c>
      <c r="K624" s="1409"/>
    </row>
    <row r="625" spans="2:11" ht="11.45" customHeight="1" x14ac:dyDescent="0.2">
      <c r="B625" s="1421"/>
      <c r="C625" s="1396" t="s">
        <v>1346</v>
      </c>
      <c r="D625" s="1404"/>
      <c r="E625" s="1404"/>
      <c r="F625" s="1404"/>
      <c r="G625" s="1404"/>
      <c r="H625" s="1404"/>
      <c r="I625" s="1404"/>
      <c r="J625" s="1397"/>
      <c r="K625" s="65" t="s">
        <v>84</v>
      </c>
    </row>
    <row r="626" spans="2:11" ht="10.5" customHeight="1" x14ac:dyDescent="0.2">
      <c r="B626" s="325" t="s">
        <v>154</v>
      </c>
      <c r="C626" s="574">
        <v>15413</v>
      </c>
      <c r="D626" s="574">
        <v>10318</v>
      </c>
      <c r="E626" s="547">
        <v>580</v>
      </c>
      <c r="F626" s="545">
        <v>738</v>
      </c>
      <c r="G626" s="545">
        <v>342</v>
      </c>
      <c r="H626" s="545">
        <v>51</v>
      </c>
      <c r="I626" s="545">
        <v>1250</v>
      </c>
      <c r="J626" s="545">
        <v>178</v>
      </c>
      <c r="K626" s="759">
        <v>1675737</v>
      </c>
    </row>
    <row r="627" spans="2:11" ht="10.5" customHeight="1" x14ac:dyDescent="0.2">
      <c r="B627" s="325" t="s">
        <v>155</v>
      </c>
      <c r="C627" s="574">
        <v>14282</v>
      </c>
      <c r="D627" s="574">
        <v>9987</v>
      </c>
      <c r="E627" s="547">
        <v>654</v>
      </c>
      <c r="F627" s="545">
        <v>740</v>
      </c>
      <c r="G627" s="545">
        <v>196</v>
      </c>
      <c r="H627" s="545">
        <v>26</v>
      </c>
      <c r="I627" s="545">
        <v>1068</v>
      </c>
      <c r="J627" s="545">
        <v>133</v>
      </c>
      <c r="K627" s="759">
        <v>1866005</v>
      </c>
    </row>
    <row r="628" spans="2:11" ht="10.5" customHeight="1" x14ac:dyDescent="0.2">
      <c r="B628" s="325" t="s">
        <v>156</v>
      </c>
      <c r="C628" s="574">
        <v>13954</v>
      </c>
      <c r="D628" s="574">
        <v>11296</v>
      </c>
      <c r="E628" s="547">
        <v>545</v>
      </c>
      <c r="F628" s="545">
        <v>811</v>
      </c>
      <c r="G628" s="545">
        <v>111</v>
      </c>
      <c r="H628" s="545">
        <v>23</v>
      </c>
      <c r="I628" s="545">
        <v>963</v>
      </c>
      <c r="J628" s="545">
        <v>134</v>
      </c>
      <c r="K628" s="759">
        <v>1730630</v>
      </c>
    </row>
    <row r="629" spans="2:11" ht="10.5" customHeight="1" x14ac:dyDescent="0.2">
      <c r="B629" s="325" t="s">
        <v>763</v>
      </c>
      <c r="C629" s="574">
        <v>12862</v>
      </c>
      <c r="D629" s="574">
        <v>12185</v>
      </c>
      <c r="E629" s="547">
        <v>626</v>
      </c>
      <c r="F629" s="545">
        <v>848</v>
      </c>
      <c r="G629" s="545">
        <v>115</v>
      </c>
      <c r="H629" s="545">
        <v>27</v>
      </c>
      <c r="I629" s="545">
        <v>197</v>
      </c>
      <c r="J629" s="545">
        <v>105</v>
      </c>
      <c r="K629" s="759">
        <v>1811546</v>
      </c>
    </row>
    <row r="630" spans="2:11" ht="10.5" customHeight="1" x14ac:dyDescent="0.2">
      <c r="B630" s="325" t="s">
        <v>764</v>
      </c>
      <c r="C630" s="574">
        <v>11961</v>
      </c>
      <c r="D630" s="574">
        <v>12036</v>
      </c>
      <c r="E630" s="547">
        <v>583</v>
      </c>
      <c r="F630" s="545">
        <v>1015</v>
      </c>
      <c r="G630" s="545">
        <v>87</v>
      </c>
      <c r="H630" s="545">
        <v>6</v>
      </c>
      <c r="I630" s="545">
        <v>828</v>
      </c>
      <c r="J630" s="545">
        <v>194</v>
      </c>
      <c r="K630" s="759">
        <v>1780295</v>
      </c>
    </row>
    <row r="631" spans="2:11" ht="10.5" customHeight="1" x14ac:dyDescent="0.2">
      <c r="B631" s="325"/>
      <c r="C631" s="574"/>
      <c r="D631" s="574"/>
      <c r="E631" s="547"/>
      <c r="F631" s="545"/>
      <c r="G631" s="545"/>
      <c r="H631" s="545"/>
      <c r="I631" s="545"/>
      <c r="J631" s="545"/>
      <c r="K631" s="759"/>
    </row>
    <row r="632" spans="2:11" ht="10.5" customHeight="1" x14ac:dyDescent="0.2">
      <c r="B632" s="325" t="s">
        <v>765</v>
      </c>
      <c r="C632" s="574">
        <v>9299</v>
      </c>
      <c r="D632" s="574">
        <v>15311</v>
      </c>
      <c r="E632" s="547">
        <v>398</v>
      </c>
      <c r="F632" s="545">
        <v>1049</v>
      </c>
      <c r="G632" s="545">
        <v>25</v>
      </c>
      <c r="H632" s="545">
        <v>37</v>
      </c>
      <c r="I632" s="545">
        <v>558</v>
      </c>
      <c r="J632" s="545">
        <v>327</v>
      </c>
      <c r="K632" s="759">
        <v>1538609</v>
      </c>
    </row>
    <row r="633" spans="2:11" ht="10.5" customHeight="1" x14ac:dyDescent="0.2">
      <c r="B633" s="325" t="s">
        <v>766</v>
      </c>
      <c r="C633" s="574">
        <v>9692</v>
      </c>
      <c r="D633" s="574">
        <v>15207</v>
      </c>
      <c r="E633" s="547">
        <v>483</v>
      </c>
      <c r="F633" s="545">
        <v>790</v>
      </c>
      <c r="G633" s="545">
        <v>128</v>
      </c>
      <c r="H633" s="545">
        <v>21</v>
      </c>
      <c r="I633" s="545">
        <v>606</v>
      </c>
      <c r="J633" s="545">
        <v>360</v>
      </c>
      <c r="K633" s="759">
        <v>793015</v>
      </c>
    </row>
    <row r="634" spans="2:11" ht="10.5" customHeight="1" x14ac:dyDescent="0.2">
      <c r="B634" s="325" t="s">
        <v>767</v>
      </c>
      <c r="C634" s="574">
        <v>11051</v>
      </c>
      <c r="D634" s="574">
        <v>18030</v>
      </c>
      <c r="E634" s="547">
        <v>519</v>
      </c>
      <c r="F634" s="545">
        <v>1548</v>
      </c>
      <c r="G634" s="545">
        <v>250</v>
      </c>
      <c r="H634" s="545">
        <v>43</v>
      </c>
      <c r="I634" s="545">
        <v>519</v>
      </c>
      <c r="J634" s="545">
        <v>235</v>
      </c>
      <c r="K634" s="759">
        <v>460499</v>
      </c>
    </row>
    <row r="635" spans="2:11" ht="10.5" customHeight="1" x14ac:dyDescent="0.2">
      <c r="B635" s="325" t="s">
        <v>768</v>
      </c>
      <c r="C635" s="574">
        <v>14249</v>
      </c>
      <c r="D635" s="574">
        <v>14691</v>
      </c>
      <c r="E635" s="547">
        <v>517</v>
      </c>
      <c r="F635" s="545">
        <v>1193</v>
      </c>
      <c r="G635" s="545">
        <v>284</v>
      </c>
      <c r="H635" s="545">
        <v>29</v>
      </c>
      <c r="I635" s="545">
        <v>437</v>
      </c>
      <c r="J635" s="545">
        <v>275</v>
      </c>
      <c r="K635" s="759">
        <v>456392</v>
      </c>
    </row>
    <row r="636" spans="2:11" ht="10.5" customHeight="1" x14ac:dyDescent="0.2">
      <c r="B636" s="325" t="s">
        <v>769</v>
      </c>
      <c r="C636" s="574">
        <v>16129</v>
      </c>
      <c r="D636" s="574">
        <v>15414</v>
      </c>
      <c r="E636" s="547">
        <v>527</v>
      </c>
      <c r="F636" s="545">
        <v>1758</v>
      </c>
      <c r="G636" s="545">
        <v>297</v>
      </c>
      <c r="H636" s="545">
        <v>35</v>
      </c>
      <c r="I636" s="545">
        <v>487</v>
      </c>
      <c r="J636" s="545">
        <v>269</v>
      </c>
      <c r="K636" s="759">
        <v>379889</v>
      </c>
    </row>
    <row r="637" spans="2:11" ht="10.5" customHeight="1" x14ac:dyDescent="0.2">
      <c r="B637" s="325"/>
      <c r="C637" s="574"/>
      <c r="D637" s="574"/>
      <c r="E637" s="547"/>
      <c r="F637" s="545"/>
      <c r="G637" s="545"/>
      <c r="H637" s="545"/>
      <c r="I637" s="545"/>
      <c r="J637" s="545"/>
      <c r="K637" s="759"/>
    </row>
    <row r="638" spans="2:11" ht="10.5" customHeight="1" x14ac:dyDescent="0.2">
      <c r="B638" s="325" t="s">
        <v>770</v>
      </c>
      <c r="C638" s="574">
        <v>13702</v>
      </c>
      <c r="D638" s="574">
        <v>13595</v>
      </c>
      <c r="E638" s="547">
        <v>556</v>
      </c>
      <c r="F638" s="545">
        <v>1896</v>
      </c>
      <c r="G638" s="545">
        <v>115</v>
      </c>
      <c r="H638" s="545">
        <v>16</v>
      </c>
      <c r="I638" s="545">
        <v>565</v>
      </c>
      <c r="J638" s="545">
        <v>336</v>
      </c>
      <c r="K638" s="759">
        <v>323269</v>
      </c>
    </row>
    <row r="639" spans="2:11" ht="10.5" customHeight="1" x14ac:dyDescent="0.2">
      <c r="B639" s="325" t="s">
        <v>771</v>
      </c>
      <c r="C639" s="574">
        <v>10996</v>
      </c>
      <c r="D639" s="574">
        <v>13445</v>
      </c>
      <c r="E639" s="547">
        <v>401</v>
      </c>
      <c r="F639" s="545">
        <v>1183</v>
      </c>
      <c r="G639" s="545">
        <v>304</v>
      </c>
      <c r="H639" s="545">
        <v>25</v>
      </c>
      <c r="I639" s="545">
        <v>561</v>
      </c>
      <c r="J639" s="545">
        <v>324</v>
      </c>
      <c r="K639" s="759">
        <v>175400</v>
      </c>
    </row>
    <row r="640" spans="2:11" ht="10.5" customHeight="1" x14ac:dyDescent="0.2">
      <c r="B640" s="325" t="s">
        <v>772</v>
      </c>
      <c r="C640" s="574">
        <v>10585</v>
      </c>
      <c r="D640" s="574">
        <v>13230</v>
      </c>
      <c r="E640" s="547">
        <v>464</v>
      </c>
      <c r="F640" s="545">
        <v>1709</v>
      </c>
      <c r="G640" s="545">
        <v>561</v>
      </c>
      <c r="H640" s="545">
        <v>62</v>
      </c>
      <c r="I640" s="545">
        <v>632</v>
      </c>
      <c r="J640" s="545">
        <v>307</v>
      </c>
      <c r="K640" s="759">
        <v>163009</v>
      </c>
    </row>
    <row r="641" spans="1:11" ht="10.5" customHeight="1" x14ac:dyDescent="0.2">
      <c r="B641" s="325" t="s">
        <v>773</v>
      </c>
      <c r="C641" s="574">
        <v>10983</v>
      </c>
      <c r="D641" s="574">
        <v>12091</v>
      </c>
      <c r="E641" s="547">
        <v>472</v>
      </c>
      <c r="F641" s="545">
        <v>1751</v>
      </c>
      <c r="G641" s="545">
        <v>1128</v>
      </c>
      <c r="H641" s="545">
        <v>57</v>
      </c>
      <c r="I641" s="545">
        <v>554</v>
      </c>
      <c r="J641" s="545">
        <v>145</v>
      </c>
      <c r="K641" s="759">
        <v>160997</v>
      </c>
    </row>
    <row r="642" spans="1:11" ht="10.5" customHeight="1" x14ac:dyDescent="0.2">
      <c r="B642" s="325" t="s">
        <v>774</v>
      </c>
      <c r="C642" s="574">
        <v>10156</v>
      </c>
      <c r="D642" s="574">
        <v>11634</v>
      </c>
      <c r="E642" s="547">
        <v>388</v>
      </c>
      <c r="F642" s="545">
        <v>2249</v>
      </c>
      <c r="G642" s="545">
        <v>1105</v>
      </c>
      <c r="H642" s="545">
        <v>52</v>
      </c>
      <c r="I642" s="545">
        <v>477</v>
      </c>
      <c r="J642" s="545">
        <v>283</v>
      </c>
      <c r="K642" s="759">
        <v>127478</v>
      </c>
    </row>
    <row r="643" spans="1:11" ht="10.5" customHeight="1" x14ac:dyDescent="0.2">
      <c r="B643" s="325"/>
      <c r="C643" s="574"/>
      <c r="D643" s="574"/>
      <c r="E643" s="547"/>
      <c r="F643" s="545"/>
      <c r="G643" s="545"/>
      <c r="H643" s="545"/>
      <c r="I643" s="545"/>
      <c r="J643" s="545"/>
      <c r="K643" s="759"/>
    </row>
    <row r="644" spans="1:11" ht="10.5" customHeight="1" x14ac:dyDescent="0.2">
      <c r="B644" s="325" t="s">
        <v>775</v>
      </c>
      <c r="C644" s="574">
        <v>10787</v>
      </c>
      <c r="D644" s="574">
        <v>12950</v>
      </c>
      <c r="E644" s="547">
        <v>496</v>
      </c>
      <c r="F644" s="545">
        <v>2264</v>
      </c>
      <c r="G644" s="545">
        <v>517</v>
      </c>
      <c r="H644" s="545">
        <v>45</v>
      </c>
      <c r="I644" s="545">
        <v>320</v>
      </c>
      <c r="J644" s="545">
        <v>71</v>
      </c>
      <c r="K644" s="759">
        <v>48715</v>
      </c>
    </row>
    <row r="645" spans="1:11" ht="10.5" customHeight="1" x14ac:dyDescent="0.2">
      <c r="B645" s="325" t="s">
        <v>776</v>
      </c>
      <c r="C645" s="574">
        <v>13810</v>
      </c>
      <c r="D645" s="574">
        <v>14545</v>
      </c>
      <c r="E645" s="547">
        <v>532</v>
      </c>
      <c r="F645" s="545">
        <v>1942</v>
      </c>
      <c r="G645" s="545">
        <v>741</v>
      </c>
      <c r="H645" s="545">
        <v>115</v>
      </c>
      <c r="I645" s="545">
        <v>409</v>
      </c>
      <c r="J645" s="545">
        <v>59</v>
      </c>
      <c r="K645" s="759">
        <v>56205</v>
      </c>
    </row>
    <row r="646" spans="1:11" ht="10.5" customHeight="1" x14ac:dyDescent="0.2">
      <c r="B646" s="325" t="s">
        <v>460</v>
      </c>
      <c r="C646" s="574">
        <v>8862</v>
      </c>
      <c r="D646" s="574">
        <v>14880</v>
      </c>
      <c r="E646" s="547">
        <v>407</v>
      </c>
      <c r="F646" s="545">
        <v>2242</v>
      </c>
      <c r="G646" s="545">
        <v>385</v>
      </c>
      <c r="H646" s="545">
        <v>52</v>
      </c>
      <c r="I646" s="545">
        <v>311</v>
      </c>
      <c r="J646" s="545">
        <v>112</v>
      </c>
      <c r="K646" s="759">
        <v>49859</v>
      </c>
    </row>
    <row r="647" spans="1:11" ht="10.5" customHeight="1" x14ac:dyDescent="0.2">
      <c r="B647" s="325" t="s">
        <v>461</v>
      </c>
      <c r="C647" s="574">
        <v>10230</v>
      </c>
      <c r="D647" s="574">
        <v>11613</v>
      </c>
      <c r="E647" s="547">
        <v>299</v>
      </c>
      <c r="F647" s="545">
        <v>2678</v>
      </c>
      <c r="G647" s="545">
        <v>542</v>
      </c>
      <c r="H647" s="545">
        <v>27</v>
      </c>
      <c r="I647" s="545">
        <v>257</v>
      </c>
      <c r="J647" s="545">
        <v>166</v>
      </c>
      <c r="K647" s="759">
        <v>22721</v>
      </c>
    </row>
    <row r="648" spans="1:11" ht="10.5" customHeight="1" x14ac:dyDescent="0.2">
      <c r="A648" s="1618"/>
      <c r="B648" s="325" t="s">
        <v>462</v>
      </c>
      <c r="C648" s="574">
        <v>7085</v>
      </c>
      <c r="D648" s="574">
        <v>7024</v>
      </c>
      <c r="E648" s="547">
        <v>138</v>
      </c>
      <c r="F648" s="545">
        <v>3994</v>
      </c>
      <c r="G648" s="545">
        <v>214</v>
      </c>
      <c r="H648" s="545">
        <v>19</v>
      </c>
      <c r="I648" s="545">
        <v>385</v>
      </c>
      <c r="J648" s="545">
        <v>92</v>
      </c>
      <c r="K648" s="759">
        <v>20557</v>
      </c>
    </row>
    <row r="649" spans="1:11" ht="10.5" customHeight="1" x14ac:dyDescent="0.2">
      <c r="A649" s="1618"/>
      <c r="B649" s="325"/>
      <c r="C649" s="574"/>
      <c r="D649" s="574"/>
      <c r="E649" s="547"/>
      <c r="F649" s="545"/>
      <c r="G649" s="545"/>
      <c r="H649" s="545"/>
      <c r="I649" s="545"/>
      <c r="J649" s="545"/>
      <c r="K649" s="759"/>
    </row>
    <row r="650" spans="1:11" ht="10.5" customHeight="1" x14ac:dyDescent="0.2">
      <c r="B650" s="325" t="s">
        <v>328</v>
      </c>
      <c r="C650" s="574">
        <v>7469</v>
      </c>
      <c r="D650" s="574">
        <v>10795</v>
      </c>
      <c r="E650" s="547">
        <v>192</v>
      </c>
      <c r="F650" s="545">
        <v>2911</v>
      </c>
      <c r="G650" s="545">
        <v>235</v>
      </c>
      <c r="H650" s="545" t="s">
        <v>377</v>
      </c>
      <c r="I650" s="545">
        <v>339</v>
      </c>
      <c r="J650" s="545">
        <v>42</v>
      </c>
      <c r="K650" s="759">
        <v>17698</v>
      </c>
    </row>
    <row r="651" spans="1:11" ht="10.5" customHeight="1" x14ac:dyDescent="0.2">
      <c r="B651" s="325" t="s">
        <v>329</v>
      </c>
      <c r="C651" s="574">
        <v>10151</v>
      </c>
      <c r="D651" s="574">
        <v>3999</v>
      </c>
      <c r="E651" s="547">
        <v>189</v>
      </c>
      <c r="F651" s="545">
        <v>1535</v>
      </c>
      <c r="G651" s="545">
        <v>220</v>
      </c>
      <c r="H651" s="545" t="s">
        <v>377</v>
      </c>
      <c r="I651" s="545">
        <v>353</v>
      </c>
      <c r="J651" s="545" t="s">
        <v>377</v>
      </c>
      <c r="K651" s="759">
        <v>18516</v>
      </c>
    </row>
    <row r="652" spans="1:11" ht="10.5" customHeight="1" x14ac:dyDescent="0.2">
      <c r="B652" s="325" t="s">
        <v>330</v>
      </c>
      <c r="C652" s="574" t="s">
        <v>463</v>
      </c>
      <c r="D652" s="574" t="s">
        <v>463</v>
      </c>
      <c r="E652" s="547" t="s">
        <v>463</v>
      </c>
      <c r="F652" s="545" t="s">
        <v>463</v>
      </c>
      <c r="G652" s="545" t="s">
        <v>463</v>
      </c>
      <c r="H652" s="545" t="s">
        <v>463</v>
      </c>
      <c r="I652" s="545" t="s">
        <v>463</v>
      </c>
      <c r="J652" s="545" t="s">
        <v>463</v>
      </c>
      <c r="K652" s="759">
        <v>12858</v>
      </c>
    </row>
    <row r="653" spans="1:11" ht="10.5" customHeight="1" x14ac:dyDescent="0.2">
      <c r="B653" s="325" t="s">
        <v>331</v>
      </c>
      <c r="C653" s="574" t="s">
        <v>463</v>
      </c>
      <c r="D653" s="574" t="s">
        <v>463</v>
      </c>
      <c r="E653" s="547" t="s">
        <v>463</v>
      </c>
      <c r="F653" s="545" t="s">
        <v>463</v>
      </c>
      <c r="G653" s="545" t="s">
        <v>463</v>
      </c>
      <c r="H653" s="545" t="s">
        <v>463</v>
      </c>
      <c r="I653" s="545" t="s">
        <v>463</v>
      </c>
      <c r="J653" s="545" t="s">
        <v>463</v>
      </c>
      <c r="K653" s="759">
        <v>15283</v>
      </c>
    </row>
    <row r="654" spans="1:11" ht="10.5" customHeight="1" x14ac:dyDescent="0.2">
      <c r="B654" s="325" t="s">
        <v>287</v>
      </c>
      <c r="C654" s="574" t="s">
        <v>463</v>
      </c>
      <c r="D654" s="574" t="s">
        <v>463</v>
      </c>
      <c r="E654" s="547" t="s">
        <v>463</v>
      </c>
      <c r="F654" s="545" t="s">
        <v>463</v>
      </c>
      <c r="G654" s="545" t="s">
        <v>463</v>
      </c>
      <c r="H654" s="545" t="s">
        <v>463</v>
      </c>
      <c r="I654" s="545" t="s">
        <v>463</v>
      </c>
      <c r="J654" s="545" t="s">
        <v>463</v>
      </c>
      <c r="K654" s="759">
        <v>19260</v>
      </c>
    </row>
    <row r="655" spans="1:11" ht="10.5" customHeight="1" x14ac:dyDescent="0.2">
      <c r="B655" s="325"/>
      <c r="C655" s="574"/>
      <c r="D655" s="574"/>
      <c r="E655" s="547"/>
      <c r="F655" s="545"/>
      <c r="G655" s="545"/>
      <c r="H655" s="545"/>
      <c r="I655" s="545"/>
      <c r="J655" s="545"/>
      <c r="K655" s="759"/>
    </row>
    <row r="656" spans="1:11" ht="10.5" customHeight="1" x14ac:dyDescent="0.2">
      <c r="B656" s="325" t="s">
        <v>332</v>
      </c>
      <c r="C656" s="932">
        <v>14405</v>
      </c>
      <c r="D656" s="574" t="s">
        <v>463</v>
      </c>
      <c r="E656" s="547" t="s">
        <v>463</v>
      </c>
      <c r="F656" s="545" t="s">
        <v>463</v>
      </c>
      <c r="G656" s="545" t="s">
        <v>463</v>
      </c>
      <c r="H656" s="545" t="s">
        <v>463</v>
      </c>
      <c r="I656" s="545" t="s">
        <v>463</v>
      </c>
      <c r="J656" s="545" t="s">
        <v>463</v>
      </c>
      <c r="K656" s="759">
        <v>14878</v>
      </c>
    </row>
    <row r="657" spans="2:11" ht="10.5" customHeight="1" x14ac:dyDescent="0.2">
      <c r="B657" s="325" t="s">
        <v>333</v>
      </c>
      <c r="C657" s="932">
        <v>15932</v>
      </c>
      <c r="D657" s="574" t="s">
        <v>463</v>
      </c>
      <c r="E657" s="574" t="s">
        <v>463</v>
      </c>
      <c r="F657" s="547" t="s">
        <v>463</v>
      </c>
      <c r="G657" s="547" t="s">
        <v>463</v>
      </c>
      <c r="H657" s="547" t="s">
        <v>463</v>
      </c>
      <c r="I657" s="547" t="s">
        <v>463</v>
      </c>
      <c r="J657" s="547" t="s">
        <v>463</v>
      </c>
      <c r="K657" s="923">
        <v>18042</v>
      </c>
    </row>
    <row r="658" spans="2:11" ht="10.5" customHeight="1" x14ac:dyDescent="0.2">
      <c r="B658" s="622" t="s">
        <v>286</v>
      </c>
      <c r="C658" s="932">
        <v>14348</v>
      </c>
      <c r="D658" s="574" t="s">
        <v>463</v>
      </c>
      <c r="E658" s="574" t="s">
        <v>463</v>
      </c>
      <c r="F658" s="547" t="s">
        <v>463</v>
      </c>
      <c r="G658" s="547" t="s">
        <v>463</v>
      </c>
      <c r="H658" s="547" t="s">
        <v>463</v>
      </c>
      <c r="I658" s="547" t="s">
        <v>463</v>
      </c>
      <c r="J658" s="547" t="s">
        <v>463</v>
      </c>
      <c r="K658" s="923">
        <v>20173</v>
      </c>
    </row>
    <row r="659" spans="2:11" ht="10.5" customHeight="1" x14ac:dyDescent="0.2">
      <c r="B659" s="622" t="s">
        <v>730</v>
      </c>
      <c r="C659" s="932">
        <v>17534</v>
      </c>
      <c r="D659" s="574" t="s">
        <v>463</v>
      </c>
      <c r="E659" s="574" t="s">
        <v>463</v>
      </c>
      <c r="F659" s="547" t="s">
        <v>463</v>
      </c>
      <c r="G659" s="547" t="s">
        <v>463</v>
      </c>
      <c r="H659" s="547" t="s">
        <v>463</v>
      </c>
      <c r="I659" s="547" t="s">
        <v>463</v>
      </c>
      <c r="J659" s="547" t="s">
        <v>463</v>
      </c>
      <c r="K659" s="923">
        <v>20985</v>
      </c>
    </row>
    <row r="660" spans="2:11" ht="10.5" customHeight="1" x14ac:dyDescent="0.2">
      <c r="B660" s="622" t="s">
        <v>758</v>
      </c>
      <c r="C660" s="933">
        <v>18398</v>
      </c>
      <c r="D660" s="680" t="s">
        <v>463</v>
      </c>
      <c r="E660" s="680" t="s">
        <v>463</v>
      </c>
      <c r="F660" s="547" t="s">
        <v>463</v>
      </c>
      <c r="G660" s="547" t="s">
        <v>463</v>
      </c>
      <c r="H660" s="547" t="s">
        <v>463</v>
      </c>
      <c r="I660" s="547" t="s">
        <v>463</v>
      </c>
      <c r="J660" s="547" t="s">
        <v>463</v>
      </c>
      <c r="K660" s="923">
        <v>27514</v>
      </c>
    </row>
    <row r="661" spans="2:11" ht="10.5" customHeight="1" x14ac:dyDescent="0.2">
      <c r="B661" s="622"/>
      <c r="C661" s="933"/>
      <c r="D661" s="680"/>
      <c r="E661" s="680"/>
      <c r="F661" s="547"/>
      <c r="G661" s="547"/>
      <c r="H661" s="547"/>
      <c r="I661" s="547"/>
      <c r="J661" s="547"/>
      <c r="K661" s="923"/>
    </row>
    <row r="662" spans="2:11" ht="10.5" customHeight="1" x14ac:dyDescent="0.2">
      <c r="B662" s="622" t="s">
        <v>507</v>
      </c>
      <c r="C662" s="704">
        <v>18990</v>
      </c>
      <c r="D662" s="680" t="s">
        <v>463</v>
      </c>
      <c r="E662" s="680" t="s">
        <v>463</v>
      </c>
      <c r="F662" s="547" t="s">
        <v>463</v>
      </c>
      <c r="G662" s="547" t="s">
        <v>463</v>
      </c>
      <c r="H662" s="547" t="s">
        <v>463</v>
      </c>
      <c r="I662" s="547" t="s">
        <v>463</v>
      </c>
      <c r="J662" s="547" t="s">
        <v>463</v>
      </c>
      <c r="K662" s="934">
        <v>13611</v>
      </c>
    </row>
    <row r="663" spans="2:11" ht="10.5" customHeight="1" x14ac:dyDescent="0.2">
      <c r="B663" s="622" t="s">
        <v>392</v>
      </c>
      <c r="C663" s="704">
        <v>18539</v>
      </c>
      <c r="D663" s="680" t="s">
        <v>463</v>
      </c>
      <c r="E663" s="680" t="s">
        <v>463</v>
      </c>
      <c r="F663" s="547" t="s">
        <v>463</v>
      </c>
      <c r="G663" s="547" t="s">
        <v>463</v>
      </c>
      <c r="H663" s="547" t="s">
        <v>463</v>
      </c>
      <c r="I663" s="547" t="s">
        <v>463</v>
      </c>
      <c r="J663" s="547" t="s">
        <v>463</v>
      </c>
      <c r="K663" s="934">
        <v>16901</v>
      </c>
    </row>
    <row r="664" spans="2:11" ht="10.5" customHeight="1" x14ac:dyDescent="0.2">
      <c r="B664" s="622" t="s">
        <v>810</v>
      </c>
      <c r="C664" s="704">
        <v>17949</v>
      </c>
      <c r="D664" s="680" t="s">
        <v>463</v>
      </c>
      <c r="E664" s="680" t="s">
        <v>463</v>
      </c>
      <c r="F664" s="547" t="s">
        <v>463</v>
      </c>
      <c r="G664" s="547" t="s">
        <v>463</v>
      </c>
      <c r="H664" s="547" t="s">
        <v>463</v>
      </c>
      <c r="I664" s="547" t="s">
        <v>463</v>
      </c>
      <c r="J664" s="547" t="s">
        <v>463</v>
      </c>
      <c r="K664" s="934">
        <v>20761</v>
      </c>
    </row>
    <row r="665" spans="2:11" ht="10.5" customHeight="1" x14ac:dyDescent="0.2">
      <c r="B665" s="327">
        <v>39692</v>
      </c>
      <c r="C665" s="704">
        <v>19542</v>
      </c>
      <c r="D665" s="680" t="s">
        <v>463</v>
      </c>
      <c r="E665" s="680" t="s">
        <v>463</v>
      </c>
      <c r="F665" s="547" t="s">
        <v>463</v>
      </c>
      <c r="G665" s="547" t="s">
        <v>463</v>
      </c>
      <c r="H665" s="547" t="s">
        <v>463</v>
      </c>
      <c r="I665" s="547" t="s">
        <v>463</v>
      </c>
      <c r="J665" s="547" t="s">
        <v>463</v>
      </c>
      <c r="K665" s="934">
        <v>21430</v>
      </c>
    </row>
    <row r="666" spans="2:11" ht="10.5" customHeight="1" x14ac:dyDescent="0.2">
      <c r="B666" s="327">
        <v>40087</v>
      </c>
      <c r="C666" s="704">
        <v>19500</v>
      </c>
      <c r="D666" s="680" t="s">
        <v>463</v>
      </c>
      <c r="E666" s="680" t="s">
        <v>463</v>
      </c>
      <c r="F666" s="547" t="s">
        <v>463</v>
      </c>
      <c r="G666" s="547" t="s">
        <v>463</v>
      </c>
      <c r="H666" s="547" t="s">
        <v>463</v>
      </c>
      <c r="I666" s="547" t="s">
        <v>463</v>
      </c>
      <c r="J666" s="547" t="s">
        <v>463</v>
      </c>
      <c r="K666" s="934">
        <v>21857</v>
      </c>
    </row>
    <row r="667" spans="2:11" ht="10.5" customHeight="1" x14ac:dyDescent="0.2">
      <c r="B667" s="327"/>
      <c r="C667" s="632"/>
      <c r="D667" s="632"/>
      <c r="E667" s="632"/>
      <c r="F667" s="547"/>
      <c r="G667" s="547"/>
      <c r="H667" s="547"/>
      <c r="I667" s="547"/>
      <c r="J667" s="547"/>
      <c r="K667" s="934"/>
    </row>
    <row r="668" spans="2:11" ht="10.5" customHeight="1" x14ac:dyDescent="0.2">
      <c r="B668" s="536" t="s">
        <v>340</v>
      </c>
      <c r="C668" s="680">
        <v>19195</v>
      </c>
      <c r="D668" s="632" t="s">
        <v>463</v>
      </c>
      <c r="E668" s="632" t="s">
        <v>463</v>
      </c>
      <c r="F668" s="547" t="s">
        <v>463</v>
      </c>
      <c r="G668" s="547" t="s">
        <v>463</v>
      </c>
      <c r="H668" s="547" t="s">
        <v>463</v>
      </c>
      <c r="I668" s="547" t="s">
        <v>463</v>
      </c>
      <c r="J668" s="547" t="s">
        <v>463</v>
      </c>
      <c r="K668" s="934">
        <v>19646</v>
      </c>
    </row>
    <row r="669" spans="2:11" ht="10.5" customHeight="1" x14ac:dyDescent="0.2">
      <c r="B669" s="536" t="s">
        <v>343</v>
      </c>
      <c r="C669" s="632">
        <v>16564</v>
      </c>
      <c r="D669" s="680" t="s">
        <v>463</v>
      </c>
      <c r="E669" s="680" t="s">
        <v>463</v>
      </c>
      <c r="F669" s="547" t="s">
        <v>463</v>
      </c>
      <c r="G669" s="547" t="s">
        <v>463</v>
      </c>
      <c r="H669" s="547" t="s">
        <v>463</v>
      </c>
      <c r="I669" s="547" t="s">
        <v>463</v>
      </c>
      <c r="J669" s="547" t="s">
        <v>463</v>
      </c>
      <c r="K669" s="934">
        <v>14579</v>
      </c>
    </row>
    <row r="670" spans="2:11" ht="10.5" customHeight="1" x14ac:dyDescent="0.2">
      <c r="B670" s="536" t="s">
        <v>1418</v>
      </c>
      <c r="C670" s="680">
        <v>18634</v>
      </c>
      <c r="D670" s="680" t="s">
        <v>463</v>
      </c>
      <c r="E670" s="680" t="s">
        <v>463</v>
      </c>
      <c r="F670" s="547" t="s">
        <v>463</v>
      </c>
      <c r="G670" s="547" t="s">
        <v>463</v>
      </c>
      <c r="H670" s="547" t="s">
        <v>463</v>
      </c>
      <c r="I670" s="547" t="s">
        <v>463</v>
      </c>
      <c r="J670" s="547" t="s">
        <v>463</v>
      </c>
      <c r="K670" s="934">
        <v>18105</v>
      </c>
    </row>
    <row r="671" spans="2:11" ht="10.5" customHeight="1" x14ac:dyDescent="0.2">
      <c r="B671" s="537" t="s">
        <v>1460</v>
      </c>
      <c r="C671" s="681">
        <v>20849</v>
      </c>
      <c r="D671" s="681" t="s">
        <v>463</v>
      </c>
      <c r="E671" s="681" t="s">
        <v>463</v>
      </c>
      <c r="F671" s="565" t="s">
        <v>463</v>
      </c>
      <c r="G671" s="565" t="s">
        <v>463</v>
      </c>
      <c r="H671" s="565" t="s">
        <v>463</v>
      </c>
      <c r="I671" s="565" t="s">
        <v>463</v>
      </c>
      <c r="J671" s="565" t="s">
        <v>463</v>
      </c>
      <c r="K671" s="1312">
        <v>17103</v>
      </c>
    </row>
    <row r="672" spans="2:11" ht="14.25" customHeight="1" x14ac:dyDescent="0.2">
      <c r="B672" s="467" t="s">
        <v>1362</v>
      </c>
    </row>
    <row r="673" spans="2:15" ht="10.5" customHeight="1" x14ac:dyDescent="0.2">
      <c r="B673" s="467" t="s">
        <v>1363</v>
      </c>
    </row>
    <row r="674" spans="2:15" ht="10.5" customHeight="1" x14ac:dyDescent="0.2">
      <c r="B674" s="62"/>
      <c r="C674" s="51"/>
      <c r="D674" s="51"/>
      <c r="E674" s="51"/>
      <c r="F674" s="51"/>
      <c r="G674" s="51"/>
      <c r="H674" s="51"/>
      <c r="I674" s="51"/>
      <c r="J674" s="51"/>
      <c r="K674" s="51"/>
      <c r="L674" s="51"/>
      <c r="M674" s="51"/>
      <c r="N674" s="51"/>
      <c r="O674" s="51"/>
    </row>
    <row r="675" spans="2:15" ht="10.5" customHeight="1" x14ac:dyDescent="0.2">
      <c r="B675" s="62"/>
      <c r="C675" s="51"/>
      <c r="D675" s="51"/>
      <c r="E675" s="51"/>
      <c r="F675" s="51"/>
      <c r="G675" s="51"/>
      <c r="H675" s="51"/>
      <c r="I675" s="51"/>
      <c r="J675" s="51"/>
      <c r="K675" s="51"/>
      <c r="L675" s="51"/>
      <c r="M675" s="51"/>
      <c r="N675" s="51"/>
      <c r="O675" s="51"/>
    </row>
    <row r="676" spans="2:15" ht="10.5" customHeight="1" x14ac:dyDescent="0.2">
      <c r="B676" s="62"/>
      <c r="C676" s="51"/>
      <c r="D676" s="51"/>
      <c r="E676" s="51"/>
      <c r="F676" s="51"/>
      <c r="G676" s="51"/>
      <c r="H676" s="51"/>
      <c r="I676" s="51"/>
      <c r="J676" s="51"/>
      <c r="K676" s="51"/>
      <c r="L676" s="51"/>
      <c r="M676" s="51"/>
      <c r="N676" s="51"/>
      <c r="O676" s="51"/>
    </row>
    <row r="677" spans="2:15" ht="10.5" customHeight="1" x14ac:dyDescent="0.2">
      <c r="B677" s="62"/>
      <c r="C677" s="51"/>
      <c r="D677" s="51"/>
      <c r="E677" s="51"/>
      <c r="F677" s="51"/>
      <c r="G677" s="51"/>
      <c r="H677" s="51"/>
      <c r="I677" s="51"/>
      <c r="J677" s="51"/>
      <c r="K677" s="51"/>
      <c r="L677" s="51"/>
      <c r="M677" s="51"/>
      <c r="N677" s="51"/>
      <c r="O677" s="51"/>
    </row>
    <row r="678" spans="2:15" ht="10.5" customHeight="1" x14ac:dyDescent="0.2">
      <c r="B678" s="62"/>
      <c r="C678" s="51"/>
      <c r="D678" s="51"/>
      <c r="E678" s="51"/>
      <c r="F678" s="51"/>
      <c r="G678" s="51"/>
      <c r="H678" s="51"/>
      <c r="I678" s="51"/>
      <c r="J678" s="51"/>
      <c r="K678" s="51"/>
      <c r="L678" s="51"/>
      <c r="M678" s="51"/>
      <c r="N678" s="51"/>
      <c r="O678" s="51"/>
    </row>
    <row r="679" spans="2:15" ht="10.5" customHeight="1" x14ac:dyDescent="0.2">
      <c r="B679" s="62"/>
      <c r="C679" s="51"/>
      <c r="D679" s="51"/>
      <c r="E679" s="51"/>
      <c r="F679" s="51"/>
      <c r="G679" s="51"/>
      <c r="H679" s="51"/>
      <c r="I679" s="51"/>
      <c r="J679" s="51"/>
      <c r="K679" s="51"/>
      <c r="L679" s="51"/>
      <c r="M679" s="51"/>
      <c r="N679" s="51"/>
      <c r="O679" s="51"/>
    </row>
    <row r="680" spans="2:15" ht="10.5" customHeight="1" x14ac:dyDescent="0.2">
      <c r="B680" s="62"/>
      <c r="C680" s="51"/>
      <c r="D680" s="51"/>
      <c r="E680" s="51"/>
      <c r="F680" s="51"/>
      <c r="G680" s="51"/>
      <c r="H680" s="51"/>
      <c r="I680" s="51"/>
      <c r="J680" s="51"/>
      <c r="K680" s="51"/>
      <c r="L680" s="51"/>
      <c r="M680" s="51"/>
      <c r="N680" s="51"/>
      <c r="O680" s="51"/>
    </row>
    <row r="681" spans="2:15" ht="10.5" customHeight="1" x14ac:dyDescent="0.2">
      <c r="B681" s="62"/>
      <c r="C681" s="51"/>
      <c r="D681" s="51"/>
      <c r="E681" s="51"/>
      <c r="F681" s="51"/>
      <c r="G681" s="51"/>
      <c r="H681" s="51"/>
      <c r="I681" s="51"/>
      <c r="J681" s="51"/>
      <c r="K681" s="51"/>
      <c r="L681" s="51"/>
      <c r="M681" s="51"/>
      <c r="N681" s="51"/>
      <c r="O681" s="51"/>
    </row>
    <row r="682" spans="2:15" ht="10.5" customHeight="1" x14ac:dyDescent="0.2">
      <c r="B682" s="62"/>
      <c r="C682" s="51"/>
      <c r="D682" s="51"/>
      <c r="E682" s="51"/>
      <c r="F682" s="51"/>
      <c r="G682" s="51"/>
      <c r="H682" s="51"/>
      <c r="I682" s="51"/>
      <c r="J682" s="51"/>
      <c r="K682" s="51"/>
      <c r="L682" s="51"/>
      <c r="M682" s="51"/>
      <c r="N682" s="51"/>
      <c r="O682" s="51"/>
    </row>
    <row r="683" spans="2:15" ht="10.5" customHeight="1" x14ac:dyDescent="0.2">
      <c r="B683" s="62"/>
      <c r="C683" s="51"/>
      <c r="D683" s="51"/>
      <c r="E683" s="51"/>
      <c r="F683" s="51"/>
      <c r="G683" s="51"/>
      <c r="H683" s="51"/>
      <c r="I683" s="51"/>
      <c r="J683" s="51"/>
      <c r="K683" s="51"/>
      <c r="L683" s="51"/>
      <c r="M683" s="51"/>
      <c r="N683" s="51"/>
      <c r="O683" s="51"/>
    </row>
    <row r="684" spans="2:15" ht="10.5" customHeight="1" x14ac:dyDescent="0.2">
      <c r="B684" s="62"/>
      <c r="C684" s="51"/>
      <c r="D684" s="51"/>
      <c r="E684" s="51"/>
      <c r="F684" s="51"/>
      <c r="G684" s="51"/>
      <c r="H684" s="51"/>
      <c r="I684" s="51"/>
      <c r="J684" s="51"/>
      <c r="K684" s="51"/>
      <c r="L684" s="51"/>
      <c r="M684" s="51"/>
      <c r="N684" s="51"/>
      <c r="O684" s="51"/>
    </row>
    <row r="685" spans="2:15" ht="10.5" customHeight="1" x14ac:dyDescent="0.2">
      <c r="B685" s="62"/>
      <c r="C685" s="51"/>
      <c r="D685" s="51"/>
      <c r="E685" s="51"/>
      <c r="F685" s="51"/>
      <c r="G685" s="51"/>
      <c r="H685" s="51"/>
      <c r="I685" s="51"/>
      <c r="J685" s="51"/>
      <c r="K685" s="51"/>
      <c r="L685" s="51"/>
      <c r="M685" s="51"/>
      <c r="N685" s="51"/>
      <c r="O685" s="51"/>
    </row>
    <row r="686" spans="2:15" ht="10.5" customHeight="1" x14ac:dyDescent="0.2">
      <c r="B686" s="62"/>
      <c r="C686" s="51"/>
      <c r="D686" s="51"/>
      <c r="E686" s="51"/>
      <c r="F686" s="51"/>
      <c r="G686" s="51"/>
      <c r="H686" s="51"/>
      <c r="I686" s="51"/>
      <c r="J686" s="51"/>
      <c r="K686" s="51"/>
      <c r="L686" s="51"/>
      <c r="M686" s="51"/>
      <c r="N686" s="51"/>
      <c r="O686" s="51"/>
    </row>
    <row r="687" spans="2:15" ht="10.5" customHeight="1" x14ac:dyDescent="0.2">
      <c r="B687" s="62"/>
      <c r="C687" s="51"/>
      <c r="D687" s="51"/>
      <c r="E687" s="51"/>
      <c r="F687" s="51"/>
      <c r="G687" s="157">
        <v>67</v>
      </c>
      <c r="H687" s="51"/>
      <c r="I687" s="51"/>
      <c r="J687" s="51"/>
      <c r="K687" s="51"/>
      <c r="L687" s="51"/>
      <c r="M687" s="51"/>
      <c r="N687" s="51"/>
      <c r="O687" s="51"/>
    </row>
    <row r="688" spans="2:15" ht="10.5" customHeight="1" x14ac:dyDescent="0.2"/>
    <row r="689" spans="2:11" ht="11.45" customHeight="1" x14ac:dyDescent="0.2">
      <c r="B689" s="62" t="s">
        <v>28</v>
      </c>
    </row>
    <row r="690" spans="2:11" ht="11.45" customHeight="1" x14ac:dyDescent="0.2">
      <c r="B690" s="1398" t="s">
        <v>85</v>
      </c>
      <c r="C690" s="1399"/>
      <c r="D690" s="279">
        <v>1978</v>
      </c>
      <c r="E690" s="279">
        <v>1980</v>
      </c>
      <c r="F690" s="279">
        <v>1981</v>
      </c>
      <c r="G690" s="279">
        <v>1983</v>
      </c>
      <c r="H690" s="279">
        <v>1988</v>
      </c>
      <c r="I690" s="279">
        <v>1993</v>
      </c>
      <c r="J690" s="279">
        <v>1996</v>
      </c>
      <c r="K690" s="384" t="s">
        <v>1170</v>
      </c>
    </row>
    <row r="691" spans="2:11" ht="14.25" customHeight="1" x14ac:dyDescent="0.2">
      <c r="B691" s="1400"/>
      <c r="C691" s="1401"/>
      <c r="D691" s="1639" t="s">
        <v>980</v>
      </c>
      <c r="E691" s="1639"/>
      <c r="F691" s="1639"/>
      <c r="G691" s="1639"/>
      <c r="H691" s="1639"/>
      <c r="I691" s="1639"/>
      <c r="J691" s="1639"/>
      <c r="K691" s="1640"/>
    </row>
    <row r="692" spans="2:11" ht="10.5" customHeight="1" x14ac:dyDescent="0.2">
      <c r="B692" s="1392" t="s">
        <v>746</v>
      </c>
      <c r="C692" s="1393"/>
      <c r="D692" s="935">
        <v>8734</v>
      </c>
      <c r="E692" s="935">
        <v>7944</v>
      </c>
      <c r="F692" s="935">
        <v>7526</v>
      </c>
      <c r="G692" s="935">
        <v>7407</v>
      </c>
      <c r="H692" s="935">
        <v>6539</v>
      </c>
      <c r="I692" s="935">
        <v>6275</v>
      </c>
      <c r="J692" s="935">
        <v>6116</v>
      </c>
      <c r="K692" s="936">
        <v>4367</v>
      </c>
    </row>
    <row r="693" spans="2:11" ht="10.5" customHeight="1" x14ac:dyDescent="0.2">
      <c r="B693" s="1392" t="s">
        <v>86</v>
      </c>
      <c r="C693" s="1393"/>
      <c r="D693" s="935">
        <v>28602</v>
      </c>
      <c r="E693" s="935">
        <v>28291</v>
      </c>
      <c r="F693" s="935">
        <v>28456</v>
      </c>
      <c r="G693" s="935">
        <v>26932</v>
      </c>
      <c r="H693" s="935">
        <v>24083</v>
      </c>
      <c r="I693" s="935">
        <v>19834</v>
      </c>
      <c r="J693" s="935">
        <v>14047</v>
      </c>
      <c r="K693" s="936">
        <v>10896</v>
      </c>
    </row>
    <row r="694" spans="2:11" ht="10.5" customHeight="1" x14ac:dyDescent="0.2">
      <c r="B694" s="1392" t="s">
        <v>87</v>
      </c>
      <c r="C694" s="1393"/>
      <c r="D694" s="935">
        <v>2445</v>
      </c>
      <c r="E694" s="935">
        <v>2615</v>
      </c>
      <c r="F694" s="935">
        <v>2551</v>
      </c>
      <c r="G694" s="935">
        <v>2768</v>
      </c>
      <c r="H694" s="935">
        <v>3458</v>
      </c>
      <c r="I694" s="935">
        <v>2071</v>
      </c>
      <c r="J694" s="935">
        <v>1563</v>
      </c>
      <c r="K694" s="936">
        <v>988</v>
      </c>
    </row>
    <row r="695" spans="2:11" ht="10.5" customHeight="1" x14ac:dyDescent="0.2">
      <c r="B695" s="1392" t="s">
        <v>100</v>
      </c>
      <c r="C695" s="1393"/>
      <c r="D695" s="935">
        <v>895</v>
      </c>
      <c r="E695" s="935">
        <v>831</v>
      </c>
      <c r="F695" s="935">
        <v>792</v>
      </c>
      <c r="G695" s="935">
        <v>850</v>
      </c>
      <c r="H695" s="935">
        <v>931</v>
      </c>
      <c r="I695" s="935">
        <v>945</v>
      </c>
      <c r="J695" s="935">
        <v>1164</v>
      </c>
      <c r="K695" s="936">
        <v>723</v>
      </c>
    </row>
    <row r="696" spans="2:11" ht="10.5" customHeight="1" x14ac:dyDescent="0.2">
      <c r="B696" s="1392" t="s">
        <v>1171</v>
      </c>
      <c r="C696" s="1393"/>
      <c r="D696" s="935" t="s">
        <v>463</v>
      </c>
      <c r="E696" s="935" t="s">
        <v>463</v>
      </c>
      <c r="F696" s="935">
        <v>114</v>
      </c>
      <c r="G696" s="935" t="s">
        <v>463</v>
      </c>
      <c r="H696" s="935">
        <v>77</v>
      </c>
      <c r="I696" s="935" t="s">
        <v>463</v>
      </c>
      <c r="J696" s="935"/>
      <c r="K696" s="936">
        <v>21</v>
      </c>
    </row>
    <row r="697" spans="2:11" ht="10.5" customHeight="1" x14ac:dyDescent="0.2">
      <c r="B697" s="1392" t="s">
        <v>1172</v>
      </c>
      <c r="C697" s="1393"/>
      <c r="D697" s="935" t="s">
        <v>463</v>
      </c>
      <c r="E697" s="935" t="s">
        <v>463</v>
      </c>
      <c r="F697" s="935">
        <v>5</v>
      </c>
      <c r="G697" s="935" t="s">
        <v>463</v>
      </c>
      <c r="H697" s="935">
        <v>2</v>
      </c>
      <c r="I697" s="935" t="s">
        <v>463</v>
      </c>
      <c r="J697" s="935">
        <v>40</v>
      </c>
      <c r="K697" s="936" t="s">
        <v>463</v>
      </c>
    </row>
    <row r="698" spans="2:11" ht="10.5" customHeight="1" x14ac:dyDescent="0.2">
      <c r="B698" s="1392" t="s">
        <v>1173</v>
      </c>
      <c r="C698" s="1393"/>
      <c r="D698" s="935" t="s">
        <v>463</v>
      </c>
      <c r="E698" s="935" t="s">
        <v>463</v>
      </c>
      <c r="F698" s="935">
        <v>25</v>
      </c>
      <c r="G698" s="935" t="s">
        <v>463</v>
      </c>
      <c r="H698" s="935">
        <v>13</v>
      </c>
      <c r="I698" s="935" t="s">
        <v>463</v>
      </c>
      <c r="J698" s="935"/>
      <c r="K698" s="936">
        <v>7</v>
      </c>
    </row>
    <row r="699" spans="2:11" ht="10.5" customHeight="1" x14ac:dyDescent="0.2">
      <c r="B699" s="1392" t="s">
        <v>101</v>
      </c>
      <c r="C699" s="1393"/>
      <c r="D699" s="935" t="s">
        <v>463</v>
      </c>
      <c r="E699" s="935" t="s">
        <v>463</v>
      </c>
      <c r="F699" s="935">
        <v>107</v>
      </c>
      <c r="G699" s="935" t="s">
        <v>463</v>
      </c>
      <c r="H699" s="935">
        <v>251</v>
      </c>
      <c r="I699" s="935" t="s">
        <v>463</v>
      </c>
      <c r="J699" s="935">
        <v>459</v>
      </c>
      <c r="K699" s="936">
        <v>338</v>
      </c>
    </row>
    <row r="700" spans="2:11" ht="10.5" customHeight="1" x14ac:dyDescent="0.2">
      <c r="B700" s="1392" t="s">
        <v>102</v>
      </c>
      <c r="C700" s="1393"/>
      <c r="D700" s="935" t="s">
        <v>463</v>
      </c>
      <c r="E700" s="935">
        <v>28186</v>
      </c>
      <c r="F700" s="935">
        <v>36291</v>
      </c>
      <c r="G700" s="935">
        <v>47047</v>
      </c>
      <c r="H700" s="935">
        <v>51787</v>
      </c>
      <c r="I700" s="935" t="s">
        <v>463</v>
      </c>
      <c r="J700" s="935" t="s">
        <v>463</v>
      </c>
      <c r="K700" s="936">
        <v>185073</v>
      </c>
    </row>
    <row r="701" spans="2:11" ht="10.5" customHeight="1" x14ac:dyDescent="0.2">
      <c r="B701" s="1414" t="s">
        <v>1174</v>
      </c>
      <c r="C701" s="1415"/>
      <c r="D701" s="937" t="s">
        <v>463</v>
      </c>
      <c r="E701" s="937" t="s">
        <v>463</v>
      </c>
      <c r="F701" s="937">
        <v>12642</v>
      </c>
      <c r="G701" s="937" t="s">
        <v>463</v>
      </c>
      <c r="H701" s="937">
        <v>11320</v>
      </c>
      <c r="I701" s="937" t="s">
        <v>463</v>
      </c>
      <c r="J701" s="937" t="s">
        <v>463</v>
      </c>
      <c r="K701" s="938" t="s">
        <v>463</v>
      </c>
    </row>
    <row r="702" spans="2:11" ht="14.25" customHeight="1" x14ac:dyDescent="0.2">
      <c r="B702" s="1454" t="s">
        <v>103</v>
      </c>
      <c r="C702" s="1678"/>
      <c r="D702" s="1678"/>
      <c r="E702" s="1678"/>
      <c r="F702" s="1678"/>
      <c r="G702" s="1678"/>
      <c r="H702" s="1678"/>
      <c r="I702" s="1678"/>
      <c r="J702" s="1678"/>
      <c r="K702" s="1455"/>
    </row>
    <row r="703" spans="2:11" ht="10.5" customHeight="1" x14ac:dyDescent="0.2">
      <c r="B703" s="1392" t="s">
        <v>981</v>
      </c>
      <c r="C703" s="1393"/>
      <c r="D703" s="939" t="s">
        <v>463</v>
      </c>
      <c r="E703" s="939" t="s">
        <v>463</v>
      </c>
      <c r="F703" s="939">
        <v>280</v>
      </c>
      <c r="G703" s="939">
        <v>342</v>
      </c>
      <c r="H703" s="939" t="s">
        <v>463</v>
      </c>
      <c r="I703" s="939" t="s">
        <v>463</v>
      </c>
      <c r="J703" s="939" t="s">
        <v>463</v>
      </c>
      <c r="K703" s="940" t="s">
        <v>463</v>
      </c>
    </row>
    <row r="704" spans="2:11" ht="10.5" customHeight="1" x14ac:dyDescent="0.2">
      <c r="B704" s="1414" t="s">
        <v>982</v>
      </c>
      <c r="C704" s="1415"/>
      <c r="D704" s="941" t="s">
        <v>463</v>
      </c>
      <c r="E704" s="941" t="s">
        <v>463</v>
      </c>
      <c r="F704" s="941">
        <v>3.7</v>
      </c>
      <c r="G704" s="941">
        <v>4.5999999999999996</v>
      </c>
      <c r="H704" s="941" t="s">
        <v>463</v>
      </c>
      <c r="I704" s="941" t="s">
        <v>463</v>
      </c>
      <c r="J704" s="941" t="s">
        <v>463</v>
      </c>
      <c r="K704" s="942" t="s">
        <v>463</v>
      </c>
    </row>
    <row r="705" spans="2:11" ht="14.25" customHeight="1" x14ac:dyDescent="0.2">
      <c r="B705" s="236" t="s">
        <v>229</v>
      </c>
      <c r="C705" s="233"/>
      <c r="D705" s="233"/>
      <c r="E705" s="233"/>
      <c r="F705" s="233"/>
      <c r="G705" s="233"/>
      <c r="H705" s="233"/>
      <c r="I705" s="233"/>
      <c r="J705" s="233"/>
    </row>
    <row r="706" spans="2:11" ht="10.5" customHeight="1" x14ac:dyDescent="0.2">
      <c r="B706" s="236"/>
      <c r="C706" s="233"/>
      <c r="D706" s="233"/>
      <c r="E706" s="233"/>
      <c r="F706" s="233"/>
      <c r="G706" s="233"/>
      <c r="H706" s="233"/>
      <c r="I706" s="233"/>
      <c r="J706" s="233"/>
    </row>
    <row r="707" spans="2:11" ht="10.5" customHeight="1" x14ac:dyDescent="0.2">
      <c r="B707" s="236" t="s">
        <v>1175</v>
      </c>
      <c r="C707" s="233"/>
      <c r="D707" s="233"/>
      <c r="E707" s="233"/>
      <c r="F707" s="233"/>
      <c r="G707" s="233"/>
      <c r="H707" s="233"/>
      <c r="I707" s="233"/>
      <c r="J707" s="233"/>
    </row>
    <row r="708" spans="2:11" ht="10.5" customHeight="1" x14ac:dyDescent="0.2">
      <c r="B708" s="236" t="s">
        <v>1176</v>
      </c>
      <c r="C708" s="233"/>
      <c r="D708" s="233"/>
      <c r="E708" s="233"/>
      <c r="F708" s="233"/>
      <c r="G708" s="233"/>
      <c r="H708" s="233"/>
      <c r="I708" s="233"/>
      <c r="J708" s="233"/>
    </row>
    <row r="709" spans="2:11" ht="10.5" customHeight="1" x14ac:dyDescent="0.2">
      <c r="B709" s="1613" t="s">
        <v>1177</v>
      </c>
      <c r="C709" s="1614"/>
      <c r="D709" s="1614"/>
      <c r="E709" s="1614"/>
      <c r="F709" s="1614"/>
      <c r="G709" s="1614"/>
      <c r="H709" s="1614"/>
      <c r="I709" s="1614"/>
      <c r="J709" s="1614"/>
    </row>
    <row r="710" spans="2:11" ht="10.5" customHeight="1" x14ac:dyDescent="0.2">
      <c r="B710" s="233" t="s">
        <v>983</v>
      </c>
      <c r="C710" s="233"/>
      <c r="D710" s="233"/>
      <c r="E710" s="233"/>
      <c r="F710" s="233"/>
      <c r="G710" s="233"/>
      <c r="H710" s="233"/>
      <c r="I710" s="233"/>
      <c r="J710" s="233"/>
    </row>
    <row r="711" spans="2:11" ht="10.5" customHeight="1" x14ac:dyDescent="0.2">
      <c r="C711" s="52"/>
      <c r="D711" s="52"/>
      <c r="E711" s="52"/>
      <c r="F711" s="52"/>
      <c r="G711" s="52"/>
      <c r="H711" s="52"/>
      <c r="I711" s="52"/>
      <c r="J711" s="52"/>
      <c r="K711" s="52"/>
    </row>
    <row r="712" spans="2:11" ht="10.5" customHeight="1" x14ac:dyDescent="0.2">
      <c r="B712" s="62"/>
    </row>
    <row r="713" spans="2:11" ht="10.5" customHeight="1" x14ac:dyDescent="0.2">
      <c r="G713" s="153">
        <v>68</v>
      </c>
    </row>
    <row r="714" spans="2:11" ht="10.5" customHeight="1" x14ac:dyDescent="0.2"/>
    <row r="715" spans="2:11" ht="11.45" customHeight="1" x14ac:dyDescent="0.2">
      <c r="B715" s="62" t="s">
        <v>274</v>
      </c>
    </row>
    <row r="716" spans="2:11" ht="23.25" customHeight="1" x14ac:dyDescent="0.2">
      <c r="B716" s="1506" t="s">
        <v>605</v>
      </c>
      <c r="C716" s="1408" t="s">
        <v>425</v>
      </c>
      <c r="D716" s="1481" t="s">
        <v>1471</v>
      </c>
      <c r="E716" s="1482"/>
      <c r="F716" s="1481" t="s">
        <v>1472</v>
      </c>
      <c r="G716" s="1482"/>
      <c r="H716" s="1408" t="s">
        <v>532</v>
      </c>
      <c r="I716" s="1481" t="s">
        <v>533</v>
      </c>
      <c r="J716" s="1482"/>
    </row>
    <row r="717" spans="2:11" ht="11.45" customHeight="1" x14ac:dyDescent="0.2">
      <c r="B717" s="1507"/>
      <c r="C717" s="1409"/>
      <c r="D717" s="296" t="s">
        <v>148</v>
      </c>
      <c r="E717" s="376" t="s">
        <v>593</v>
      </c>
      <c r="F717" s="296" t="s">
        <v>148</v>
      </c>
      <c r="G717" s="376" t="s">
        <v>593</v>
      </c>
      <c r="H717" s="1409"/>
      <c r="I717" s="296" t="s">
        <v>148</v>
      </c>
      <c r="J717" s="376" t="s">
        <v>593</v>
      </c>
    </row>
    <row r="718" spans="2:11" ht="11.45" customHeight="1" x14ac:dyDescent="0.2">
      <c r="B718" s="1508"/>
      <c r="C718" s="1439" t="s">
        <v>284</v>
      </c>
      <c r="D718" s="1443"/>
      <c r="E718" s="504" t="s">
        <v>429</v>
      </c>
      <c r="F718" s="504" t="s">
        <v>284</v>
      </c>
      <c r="G718" s="504" t="s">
        <v>429</v>
      </c>
      <c r="H718" s="504" t="s">
        <v>284</v>
      </c>
      <c r="I718" s="504" t="s">
        <v>284</v>
      </c>
      <c r="J718" s="504" t="s">
        <v>429</v>
      </c>
    </row>
    <row r="719" spans="2:11" ht="10.5" customHeight="1" x14ac:dyDescent="0.2">
      <c r="B719" s="325" t="s">
        <v>765</v>
      </c>
      <c r="C719" s="614">
        <v>364</v>
      </c>
      <c r="D719" s="614">
        <v>338</v>
      </c>
      <c r="E719" s="558">
        <v>11.93</v>
      </c>
      <c r="F719" s="545">
        <v>890</v>
      </c>
      <c r="G719" s="1025">
        <v>31.381514544220703</v>
      </c>
      <c r="H719" s="939">
        <v>161</v>
      </c>
      <c r="I719" s="939">
        <v>151</v>
      </c>
      <c r="J719" s="147">
        <v>5.2</v>
      </c>
    </row>
    <row r="720" spans="2:11" ht="10.5" customHeight="1" x14ac:dyDescent="0.2">
      <c r="B720" s="325" t="s">
        <v>766</v>
      </c>
      <c r="C720" s="614">
        <v>402</v>
      </c>
      <c r="D720" s="614">
        <v>379</v>
      </c>
      <c r="E720" s="558">
        <v>13.06</v>
      </c>
      <c r="F720" s="545">
        <v>932</v>
      </c>
      <c r="G720" s="1025">
        <v>32.145326480621193</v>
      </c>
      <c r="H720" s="939">
        <v>171</v>
      </c>
      <c r="I720" s="939">
        <v>152</v>
      </c>
      <c r="J720" s="147">
        <v>5.12</v>
      </c>
    </row>
    <row r="721" spans="2:10" ht="10.5" customHeight="1" x14ac:dyDescent="0.2">
      <c r="B721" s="325" t="s">
        <v>767</v>
      </c>
      <c r="C721" s="614">
        <v>457</v>
      </c>
      <c r="D721" s="614">
        <v>437</v>
      </c>
      <c r="E721" s="558">
        <v>14.75</v>
      </c>
      <c r="F721" s="545">
        <v>1003</v>
      </c>
      <c r="G721" s="1025">
        <v>33.809723105962583</v>
      </c>
      <c r="H721" s="939">
        <v>169</v>
      </c>
      <c r="I721" s="939">
        <v>152</v>
      </c>
      <c r="J721" s="147">
        <v>5.0199999999999996</v>
      </c>
    </row>
    <row r="722" spans="2:10" ht="10.5" customHeight="1" x14ac:dyDescent="0.2">
      <c r="B722" s="325" t="s">
        <v>768</v>
      </c>
      <c r="C722" s="614">
        <v>480</v>
      </c>
      <c r="D722" s="614">
        <v>460</v>
      </c>
      <c r="E722" s="558">
        <v>15.18</v>
      </c>
      <c r="F722" s="545">
        <v>1009</v>
      </c>
      <c r="G722" s="1025">
        <v>33.271655569200867</v>
      </c>
      <c r="H722" s="939">
        <v>167</v>
      </c>
      <c r="I722" s="939">
        <v>152</v>
      </c>
      <c r="J722" s="147">
        <v>4.91</v>
      </c>
    </row>
    <row r="723" spans="2:10" ht="10.5" customHeight="1" x14ac:dyDescent="0.2">
      <c r="B723" s="325" t="s">
        <v>769</v>
      </c>
      <c r="C723" s="614">
        <v>487</v>
      </c>
      <c r="D723" s="614">
        <v>485</v>
      </c>
      <c r="E723" s="558">
        <v>15.65</v>
      </c>
      <c r="F723" s="545">
        <v>1004</v>
      </c>
      <c r="G723" s="1025">
        <v>32.37412878533506</v>
      </c>
      <c r="H723" s="939">
        <v>167</v>
      </c>
      <c r="I723" s="939">
        <v>153</v>
      </c>
      <c r="J723" s="147">
        <v>4.84</v>
      </c>
    </row>
    <row r="724" spans="2:10" ht="10.5" customHeight="1" x14ac:dyDescent="0.2">
      <c r="B724" s="325"/>
      <c r="C724" s="614"/>
      <c r="D724" s="614"/>
      <c r="E724" s="558"/>
      <c r="F724" s="545"/>
      <c r="G724" s="1026"/>
      <c r="H724" s="939"/>
      <c r="I724" s="939"/>
      <c r="J724" s="147"/>
    </row>
    <row r="725" spans="2:10" ht="10.5" customHeight="1" x14ac:dyDescent="0.2">
      <c r="B725" s="325" t="s">
        <v>770</v>
      </c>
      <c r="C725" s="614">
        <v>474</v>
      </c>
      <c r="D725" s="614">
        <v>474</v>
      </c>
      <c r="E725" s="558">
        <v>14.96</v>
      </c>
      <c r="F725" s="545">
        <v>939</v>
      </c>
      <c r="G725" s="1025">
        <v>29.632740514708303</v>
      </c>
      <c r="H725" s="939">
        <v>171</v>
      </c>
      <c r="I725" s="939">
        <v>160</v>
      </c>
      <c r="J725" s="147">
        <v>4.9400000000000004</v>
      </c>
    </row>
    <row r="726" spans="2:10" ht="10.5" customHeight="1" x14ac:dyDescent="0.2">
      <c r="B726" s="325" t="s">
        <v>771</v>
      </c>
      <c r="C726" s="614">
        <v>498</v>
      </c>
      <c r="D726" s="614">
        <v>500</v>
      </c>
      <c r="E726" s="558">
        <v>15.43</v>
      </c>
      <c r="F726" s="545">
        <v>943</v>
      </c>
      <c r="G726" s="1025">
        <v>29.107600346926425</v>
      </c>
      <c r="H726" s="939">
        <v>193</v>
      </c>
      <c r="I726" s="939">
        <v>183</v>
      </c>
      <c r="J726" s="147">
        <v>5.52</v>
      </c>
    </row>
    <row r="727" spans="2:10" ht="10.5" customHeight="1" x14ac:dyDescent="0.2">
      <c r="B727" s="325" t="s">
        <v>772</v>
      </c>
      <c r="C727" s="614">
        <v>541</v>
      </c>
      <c r="D727" s="614">
        <v>539</v>
      </c>
      <c r="E727" s="558">
        <v>16.260000000000002</v>
      </c>
      <c r="F727" s="545">
        <v>896</v>
      </c>
      <c r="G727" s="1025">
        <v>27.056031558547794</v>
      </c>
      <c r="H727" s="939">
        <v>213</v>
      </c>
      <c r="I727" s="939">
        <v>201</v>
      </c>
      <c r="J727" s="147">
        <v>5.92</v>
      </c>
    </row>
    <row r="728" spans="2:10" ht="10.5" customHeight="1" x14ac:dyDescent="0.2">
      <c r="B728" s="325" t="s">
        <v>773</v>
      </c>
      <c r="C728" s="614">
        <v>582</v>
      </c>
      <c r="D728" s="614">
        <v>581</v>
      </c>
      <c r="E728" s="558">
        <v>17.14</v>
      </c>
      <c r="F728" s="545">
        <v>899</v>
      </c>
      <c r="G728" s="1025">
        <v>26.532626857712572</v>
      </c>
      <c r="H728" s="939">
        <v>219</v>
      </c>
      <c r="I728" s="939">
        <v>205</v>
      </c>
      <c r="J728" s="147">
        <v>5.93</v>
      </c>
    </row>
    <row r="729" spans="2:10" ht="10.5" customHeight="1" x14ac:dyDescent="0.2">
      <c r="B729" s="325" t="s">
        <v>774</v>
      </c>
      <c r="C729" s="614">
        <v>609</v>
      </c>
      <c r="D729" s="614">
        <v>605</v>
      </c>
      <c r="E729" s="558">
        <v>17.46</v>
      </c>
      <c r="F729" s="545">
        <v>977</v>
      </c>
      <c r="G729" s="1025">
        <v>28.218009548949905</v>
      </c>
      <c r="H729" s="939">
        <v>224</v>
      </c>
      <c r="I729" s="939">
        <v>209</v>
      </c>
      <c r="J729" s="147">
        <v>5.91</v>
      </c>
    </row>
    <row r="730" spans="2:10" ht="10.5" customHeight="1" x14ac:dyDescent="0.2">
      <c r="B730" s="325"/>
      <c r="C730" s="614"/>
      <c r="D730" s="614"/>
      <c r="E730" s="558"/>
      <c r="F730" s="545"/>
      <c r="G730" s="1026"/>
      <c r="H730" s="939"/>
      <c r="I730" s="939"/>
      <c r="J730" s="147"/>
    </row>
    <row r="731" spans="2:10" ht="10.5" customHeight="1" x14ac:dyDescent="0.2">
      <c r="B731" s="325" t="s">
        <v>775</v>
      </c>
      <c r="C731" s="614">
        <v>593</v>
      </c>
      <c r="D731" s="614">
        <v>593</v>
      </c>
      <c r="E731" s="558">
        <v>16.739999999999998</v>
      </c>
      <c r="F731" s="545">
        <v>1050</v>
      </c>
      <c r="G731" s="1025">
        <v>29.663939714770844</v>
      </c>
      <c r="H731" s="939">
        <v>232</v>
      </c>
      <c r="I731" s="939">
        <v>214</v>
      </c>
      <c r="J731" s="147">
        <v>5.91</v>
      </c>
    </row>
    <row r="732" spans="2:10" ht="10.5" customHeight="1" x14ac:dyDescent="0.2">
      <c r="B732" s="325" t="s">
        <v>776</v>
      </c>
      <c r="C732" s="614">
        <v>564</v>
      </c>
      <c r="D732" s="614">
        <v>571</v>
      </c>
      <c r="E732" s="558">
        <v>15.77</v>
      </c>
      <c r="F732" s="545">
        <v>1052</v>
      </c>
      <c r="G732" s="1025">
        <v>29.055560809368519</v>
      </c>
      <c r="H732" s="939">
        <v>238</v>
      </c>
      <c r="I732" s="939">
        <v>223</v>
      </c>
      <c r="J732" s="147">
        <v>6.02</v>
      </c>
    </row>
    <row r="733" spans="2:10" ht="10.5" customHeight="1" x14ac:dyDescent="0.2">
      <c r="B733" s="325" t="s">
        <v>460</v>
      </c>
      <c r="C733" s="614">
        <v>577</v>
      </c>
      <c r="D733" s="614">
        <v>580</v>
      </c>
      <c r="E733" s="558">
        <v>15.67</v>
      </c>
      <c r="F733" s="545">
        <v>1036</v>
      </c>
      <c r="G733" s="1025">
        <v>28.004554541533523</v>
      </c>
      <c r="H733" s="939">
        <v>235</v>
      </c>
      <c r="I733" s="939">
        <v>218</v>
      </c>
      <c r="J733" s="147">
        <v>5.76</v>
      </c>
    </row>
    <row r="734" spans="2:10" ht="10.5" customHeight="1" x14ac:dyDescent="0.2">
      <c r="B734" s="325" t="s">
        <v>461</v>
      </c>
      <c r="C734" s="614">
        <v>607</v>
      </c>
      <c r="D734" s="614">
        <v>609</v>
      </c>
      <c r="E734" s="558">
        <v>16.11</v>
      </c>
      <c r="F734" s="545">
        <v>940</v>
      </c>
      <c r="G734" s="1025">
        <v>24.878423761679219</v>
      </c>
      <c r="H734" s="939">
        <v>251</v>
      </c>
      <c r="I734" s="939">
        <v>233</v>
      </c>
      <c r="J734" s="147">
        <v>6.04</v>
      </c>
    </row>
    <row r="735" spans="2:10" ht="10.5" customHeight="1" x14ac:dyDescent="0.2">
      <c r="B735" s="325" t="s">
        <v>462</v>
      </c>
      <c r="C735" s="614">
        <v>647</v>
      </c>
      <c r="D735" s="614">
        <v>662</v>
      </c>
      <c r="E735" s="558">
        <v>17.13</v>
      </c>
      <c r="F735" s="545">
        <v>829</v>
      </c>
      <c r="G735" s="1025">
        <v>21.461882266311591</v>
      </c>
      <c r="H735" s="939">
        <v>290</v>
      </c>
      <c r="I735" s="939">
        <v>272</v>
      </c>
      <c r="J735" s="147">
        <v>6.9</v>
      </c>
    </row>
    <row r="736" spans="2:10" ht="10.5" customHeight="1" x14ac:dyDescent="0.2">
      <c r="B736" s="325"/>
      <c r="C736" s="614"/>
      <c r="D736" s="614"/>
      <c r="E736" s="558"/>
      <c r="F736" s="545"/>
      <c r="G736" s="1026"/>
      <c r="H736" s="939"/>
      <c r="I736" s="939"/>
      <c r="J736" s="147"/>
    </row>
    <row r="737" spans="2:10" ht="10.5" customHeight="1" x14ac:dyDescent="0.2">
      <c r="B737" s="325" t="s">
        <v>328</v>
      </c>
      <c r="C737" s="614">
        <v>699</v>
      </c>
      <c r="D737" s="614">
        <v>736</v>
      </c>
      <c r="E737" s="558">
        <v>18.649999999999999</v>
      </c>
      <c r="F737" s="545">
        <v>865</v>
      </c>
      <c r="G737" s="1025">
        <v>21.920984809383167</v>
      </c>
      <c r="H737" s="939">
        <v>282</v>
      </c>
      <c r="I737" s="939">
        <v>263</v>
      </c>
      <c r="J737" s="147">
        <v>6.49</v>
      </c>
    </row>
    <row r="738" spans="2:10" ht="10.5" customHeight="1" x14ac:dyDescent="0.2">
      <c r="B738" s="325" t="s">
        <v>329</v>
      </c>
      <c r="C738" s="614">
        <v>753</v>
      </c>
      <c r="D738" s="614">
        <v>826</v>
      </c>
      <c r="E738" s="558">
        <v>20.34</v>
      </c>
      <c r="F738" s="545">
        <v>849</v>
      </c>
      <c r="G738" s="1025">
        <v>20.912709467319207</v>
      </c>
      <c r="H738" s="939">
        <v>314</v>
      </c>
      <c r="I738" s="939">
        <v>293</v>
      </c>
      <c r="J738" s="147">
        <v>7.11</v>
      </c>
    </row>
    <row r="739" spans="2:10" ht="10.5" customHeight="1" x14ac:dyDescent="0.2">
      <c r="B739" s="325" t="s">
        <v>330</v>
      </c>
      <c r="C739" s="614">
        <v>777</v>
      </c>
      <c r="D739" s="614">
        <v>854</v>
      </c>
      <c r="E739" s="558">
        <v>20.72</v>
      </c>
      <c r="F739" s="545">
        <v>835</v>
      </c>
      <c r="G739" s="1025">
        <v>20.245760262293615</v>
      </c>
      <c r="H739" s="939">
        <v>323</v>
      </c>
      <c r="I739" s="939">
        <v>302</v>
      </c>
      <c r="J739" s="147">
        <v>7.16</v>
      </c>
    </row>
    <row r="740" spans="2:10" ht="10.5" customHeight="1" x14ac:dyDescent="0.2">
      <c r="B740" s="325" t="s">
        <v>331</v>
      </c>
      <c r="C740" s="614">
        <v>803</v>
      </c>
      <c r="D740" s="614">
        <v>874</v>
      </c>
      <c r="E740" s="558">
        <v>20.74</v>
      </c>
      <c r="F740" s="545">
        <v>839</v>
      </c>
      <c r="G740" s="1025">
        <v>19.923566837053915</v>
      </c>
      <c r="H740" s="939">
        <v>318</v>
      </c>
      <c r="I740" s="939">
        <v>299</v>
      </c>
      <c r="J740" s="147">
        <v>6.95</v>
      </c>
    </row>
    <row r="741" spans="2:10" ht="10.5" customHeight="1" x14ac:dyDescent="0.2">
      <c r="B741" s="325" t="s">
        <v>287</v>
      </c>
      <c r="C741" s="614">
        <v>850</v>
      </c>
      <c r="D741" s="614">
        <v>927</v>
      </c>
      <c r="E741" s="558">
        <v>21.53</v>
      </c>
      <c r="F741" s="545">
        <v>965</v>
      </c>
      <c r="G741" s="1025">
        <v>22.418141863787341</v>
      </c>
      <c r="H741" s="939">
        <v>329</v>
      </c>
      <c r="I741" s="939">
        <v>310</v>
      </c>
      <c r="J741" s="147">
        <v>7.09</v>
      </c>
    </row>
    <row r="742" spans="2:10" ht="10.5" customHeight="1" x14ac:dyDescent="0.2">
      <c r="B742" s="325"/>
      <c r="C742" s="614"/>
      <c r="D742" s="614"/>
      <c r="E742" s="558"/>
      <c r="F742" s="545"/>
      <c r="G742" s="1026"/>
      <c r="H742" s="939"/>
      <c r="I742" s="939"/>
      <c r="J742" s="147"/>
    </row>
    <row r="743" spans="2:10" ht="10.5" customHeight="1" x14ac:dyDescent="0.2">
      <c r="B743" s="325" t="s">
        <v>332</v>
      </c>
      <c r="C743" s="614">
        <v>869</v>
      </c>
      <c r="D743" s="614">
        <v>938</v>
      </c>
      <c r="E743" s="558">
        <v>21.48</v>
      </c>
      <c r="F743" s="545">
        <v>828</v>
      </c>
      <c r="G743" s="1025">
        <v>18.955396939614722</v>
      </c>
      <c r="H743" s="939">
        <v>330</v>
      </c>
      <c r="I743" s="939">
        <v>308</v>
      </c>
      <c r="J743" s="147">
        <v>6.92</v>
      </c>
    </row>
    <row r="744" spans="2:10" ht="10.5" customHeight="1" x14ac:dyDescent="0.2">
      <c r="B744" s="325" t="s">
        <v>333</v>
      </c>
      <c r="C744" s="614">
        <v>896</v>
      </c>
      <c r="D744" s="607">
        <v>965</v>
      </c>
      <c r="E744" s="560">
        <v>21.65</v>
      </c>
      <c r="F744" s="547">
        <v>871</v>
      </c>
      <c r="G744" s="1025">
        <v>19.547310000179646</v>
      </c>
      <c r="H744" s="691">
        <v>340</v>
      </c>
      <c r="I744" s="691">
        <v>313</v>
      </c>
      <c r="J744" s="147">
        <v>6.88</v>
      </c>
    </row>
    <row r="745" spans="2:10" ht="10.5" customHeight="1" x14ac:dyDescent="0.2">
      <c r="B745" s="325" t="s">
        <v>286</v>
      </c>
      <c r="C745" s="614">
        <v>925</v>
      </c>
      <c r="D745" s="607">
        <v>1032</v>
      </c>
      <c r="E745" s="560">
        <v>22.71</v>
      </c>
      <c r="F745" s="547">
        <v>935</v>
      </c>
      <c r="G745" s="1025">
        <v>20.58</v>
      </c>
      <c r="H745" s="691">
        <v>328</v>
      </c>
      <c r="I745" s="691">
        <v>305</v>
      </c>
      <c r="J745" s="147">
        <v>6.57</v>
      </c>
    </row>
    <row r="746" spans="2:10" ht="10.5" customHeight="1" x14ac:dyDescent="0.2">
      <c r="B746" s="325" t="s">
        <v>730</v>
      </c>
      <c r="C746" s="607">
        <v>1043</v>
      </c>
      <c r="D746" s="607">
        <v>1196</v>
      </c>
      <c r="E746" s="560">
        <v>25.76</v>
      </c>
      <c r="F746" s="547">
        <v>1002</v>
      </c>
      <c r="G746" s="1025">
        <v>21.587919789770648</v>
      </c>
      <c r="H746" s="691">
        <v>348</v>
      </c>
      <c r="I746" s="691">
        <v>329</v>
      </c>
      <c r="J746" s="147">
        <v>7.06</v>
      </c>
    </row>
    <row r="747" spans="2:10" ht="10.5" customHeight="1" x14ac:dyDescent="0.2">
      <c r="B747" s="351" t="s">
        <v>758</v>
      </c>
      <c r="C747" s="607">
        <v>1273</v>
      </c>
      <c r="D747" s="607">
        <v>1455</v>
      </c>
      <c r="E747" s="560">
        <v>31.23</v>
      </c>
      <c r="F747" s="547">
        <v>1073</v>
      </c>
      <c r="G747" s="1025">
        <v>23.02</v>
      </c>
      <c r="H747" s="691">
        <v>375</v>
      </c>
      <c r="I747" s="691">
        <v>357</v>
      </c>
      <c r="J747" s="309">
        <v>7.61</v>
      </c>
    </row>
    <row r="748" spans="2:10" ht="10.5" customHeight="1" x14ac:dyDescent="0.2">
      <c r="B748" s="325"/>
      <c r="C748" s="607"/>
      <c r="D748" s="607"/>
      <c r="E748" s="560"/>
      <c r="F748" s="547"/>
      <c r="G748" s="1027"/>
      <c r="H748" s="691"/>
      <c r="I748" s="691"/>
      <c r="J748" s="309"/>
    </row>
    <row r="749" spans="2:10" ht="10.5" customHeight="1" x14ac:dyDescent="0.2">
      <c r="B749" s="325" t="s">
        <v>507</v>
      </c>
      <c r="C749" s="607">
        <v>1427</v>
      </c>
      <c r="D749" s="607">
        <v>1664</v>
      </c>
      <c r="E749" s="560">
        <v>35.479999999999997</v>
      </c>
      <c r="F749" s="547">
        <v>1194</v>
      </c>
      <c r="G749" s="1025">
        <v>25.46</v>
      </c>
      <c r="H749" s="691">
        <v>412</v>
      </c>
      <c r="I749" s="691">
        <v>392</v>
      </c>
      <c r="J749" s="309">
        <v>8.26</v>
      </c>
    </row>
    <row r="750" spans="2:10" ht="10.5" customHeight="1" x14ac:dyDescent="0.2">
      <c r="B750" s="327">
        <v>38899</v>
      </c>
      <c r="C750" s="607">
        <v>1499</v>
      </c>
      <c r="D750" s="607">
        <v>1767</v>
      </c>
      <c r="E750" s="560">
        <v>37.28</v>
      </c>
      <c r="F750" s="547">
        <v>1273</v>
      </c>
      <c r="G750" s="1025">
        <v>26.87</v>
      </c>
      <c r="H750" s="691">
        <v>438</v>
      </c>
      <c r="I750" s="691">
        <v>416</v>
      </c>
      <c r="J750" s="309">
        <v>8.6999999999999993</v>
      </c>
    </row>
    <row r="751" spans="2:10" ht="10.5" customHeight="1" x14ac:dyDescent="0.2">
      <c r="B751" s="327">
        <v>39295</v>
      </c>
      <c r="C751" s="607">
        <v>1584</v>
      </c>
      <c r="D751" s="607">
        <v>1813</v>
      </c>
      <c r="E751" s="560">
        <v>37.89</v>
      </c>
      <c r="F751" s="547">
        <v>1154</v>
      </c>
      <c r="G751" s="1025">
        <v>24.12</v>
      </c>
      <c r="H751" s="691">
        <v>473</v>
      </c>
      <c r="I751" s="691">
        <v>449</v>
      </c>
      <c r="J751" s="309">
        <v>9.2200000000000006</v>
      </c>
    </row>
    <row r="752" spans="2:10" ht="10.5" customHeight="1" x14ac:dyDescent="0.2">
      <c r="B752" s="327">
        <v>39692</v>
      </c>
      <c r="C752" s="607">
        <v>1644</v>
      </c>
      <c r="D752" s="607">
        <v>1842</v>
      </c>
      <c r="E752" s="560">
        <v>37.82</v>
      </c>
      <c r="F752" s="547">
        <v>1162</v>
      </c>
      <c r="G752" s="1025">
        <v>23.87</v>
      </c>
      <c r="H752" s="691">
        <v>450</v>
      </c>
      <c r="I752" s="691">
        <v>424</v>
      </c>
      <c r="J752" s="309">
        <v>8.6</v>
      </c>
    </row>
    <row r="753" spans="2:11" ht="10.5" customHeight="1" x14ac:dyDescent="0.2">
      <c r="B753" s="327">
        <v>40087</v>
      </c>
      <c r="C753" s="607">
        <v>1681</v>
      </c>
      <c r="D753" s="607">
        <v>1894</v>
      </c>
      <c r="E753" s="560">
        <v>38.4</v>
      </c>
      <c r="F753" s="547">
        <v>1269</v>
      </c>
      <c r="G753" s="1025">
        <v>25.74</v>
      </c>
      <c r="H753" s="691">
        <v>472</v>
      </c>
      <c r="I753" s="691">
        <v>443</v>
      </c>
      <c r="J753" s="309">
        <v>8.86</v>
      </c>
    </row>
    <row r="754" spans="2:11" ht="10.5" customHeight="1" x14ac:dyDescent="0.2">
      <c r="B754" s="327"/>
      <c r="C754" s="607"/>
      <c r="D754" s="607"/>
      <c r="E754" s="560"/>
      <c r="F754" s="547"/>
      <c r="G754" s="1027"/>
      <c r="H754" s="691"/>
      <c r="I754" s="691"/>
      <c r="J754" s="309"/>
    </row>
    <row r="755" spans="2:11" ht="10.5" customHeight="1" x14ac:dyDescent="0.2">
      <c r="B755" s="351" t="s">
        <v>340</v>
      </c>
      <c r="C755" s="607">
        <v>1721</v>
      </c>
      <c r="D755" s="607">
        <v>1997</v>
      </c>
      <c r="E755" s="560">
        <v>39.94</v>
      </c>
      <c r="F755" s="547">
        <v>1266</v>
      </c>
      <c r="G755" s="1028">
        <v>25.32</v>
      </c>
      <c r="H755" s="607">
        <v>511</v>
      </c>
      <c r="I755" s="607">
        <v>482</v>
      </c>
      <c r="J755" s="560">
        <v>9.3000000000000007</v>
      </c>
    </row>
    <row r="756" spans="2:11" ht="10.5" customHeight="1" x14ac:dyDescent="0.2">
      <c r="B756" s="351" t="s">
        <v>343</v>
      </c>
      <c r="C756" s="607">
        <v>1739</v>
      </c>
      <c r="D756" s="607">
        <v>2087</v>
      </c>
      <c r="E756" s="560">
        <v>40.32</v>
      </c>
      <c r="F756" s="547">
        <v>1258</v>
      </c>
      <c r="G756" s="1028">
        <v>24.3</v>
      </c>
      <c r="H756" s="607">
        <v>535</v>
      </c>
      <c r="I756" s="607">
        <v>502</v>
      </c>
      <c r="J756" s="560">
        <v>9.6</v>
      </c>
    </row>
    <row r="757" spans="2:11" ht="9.75" customHeight="1" x14ac:dyDescent="0.2">
      <c r="B757" s="351" t="s">
        <v>1418</v>
      </c>
      <c r="C757" s="607">
        <v>1710</v>
      </c>
      <c r="D757" s="607">
        <v>2076</v>
      </c>
      <c r="E757" s="560">
        <v>39.71</v>
      </c>
      <c r="F757" s="547">
        <v>1325</v>
      </c>
      <c r="G757" s="1028">
        <v>25.34</v>
      </c>
      <c r="H757" s="607">
        <v>525</v>
      </c>
      <c r="I757" s="607">
        <v>487</v>
      </c>
      <c r="J757" s="560">
        <v>9.19</v>
      </c>
    </row>
    <row r="758" spans="2:11" ht="12" customHeight="1" x14ac:dyDescent="0.2">
      <c r="B758" s="352" t="s">
        <v>1529</v>
      </c>
      <c r="C758" s="608">
        <v>1684</v>
      </c>
      <c r="D758" s="608">
        <v>2040</v>
      </c>
      <c r="E758" s="568">
        <v>38.5</v>
      </c>
      <c r="F758" s="565">
        <v>1405</v>
      </c>
      <c r="G758" s="1029">
        <v>26.53</v>
      </c>
      <c r="H758" s="608">
        <v>509</v>
      </c>
      <c r="I758" s="608">
        <v>471</v>
      </c>
      <c r="J758" s="568">
        <v>8.7200000000000006</v>
      </c>
      <c r="K758" s="59"/>
    </row>
    <row r="759" spans="2:11" ht="15" customHeight="1" x14ac:dyDescent="0.2">
      <c r="B759" s="236" t="s">
        <v>1132</v>
      </c>
    </row>
    <row r="760" spans="2:11" ht="10.5" customHeight="1" x14ac:dyDescent="0.2">
      <c r="B760" s="49"/>
      <c r="C760" s="52"/>
      <c r="D760" s="52"/>
      <c r="E760" s="52"/>
      <c r="F760" s="52"/>
      <c r="G760" s="52"/>
      <c r="H760" s="52"/>
      <c r="I760" s="52"/>
      <c r="J760" s="52"/>
    </row>
    <row r="761" spans="2:11" ht="10.5" customHeight="1" x14ac:dyDescent="0.2">
      <c r="B761" s="49"/>
    </row>
    <row r="762" spans="2:11" ht="10.5" customHeight="1" x14ac:dyDescent="0.2">
      <c r="B762" s="49"/>
    </row>
    <row r="763" spans="2:11" ht="10.5" customHeight="1" x14ac:dyDescent="0.2">
      <c r="B763" s="49"/>
      <c r="C763" s="52"/>
      <c r="D763" s="52"/>
      <c r="E763" s="52"/>
      <c r="F763" s="52"/>
      <c r="G763" s="153">
        <v>69</v>
      </c>
      <c r="H763" s="52"/>
      <c r="I763" s="52"/>
      <c r="J763" s="52"/>
    </row>
    <row r="764" spans="2:11" ht="10.5" customHeight="1" x14ac:dyDescent="0.2"/>
    <row r="765" spans="2:11" ht="11.45" customHeight="1" x14ac:dyDescent="0.2">
      <c r="B765" s="62" t="s">
        <v>901</v>
      </c>
    </row>
    <row r="766" spans="2:11" ht="11.45" customHeight="1" x14ac:dyDescent="0.2">
      <c r="B766" s="1506" t="s">
        <v>1445</v>
      </c>
      <c r="C766" s="1481" t="s">
        <v>1498</v>
      </c>
      <c r="D766" s="1489"/>
      <c r="E766" s="1489"/>
      <c r="F766" s="1482"/>
      <c r="G766" s="1515" t="s">
        <v>1485</v>
      </c>
      <c r="H766" s="1616"/>
      <c r="I766" s="1515" t="s">
        <v>148</v>
      </c>
      <c r="J766" s="1616"/>
    </row>
    <row r="767" spans="2:11" ht="23.25" customHeight="1" x14ac:dyDescent="0.2">
      <c r="B767" s="1507"/>
      <c r="C767" s="1428" t="s">
        <v>1486</v>
      </c>
      <c r="D767" s="1429"/>
      <c r="E767" s="1428" t="s">
        <v>191</v>
      </c>
      <c r="F767" s="1429"/>
      <c r="G767" s="1595"/>
      <c r="H767" s="1602"/>
      <c r="I767" s="1595"/>
      <c r="J767" s="1602"/>
      <c r="K767" s="44"/>
    </row>
    <row r="768" spans="2:11" ht="11.25" customHeight="1" x14ac:dyDescent="0.2">
      <c r="B768" s="1508"/>
      <c r="C768" s="1396" t="s">
        <v>1487</v>
      </c>
      <c r="D768" s="1598"/>
      <c r="E768" s="1598"/>
      <c r="F768" s="1598"/>
      <c r="G768" s="1598"/>
      <c r="H768" s="1598"/>
      <c r="I768" s="1598"/>
      <c r="J768" s="1599"/>
      <c r="K768" s="44"/>
    </row>
    <row r="769" spans="2:12" ht="10.5" customHeight="1" x14ac:dyDescent="0.2">
      <c r="B769" s="325" t="s">
        <v>765</v>
      </c>
      <c r="C769" s="1650">
        <v>360</v>
      </c>
      <c r="D769" s="1651"/>
      <c r="E769" s="1650">
        <v>424</v>
      </c>
      <c r="F769" s="1651"/>
      <c r="G769" s="1646">
        <v>1155</v>
      </c>
      <c r="H769" s="1647"/>
      <c r="I769" s="1642">
        <f>SUM(C769:H769)</f>
        <v>1939</v>
      </c>
      <c r="J769" s="1643"/>
    </row>
    <row r="770" spans="2:12" ht="10.5" customHeight="1" x14ac:dyDescent="0.2">
      <c r="B770" s="325" t="s">
        <v>766</v>
      </c>
      <c r="C770" s="1650">
        <v>386</v>
      </c>
      <c r="D770" s="1651"/>
      <c r="E770" s="1650">
        <v>425</v>
      </c>
      <c r="F770" s="1651"/>
      <c r="G770" s="1646">
        <v>1141</v>
      </c>
      <c r="H770" s="1647"/>
      <c r="I770" s="1642">
        <f>SUM(C770:H770)</f>
        <v>1952</v>
      </c>
      <c r="J770" s="1643"/>
    </row>
    <row r="771" spans="2:12" ht="10.5" customHeight="1" x14ac:dyDescent="0.2">
      <c r="B771" s="325" t="s">
        <v>767</v>
      </c>
      <c r="C771" s="1650">
        <v>399</v>
      </c>
      <c r="D771" s="1651"/>
      <c r="E771" s="1650">
        <v>467</v>
      </c>
      <c r="F771" s="1651"/>
      <c r="G771" s="1646">
        <v>1153</v>
      </c>
      <c r="H771" s="1647"/>
      <c r="I771" s="1642">
        <f>SUM(C771:H771)</f>
        <v>2019</v>
      </c>
      <c r="J771" s="1643"/>
    </row>
    <row r="772" spans="2:12" ht="10.5" customHeight="1" x14ac:dyDescent="0.2">
      <c r="B772" s="325" t="s">
        <v>768</v>
      </c>
      <c r="C772" s="1650">
        <v>403</v>
      </c>
      <c r="D772" s="1651"/>
      <c r="E772" s="1650">
        <v>469</v>
      </c>
      <c r="F772" s="1651"/>
      <c r="G772" s="1646">
        <v>1155</v>
      </c>
      <c r="H772" s="1647"/>
      <c r="I772" s="1642">
        <f>SUM(C772:H772)</f>
        <v>2027</v>
      </c>
      <c r="J772" s="1643"/>
    </row>
    <row r="773" spans="2:12" ht="10.5" customHeight="1" x14ac:dyDescent="0.2">
      <c r="B773" s="325" t="s">
        <v>769</v>
      </c>
      <c r="C773" s="1650">
        <v>402</v>
      </c>
      <c r="D773" s="1651"/>
      <c r="E773" s="1650">
        <v>446</v>
      </c>
      <c r="F773" s="1651"/>
      <c r="G773" s="1646">
        <v>1195</v>
      </c>
      <c r="H773" s="1647"/>
      <c r="I773" s="1642">
        <f>SUM(C773:H773)</f>
        <v>2043</v>
      </c>
      <c r="J773" s="1643"/>
    </row>
    <row r="774" spans="2:12" ht="10.5" customHeight="1" x14ac:dyDescent="0.2">
      <c r="B774" s="325"/>
      <c r="C774" s="1650"/>
      <c r="D774" s="1651"/>
      <c r="E774" s="1650"/>
      <c r="F774" s="1651"/>
      <c r="G774" s="1646"/>
      <c r="H774" s="1647"/>
      <c r="I774" s="1642"/>
      <c r="J774" s="1643"/>
    </row>
    <row r="775" spans="2:12" ht="10.5" customHeight="1" x14ac:dyDescent="0.2">
      <c r="B775" s="325" t="s">
        <v>770</v>
      </c>
      <c r="C775" s="1650">
        <v>377</v>
      </c>
      <c r="D775" s="1651"/>
      <c r="E775" s="1650">
        <v>401</v>
      </c>
      <c r="F775" s="1651"/>
      <c r="G775" s="1646">
        <v>1002</v>
      </c>
      <c r="H775" s="1647"/>
      <c r="I775" s="1642">
        <f t="shared" ref="I775:I779" si="3">SUM(C775:H775)</f>
        <v>1780</v>
      </c>
      <c r="J775" s="1643"/>
    </row>
    <row r="776" spans="2:12" ht="10.5" customHeight="1" x14ac:dyDescent="0.2">
      <c r="B776" s="325" t="s">
        <v>771</v>
      </c>
      <c r="C776" s="1650">
        <v>393</v>
      </c>
      <c r="D776" s="1651"/>
      <c r="E776" s="1650">
        <v>514</v>
      </c>
      <c r="F776" s="1651"/>
      <c r="G776" s="1646">
        <v>980</v>
      </c>
      <c r="H776" s="1647"/>
      <c r="I776" s="1642">
        <f t="shared" si="3"/>
        <v>1887</v>
      </c>
      <c r="J776" s="1643"/>
      <c r="K776" s="59"/>
      <c r="L776" s="61"/>
    </row>
    <row r="777" spans="2:12" ht="10.5" customHeight="1" x14ac:dyDescent="0.2">
      <c r="B777" s="325" t="s">
        <v>772</v>
      </c>
      <c r="C777" s="1650">
        <v>449</v>
      </c>
      <c r="D777" s="1651"/>
      <c r="E777" s="1650">
        <v>561</v>
      </c>
      <c r="F777" s="1651"/>
      <c r="G777" s="1646">
        <v>1151</v>
      </c>
      <c r="H777" s="1647"/>
      <c r="I777" s="1642">
        <f t="shared" si="3"/>
        <v>2161</v>
      </c>
      <c r="J777" s="1643"/>
      <c r="K777" s="59"/>
    </row>
    <row r="778" spans="2:12" ht="10.5" customHeight="1" x14ac:dyDescent="0.2">
      <c r="B778" s="325" t="s">
        <v>773</v>
      </c>
      <c r="C778" s="1650">
        <v>439</v>
      </c>
      <c r="D778" s="1651"/>
      <c r="E778" s="1650">
        <v>499</v>
      </c>
      <c r="F778" s="1651"/>
      <c r="G778" s="1646">
        <v>1126</v>
      </c>
      <c r="H778" s="1647"/>
      <c r="I778" s="1642">
        <f t="shared" si="3"/>
        <v>2064</v>
      </c>
      <c r="J778" s="1643"/>
    </row>
    <row r="779" spans="2:12" ht="12" customHeight="1" x14ac:dyDescent="0.2">
      <c r="B779" s="325" t="s">
        <v>774</v>
      </c>
      <c r="C779" s="1650">
        <v>472</v>
      </c>
      <c r="D779" s="1651"/>
      <c r="E779" s="1650">
        <v>506</v>
      </c>
      <c r="F779" s="1651"/>
      <c r="G779" s="1646">
        <v>1141</v>
      </c>
      <c r="H779" s="1647"/>
      <c r="I779" s="1642">
        <f t="shared" si="3"/>
        <v>2119</v>
      </c>
      <c r="J779" s="1643"/>
    </row>
    <row r="780" spans="2:12" ht="10.5" customHeight="1" x14ac:dyDescent="0.2">
      <c r="B780" s="325"/>
      <c r="C780" s="1650"/>
      <c r="D780" s="1651"/>
      <c r="E780" s="1650"/>
      <c r="F780" s="1651"/>
      <c r="G780" s="1646"/>
      <c r="H780" s="1647"/>
      <c r="I780" s="1642"/>
      <c r="J780" s="1643"/>
    </row>
    <row r="781" spans="2:12" ht="10.5" customHeight="1" x14ac:dyDescent="0.2">
      <c r="B781" s="325" t="s">
        <v>775</v>
      </c>
      <c r="C781" s="1650">
        <v>471</v>
      </c>
      <c r="D781" s="1651"/>
      <c r="E781" s="1650">
        <v>564</v>
      </c>
      <c r="F781" s="1651"/>
      <c r="G781" s="1646">
        <v>1128</v>
      </c>
      <c r="H781" s="1647"/>
      <c r="I781" s="1642">
        <f t="shared" ref="I781:I785" si="4">SUM(C781:H781)</f>
        <v>2163</v>
      </c>
      <c r="J781" s="1643"/>
    </row>
    <row r="782" spans="2:12" ht="10.5" customHeight="1" x14ac:dyDescent="0.2">
      <c r="B782" s="325" t="s">
        <v>776</v>
      </c>
      <c r="C782" s="1650">
        <v>436</v>
      </c>
      <c r="D782" s="1651"/>
      <c r="E782" s="1650">
        <v>522</v>
      </c>
      <c r="F782" s="1651"/>
      <c r="G782" s="1646">
        <v>1149</v>
      </c>
      <c r="H782" s="1647"/>
      <c r="I782" s="1642">
        <f t="shared" si="4"/>
        <v>2107</v>
      </c>
      <c r="J782" s="1643"/>
    </row>
    <row r="783" spans="2:12" ht="10.5" customHeight="1" x14ac:dyDescent="0.2">
      <c r="B783" s="325" t="s">
        <v>460</v>
      </c>
      <c r="C783" s="1650">
        <v>362</v>
      </c>
      <c r="D783" s="1651"/>
      <c r="E783" s="1650">
        <v>572</v>
      </c>
      <c r="F783" s="1651"/>
      <c r="G783" s="1646">
        <v>1068</v>
      </c>
      <c r="H783" s="1647"/>
      <c r="I783" s="1642">
        <f t="shared" si="4"/>
        <v>2002</v>
      </c>
      <c r="J783" s="1643"/>
    </row>
    <row r="784" spans="2:12" ht="10.5" customHeight="1" x14ac:dyDescent="0.2">
      <c r="B784" s="325" t="s">
        <v>461</v>
      </c>
      <c r="C784" s="1650">
        <v>395</v>
      </c>
      <c r="D784" s="1651"/>
      <c r="E784" s="1650">
        <v>547</v>
      </c>
      <c r="F784" s="1651"/>
      <c r="G784" s="1646">
        <v>1064</v>
      </c>
      <c r="H784" s="1647"/>
      <c r="I784" s="1642">
        <f t="shared" si="4"/>
        <v>2006</v>
      </c>
      <c r="J784" s="1643"/>
    </row>
    <row r="785" spans="2:11" ht="10.5" customHeight="1" x14ac:dyDescent="0.2">
      <c r="B785" s="325" t="s">
        <v>462</v>
      </c>
      <c r="C785" s="1650">
        <v>432</v>
      </c>
      <c r="D785" s="1651"/>
      <c r="E785" s="1650">
        <v>498</v>
      </c>
      <c r="F785" s="1651"/>
      <c r="G785" s="1646">
        <v>1367</v>
      </c>
      <c r="H785" s="1647"/>
      <c r="I785" s="1642">
        <f t="shared" si="4"/>
        <v>2297</v>
      </c>
      <c r="J785" s="1643"/>
    </row>
    <row r="786" spans="2:11" ht="10.5" customHeight="1" x14ac:dyDescent="0.2">
      <c r="B786" s="325"/>
      <c r="C786" s="1650"/>
      <c r="D786" s="1651"/>
      <c r="E786" s="1650"/>
      <c r="F786" s="1651"/>
      <c r="G786" s="1646"/>
      <c r="H786" s="1647"/>
      <c r="I786" s="1642"/>
      <c r="J786" s="1643"/>
    </row>
    <row r="787" spans="2:11" ht="10.5" customHeight="1" x14ac:dyDescent="0.2">
      <c r="B787" s="325" t="s">
        <v>328</v>
      </c>
      <c r="C787" s="1650">
        <v>419</v>
      </c>
      <c r="D787" s="1651"/>
      <c r="E787" s="1650">
        <v>575</v>
      </c>
      <c r="F787" s="1651"/>
      <c r="G787" s="1646">
        <v>1456</v>
      </c>
      <c r="H787" s="1647"/>
      <c r="I787" s="1642">
        <f t="shared" ref="I787:I791" si="5">SUM(C787:H787)</f>
        <v>2450</v>
      </c>
      <c r="J787" s="1643"/>
    </row>
    <row r="788" spans="2:11" ht="10.5" customHeight="1" x14ac:dyDescent="0.2">
      <c r="B788" s="325" t="s">
        <v>329</v>
      </c>
      <c r="C788" s="1650">
        <v>439</v>
      </c>
      <c r="D788" s="1651"/>
      <c r="E788" s="1650">
        <v>458</v>
      </c>
      <c r="F788" s="1651"/>
      <c r="G788" s="1646">
        <v>1540</v>
      </c>
      <c r="H788" s="1647"/>
      <c r="I788" s="1642">
        <f t="shared" si="5"/>
        <v>2437</v>
      </c>
      <c r="J788" s="1643"/>
    </row>
    <row r="789" spans="2:11" ht="10.5" customHeight="1" x14ac:dyDescent="0.2">
      <c r="B789" s="325" t="s">
        <v>330</v>
      </c>
      <c r="C789" s="1650">
        <v>398</v>
      </c>
      <c r="D789" s="1651"/>
      <c r="E789" s="1650">
        <v>523</v>
      </c>
      <c r="F789" s="1651"/>
      <c r="G789" s="1646">
        <v>1580</v>
      </c>
      <c r="H789" s="1647"/>
      <c r="I789" s="1642">
        <f t="shared" si="5"/>
        <v>2501</v>
      </c>
      <c r="J789" s="1643"/>
    </row>
    <row r="790" spans="2:11" ht="10.5" customHeight="1" x14ac:dyDescent="0.2">
      <c r="B790" s="325" t="s">
        <v>331</v>
      </c>
      <c r="C790" s="1650">
        <v>424</v>
      </c>
      <c r="D790" s="1651"/>
      <c r="E790" s="1650">
        <v>541</v>
      </c>
      <c r="F790" s="1651"/>
      <c r="G790" s="1646">
        <v>1578</v>
      </c>
      <c r="H790" s="1647"/>
      <c r="I790" s="1642">
        <f t="shared" si="5"/>
        <v>2543</v>
      </c>
      <c r="J790" s="1643"/>
    </row>
    <row r="791" spans="2:11" ht="10.5" customHeight="1" x14ac:dyDescent="0.2">
      <c r="B791" s="325" t="s">
        <v>287</v>
      </c>
      <c r="C791" s="1650">
        <v>410</v>
      </c>
      <c r="D791" s="1651"/>
      <c r="E791" s="1650">
        <v>488</v>
      </c>
      <c r="F791" s="1651"/>
      <c r="G791" s="1646">
        <v>1472</v>
      </c>
      <c r="H791" s="1647"/>
      <c r="I791" s="1642">
        <f t="shared" si="5"/>
        <v>2370</v>
      </c>
      <c r="J791" s="1643"/>
    </row>
    <row r="792" spans="2:11" ht="10.5" customHeight="1" x14ac:dyDescent="0.2">
      <c r="B792" s="325"/>
      <c r="C792" s="1650"/>
      <c r="D792" s="1651"/>
      <c r="E792" s="1650"/>
      <c r="F792" s="1651"/>
      <c r="G792" s="1646"/>
      <c r="H792" s="1647"/>
      <c r="I792" s="1646"/>
      <c r="J792" s="1647"/>
    </row>
    <row r="793" spans="2:11" ht="10.5" customHeight="1" x14ac:dyDescent="0.2">
      <c r="B793" s="543" t="s">
        <v>332</v>
      </c>
      <c r="C793" s="1650">
        <v>386</v>
      </c>
      <c r="D793" s="1651"/>
      <c r="E793" s="1650">
        <v>407</v>
      </c>
      <c r="F793" s="1651"/>
      <c r="G793" s="1646">
        <v>1565</v>
      </c>
      <c r="H793" s="1647"/>
      <c r="I793" s="1642">
        <f t="shared" ref="I793:I797" si="6">SUM(C793:H793)</f>
        <v>2358</v>
      </c>
      <c r="J793" s="1643"/>
    </row>
    <row r="794" spans="2:11" ht="10.5" customHeight="1" x14ac:dyDescent="0.2">
      <c r="B794" s="543" t="s">
        <v>333</v>
      </c>
      <c r="C794" s="1650">
        <v>420</v>
      </c>
      <c r="D794" s="1651"/>
      <c r="E794" s="1650">
        <v>413</v>
      </c>
      <c r="F794" s="1651"/>
      <c r="G794" s="1646">
        <v>1624</v>
      </c>
      <c r="H794" s="1647"/>
      <c r="I794" s="1642">
        <f t="shared" si="6"/>
        <v>2457</v>
      </c>
      <c r="J794" s="1643"/>
    </row>
    <row r="795" spans="2:11" ht="10.5" customHeight="1" x14ac:dyDescent="0.2">
      <c r="B795" s="543" t="s">
        <v>286</v>
      </c>
      <c r="C795" s="1650">
        <v>426</v>
      </c>
      <c r="D795" s="1651"/>
      <c r="E795" s="1650">
        <v>391</v>
      </c>
      <c r="F795" s="1651"/>
      <c r="G795" s="1646">
        <v>1537</v>
      </c>
      <c r="H795" s="1647"/>
      <c r="I795" s="1642">
        <f t="shared" si="6"/>
        <v>2354</v>
      </c>
      <c r="J795" s="1643"/>
    </row>
    <row r="796" spans="2:11" ht="10.5" customHeight="1" x14ac:dyDescent="0.2">
      <c r="B796" s="351" t="s">
        <v>730</v>
      </c>
      <c r="C796" s="1650">
        <v>448</v>
      </c>
      <c r="D796" s="1651"/>
      <c r="E796" s="1650">
        <v>420</v>
      </c>
      <c r="F796" s="1651"/>
      <c r="G796" s="1646">
        <v>1637</v>
      </c>
      <c r="H796" s="1647"/>
      <c r="I796" s="1642">
        <f t="shared" si="6"/>
        <v>2505</v>
      </c>
      <c r="J796" s="1643"/>
    </row>
    <row r="797" spans="2:11" ht="10.5" customHeight="1" x14ac:dyDescent="0.2">
      <c r="B797" s="351" t="s">
        <v>758</v>
      </c>
      <c r="C797" s="1650">
        <v>486</v>
      </c>
      <c r="D797" s="1651"/>
      <c r="E797" s="1650">
        <v>436</v>
      </c>
      <c r="F797" s="1651"/>
      <c r="G797" s="1646">
        <v>1735</v>
      </c>
      <c r="H797" s="1647"/>
      <c r="I797" s="1642">
        <f t="shared" si="6"/>
        <v>2657</v>
      </c>
      <c r="J797" s="1643"/>
    </row>
    <row r="798" spans="2:11" ht="10.5" customHeight="1" x14ac:dyDescent="0.2">
      <c r="B798" s="351"/>
      <c r="C798" s="1650"/>
      <c r="D798" s="1651"/>
      <c r="E798" s="1650"/>
      <c r="F798" s="1651"/>
      <c r="G798" s="1646"/>
      <c r="H798" s="1647"/>
      <c r="I798" s="1646"/>
      <c r="J798" s="1647"/>
    </row>
    <row r="799" spans="2:11" ht="10.5" customHeight="1" x14ac:dyDescent="0.2">
      <c r="B799" s="351" t="s">
        <v>507</v>
      </c>
      <c r="C799" s="1669">
        <v>1159</v>
      </c>
      <c r="D799" s="1670"/>
      <c r="E799" s="1670"/>
      <c r="F799" s="1671"/>
      <c r="G799" s="1646">
        <v>1206</v>
      </c>
      <c r="H799" s="1647"/>
      <c r="I799" s="1642">
        <f t="shared" ref="I799:I803" si="7">SUM(C799:H799)</f>
        <v>2365</v>
      </c>
      <c r="J799" s="1643"/>
      <c r="K799" s="142"/>
    </row>
    <row r="800" spans="2:11" ht="10.5" customHeight="1" x14ac:dyDescent="0.2">
      <c r="B800" s="351" t="s">
        <v>1439</v>
      </c>
      <c r="C800" s="1657">
        <v>991</v>
      </c>
      <c r="D800" s="1658"/>
      <c r="E800" s="1658"/>
      <c r="F800" s="1659"/>
      <c r="G800" s="1652">
        <v>1522</v>
      </c>
      <c r="H800" s="1653"/>
      <c r="I800" s="1642">
        <f t="shared" si="7"/>
        <v>2513</v>
      </c>
      <c r="J800" s="1643"/>
    </row>
    <row r="801" spans="1:10" ht="10.5" customHeight="1" x14ac:dyDescent="0.2">
      <c r="B801" s="351" t="s">
        <v>1440</v>
      </c>
      <c r="C801" s="1654">
        <v>1073</v>
      </c>
      <c r="D801" s="1655"/>
      <c r="E801" s="1655"/>
      <c r="F801" s="1656"/>
      <c r="G801" s="1652">
        <v>1486</v>
      </c>
      <c r="H801" s="1653"/>
      <c r="I801" s="1642">
        <f t="shared" si="7"/>
        <v>2559</v>
      </c>
      <c r="J801" s="1643"/>
    </row>
    <row r="802" spans="1:10" ht="10.5" customHeight="1" x14ac:dyDescent="0.2">
      <c r="B802" s="351" t="s">
        <v>1441</v>
      </c>
      <c r="C802" s="1660">
        <v>1100</v>
      </c>
      <c r="D802" s="1661"/>
      <c r="E802" s="1661"/>
      <c r="F802" s="1662"/>
      <c r="G802" s="1652">
        <v>1525</v>
      </c>
      <c r="H802" s="1653"/>
      <c r="I802" s="1642">
        <f t="shared" si="7"/>
        <v>2625</v>
      </c>
      <c r="J802" s="1643"/>
    </row>
    <row r="803" spans="1:10" ht="10.5" customHeight="1" x14ac:dyDescent="0.2">
      <c r="B803" s="351" t="s">
        <v>1442</v>
      </c>
      <c r="C803" s="1654">
        <v>1103</v>
      </c>
      <c r="D803" s="1655"/>
      <c r="E803" s="1655"/>
      <c r="F803" s="1656"/>
      <c r="G803" s="1652">
        <v>1484</v>
      </c>
      <c r="H803" s="1653"/>
      <c r="I803" s="1642">
        <f t="shared" si="7"/>
        <v>2587</v>
      </c>
      <c r="J803" s="1643"/>
    </row>
    <row r="804" spans="1:10" ht="10.5" customHeight="1" x14ac:dyDescent="0.2">
      <c r="B804" s="351"/>
      <c r="C804" s="1277"/>
      <c r="D804" s="1275"/>
      <c r="E804" s="1275"/>
      <c r="F804" s="1276"/>
      <c r="G804" s="1278"/>
      <c r="H804" s="1279"/>
      <c r="I804" s="1280"/>
      <c r="J804" s="1281"/>
    </row>
    <row r="805" spans="1:10" ht="10.5" customHeight="1" x14ac:dyDescent="0.2">
      <c r="B805" s="351" t="s">
        <v>1443</v>
      </c>
      <c r="C805" s="1654">
        <v>1148</v>
      </c>
      <c r="D805" s="1655"/>
      <c r="E805" s="1655"/>
      <c r="F805" s="1656"/>
      <c r="G805" s="1646">
        <v>1563</v>
      </c>
      <c r="H805" s="1647"/>
      <c r="I805" s="1642">
        <f t="shared" ref="I805:I807" si="8">SUM(C805:H805)</f>
        <v>2711</v>
      </c>
      <c r="J805" s="1643"/>
    </row>
    <row r="806" spans="1:10" ht="10.5" customHeight="1" x14ac:dyDescent="0.2">
      <c r="B806" s="351" t="s">
        <v>1419</v>
      </c>
      <c r="C806" s="1654">
        <v>1140</v>
      </c>
      <c r="D806" s="1655"/>
      <c r="E806" s="1655"/>
      <c r="F806" s="1656"/>
      <c r="G806" s="1646">
        <v>1580</v>
      </c>
      <c r="H806" s="1647"/>
      <c r="I806" s="1642">
        <f t="shared" si="8"/>
        <v>2720</v>
      </c>
      <c r="J806" s="1643"/>
    </row>
    <row r="807" spans="1:10" ht="10.5" customHeight="1" x14ac:dyDescent="0.2">
      <c r="B807" s="351" t="s">
        <v>1415</v>
      </c>
      <c r="C807" s="1655">
        <v>1182</v>
      </c>
      <c r="D807" s="1655"/>
      <c r="E807" s="1655"/>
      <c r="F807" s="1656"/>
      <c r="G807" s="1646">
        <v>1661</v>
      </c>
      <c r="H807" s="1647"/>
      <c r="I807" s="1642">
        <f t="shared" si="8"/>
        <v>2843</v>
      </c>
      <c r="J807" s="1643"/>
    </row>
    <row r="808" spans="1:10" ht="10.5" customHeight="1" x14ac:dyDescent="0.2">
      <c r="B808" s="351" t="s">
        <v>1457</v>
      </c>
      <c r="C808" s="1654">
        <v>1616</v>
      </c>
      <c r="D808" s="1655"/>
      <c r="E808" s="1655"/>
      <c r="F808" s="1656"/>
      <c r="G808" s="1646">
        <v>1290</v>
      </c>
      <c r="H808" s="1647"/>
      <c r="I808" s="1642">
        <f t="shared" ref="I808:I809" si="9">SUM(C808:H808)</f>
        <v>2906</v>
      </c>
      <c r="J808" s="1643"/>
    </row>
    <row r="809" spans="1:10" ht="10.5" customHeight="1" x14ac:dyDescent="0.2">
      <c r="B809" s="352" t="s">
        <v>1544</v>
      </c>
      <c r="C809" s="1672">
        <v>1757</v>
      </c>
      <c r="D809" s="1673"/>
      <c r="E809" s="1673"/>
      <c r="F809" s="1674"/>
      <c r="G809" s="1648">
        <v>1221</v>
      </c>
      <c r="H809" s="1649"/>
      <c r="I809" s="1644">
        <f t="shared" si="9"/>
        <v>2978</v>
      </c>
      <c r="J809" s="1645"/>
    </row>
    <row r="810" spans="1:10" ht="10.5" customHeight="1" x14ac:dyDescent="0.2">
      <c r="A810" s="61"/>
      <c r="B810" s="1175"/>
      <c r="C810" s="61"/>
    </row>
    <row r="811" spans="1:10" ht="10.5" customHeight="1" x14ac:dyDescent="0.2">
      <c r="A811" s="61"/>
      <c r="B811" s="1184" t="s">
        <v>1489</v>
      </c>
      <c r="C811" s="62" t="s">
        <v>1488</v>
      </c>
      <c r="D811" s="62"/>
      <c r="E811" s="62"/>
    </row>
    <row r="812" spans="1:10" ht="10.5" customHeight="1" x14ac:dyDescent="0.2">
      <c r="A812" s="61"/>
      <c r="B812" s="1184"/>
      <c r="C812" s="1184" t="s">
        <v>1492</v>
      </c>
      <c r="D812" s="62"/>
      <c r="E812" s="62"/>
    </row>
    <row r="813" spans="1:10" ht="10.5" customHeight="1" x14ac:dyDescent="0.2">
      <c r="A813" s="61"/>
      <c r="B813" s="1190"/>
      <c r="C813" s="1194" t="s">
        <v>1490</v>
      </c>
      <c r="D813" s="1190"/>
      <c r="E813" s="1190"/>
    </row>
    <row r="814" spans="1:10" ht="10.5" customHeight="1" x14ac:dyDescent="0.2">
      <c r="A814" s="61"/>
      <c r="B814" s="1190"/>
      <c r="C814" s="1194" t="s">
        <v>1491</v>
      </c>
      <c r="D814" s="1190"/>
      <c r="E814" s="62"/>
    </row>
    <row r="815" spans="1:10" ht="10.5" customHeight="1" x14ac:dyDescent="0.2">
      <c r="A815" s="61"/>
      <c r="B815" s="1190"/>
      <c r="C815" s="1190"/>
      <c r="D815" s="1190"/>
      <c r="E815" s="62"/>
    </row>
    <row r="816" spans="1:10" ht="10.5" customHeight="1" x14ac:dyDescent="0.2">
      <c r="A816" s="61"/>
      <c r="B816" s="1184" t="s">
        <v>1493</v>
      </c>
      <c r="C816" s="62"/>
      <c r="D816" s="62"/>
      <c r="E816" s="62"/>
      <c r="F816" s="62"/>
      <c r="G816" s="43"/>
      <c r="H816" s="62"/>
      <c r="I816" s="62"/>
      <c r="J816" s="62"/>
    </row>
    <row r="817" spans="1:10" ht="10.5" customHeight="1" x14ac:dyDescent="0.2">
      <c r="A817" s="61"/>
      <c r="B817" s="1184" t="s">
        <v>1497</v>
      </c>
      <c r="C817" s="1188"/>
      <c r="D817" s="1188"/>
      <c r="E817" s="1188"/>
      <c r="F817" s="1188"/>
      <c r="G817" s="62"/>
      <c r="H817" s="62"/>
      <c r="I817" s="62"/>
      <c r="J817" s="62"/>
    </row>
    <row r="818" spans="1:10" ht="10.5" customHeight="1" x14ac:dyDescent="0.2">
      <c r="A818" s="61"/>
      <c r="B818" s="1676" t="s">
        <v>1499</v>
      </c>
      <c r="C818" s="1677"/>
      <c r="D818" s="1677"/>
      <c r="E818" s="1677"/>
      <c r="F818" s="62"/>
      <c r="G818" s="1641"/>
      <c r="H818" s="1641"/>
      <c r="I818" s="1641"/>
      <c r="J818" s="1641"/>
    </row>
    <row r="819" spans="1:10" ht="10.5" customHeight="1" x14ac:dyDescent="0.2">
      <c r="A819" s="61"/>
      <c r="B819" s="1676" t="s">
        <v>1481</v>
      </c>
      <c r="C819" s="1677"/>
      <c r="D819" s="1677"/>
      <c r="E819" s="1677"/>
      <c r="F819" s="1677"/>
      <c r="G819" s="1677"/>
      <c r="H819" s="1677"/>
      <c r="I819" s="1677"/>
      <c r="J819" s="1677"/>
    </row>
    <row r="820" spans="1:10" ht="10.5" customHeight="1" x14ac:dyDescent="0.2">
      <c r="A820" s="61"/>
      <c r="B820" s="1184" t="s">
        <v>1496</v>
      </c>
      <c r="C820" s="1188"/>
      <c r="D820" s="1188"/>
      <c r="E820" s="1188"/>
      <c r="F820" s="62"/>
      <c r="G820" s="62"/>
      <c r="H820" s="98"/>
      <c r="I820" s="62"/>
      <c r="J820" s="62"/>
    </row>
    <row r="821" spans="1:10" ht="10.5" customHeight="1" x14ac:dyDescent="0.2">
      <c r="A821" s="61"/>
      <c r="B821" s="1676" t="s">
        <v>1495</v>
      </c>
      <c r="C821" s="1675"/>
      <c r="D821" s="1675"/>
      <c r="E821" s="1675"/>
      <c r="F821" s="1675"/>
      <c r="G821" s="1675"/>
      <c r="H821" s="1675"/>
      <c r="I821" s="62"/>
      <c r="J821" s="62"/>
    </row>
    <row r="822" spans="1:10" ht="9.75" customHeight="1" x14ac:dyDescent="0.2">
      <c r="B822" s="1444" t="s">
        <v>1494</v>
      </c>
      <c r="C822" s="1675"/>
      <c r="D822" s="1675"/>
      <c r="E822" s="1675"/>
      <c r="F822" s="1675"/>
      <c r="G822" s="1675"/>
      <c r="H822" s="1675"/>
      <c r="I822" s="706"/>
      <c r="J822" s="706"/>
    </row>
    <row r="823" spans="1:10" ht="10.5" customHeight="1" x14ac:dyDescent="0.2">
      <c r="B823" s="1180" t="s">
        <v>1480</v>
      </c>
      <c r="C823" s="62"/>
      <c r="D823" s="62"/>
      <c r="E823" s="62"/>
      <c r="F823" s="679"/>
      <c r="G823" s="679"/>
      <c r="H823" s="707"/>
      <c r="I823" s="706"/>
      <c r="J823" s="706"/>
    </row>
    <row r="824" spans="1:10" ht="10.5" customHeight="1" x14ac:dyDescent="0.2">
      <c r="F824" s="679"/>
      <c r="G824" s="679"/>
      <c r="H824" s="707"/>
      <c r="I824" s="706"/>
      <c r="J824" s="706"/>
    </row>
    <row r="825" spans="1:10" ht="10.5" customHeight="1" x14ac:dyDescent="0.2">
      <c r="B825" s="1173"/>
      <c r="C825" s="233"/>
      <c r="D825" s="233"/>
      <c r="G825" s="43"/>
    </row>
    <row r="826" spans="1:10" ht="10.5" customHeight="1" x14ac:dyDescent="0.2">
      <c r="B826" s="677"/>
      <c r="C826" s="233"/>
      <c r="D826" s="233"/>
    </row>
    <row r="827" spans="1:10" ht="10.5" customHeight="1" x14ac:dyDescent="0.2">
      <c r="B827" s="677"/>
      <c r="C827" s="233"/>
      <c r="D827" s="233"/>
    </row>
    <row r="828" spans="1:10" ht="10.5" customHeight="1" x14ac:dyDescent="0.2">
      <c r="B828" s="677"/>
      <c r="C828" s="233"/>
      <c r="D828" s="233"/>
    </row>
    <row r="829" spans="1:10" ht="10.5" customHeight="1" x14ac:dyDescent="0.2">
      <c r="B829" s="677"/>
      <c r="C829" s="292"/>
      <c r="D829" s="292"/>
    </row>
    <row r="830" spans="1:10" ht="10.5" customHeight="1" x14ac:dyDescent="0.2">
      <c r="B830" s="677"/>
      <c r="C830" s="678"/>
      <c r="D830" s="678"/>
    </row>
    <row r="831" spans="1:10" ht="10.5" customHeight="1" x14ac:dyDescent="0.2">
      <c r="B831" s="677"/>
      <c r="C831" s="233"/>
      <c r="D831" s="233"/>
    </row>
    <row r="832" spans="1:10" ht="10.5" customHeight="1" x14ac:dyDescent="0.2">
      <c r="B832" s="467"/>
      <c r="C832" s="233"/>
      <c r="D832" s="233"/>
    </row>
    <row r="833" spans="2:10" ht="10.5" customHeight="1" x14ac:dyDescent="0.2">
      <c r="G833" s="153">
        <v>70</v>
      </c>
    </row>
    <row r="834" spans="2:10" ht="10.5" customHeight="1" x14ac:dyDescent="0.2">
      <c r="C834" s="52"/>
      <c r="E834" s="52"/>
      <c r="G834" s="52"/>
      <c r="I834" s="52"/>
    </row>
    <row r="835" spans="2:10" ht="11.45" customHeight="1" x14ac:dyDescent="0.2">
      <c r="B835" s="62" t="s">
        <v>984</v>
      </c>
    </row>
    <row r="836" spans="2:10" ht="11.45" customHeight="1" x14ac:dyDescent="0.2">
      <c r="B836" s="1506" t="s">
        <v>1445</v>
      </c>
      <c r="C836" s="1481" t="s">
        <v>296</v>
      </c>
      <c r="D836" s="1482"/>
      <c r="E836" s="1481" t="s">
        <v>297</v>
      </c>
      <c r="F836" s="1482"/>
      <c r="G836" s="1408" t="s">
        <v>298</v>
      </c>
      <c r="H836" s="1408" t="s">
        <v>299</v>
      </c>
      <c r="I836" s="1408" t="s">
        <v>300</v>
      </c>
    </row>
    <row r="837" spans="2:10" ht="23.25" customHeight="1" x14ac:dyDescent="0.2">
      <c r="B837" s="1507"/>
      <c r="C837" s="296" t="s">
        <v>301</v>
      </c>
      <c r="D837" s="296" t="s">
        <v>1179</v>
      </c>
      <c r="E837" s="296" t="s">
        <v>302</v>
      </c>
      <c r="F837" s="296" t="s">
        <v>1180</v>
      </c>
      <c r="G837" s="1409"/>
      <c r="H837" s="1409"/>
      <c r="I837" s="1409"/>
    </row>
    <row r="838" spans="2:10" ht="11.45" customHeight="1" x14ac:dyDescent="0.2">
      <c r="B838" s="1508"/>
      <c r="C838" s="1396" t="s">
        <v>1346</v>
      </c>
      <c r="D838" s="1570"/>
      <c r="E838" s="1570"/>
      <c r="F838" s="1570"/>
      <c r="G838" s="1570"/>
      <c r="H838" s="1570"/>
      <c r="I838" s="1571"/>
      <c r="J838" s="116"/>
    </row>
    <row r="839" spans="2:10" ht="10.5" customHeight="1" x14ac:dyDescent="0.2">
      <c r="B839" s="325" t="s">
        <v>149</v>
      </c>
      <c r="C839" s="545">
        <v>43964</v>
      </c>
      <c r="D839" s="545">
        <v>44814</v>
      </c>
      <c r="E839" s="545">
        <v>17680</v>
      </c>
      <c r="F839" s="545">
        <v>17735</v>
      </c>
      <c r="G839" s="545">
        <v>42211</v>
      </c>
      <c r="H839" s="545">
        <v>7423</v>
      </c>
      <c r="I839" s="545">
        <v>11670</v>
      </c>
    </row>
    <row r="840" spans="2:10" ht="10.5" customHeight="1" x14ac:dyDescent="0.2">
      <c r="B840" s="325" t="s">
        <v>150</v>
      </c>
      <c r="C840" s="545">
        <v>45419</v>
      </c>
      <c r="D840" s="545">
        <v>46219</v>
      </c>
      <c r="E840" s="545">
        <v>19250</v>
      </c>
      <c r="F840" s="545">
        <v>19300</v>
      </c>
      <c r="G840" s="545">
        <v>42960</v>
      </c>
      <c r="H840" s="545">
        <v>7602</v>
      </c>
      <c r="I840" s="545">
        <v>13312</v>
      </c>
    </row>
    <row r="841" spans="2:10" ht="10.5" customHeight="1" x14ac:dyDescent="0.2">
      <c r="B841" s="325" t="s">
        <v>151</v>
      </c>
      <c r="C841" s="545">
        <v>38370</v>
      </c>
      <c r="D841" s="545">
        <v>39170</v>
      </c>
      <c r="E841" s="545">
        <v>20888</v>
      </c>
      <c r="F841" s="545">
        <v>20933</v>
      </c>
      <c r="G841" s="545">
        <v>45293</v>
      </c>
      <c r="H841" s="545">
        <v>9349</v>
      </c>
      <c r="I841" s="545">
        <v>13364</v>
      </c>
    </row>
    <row r="842" spans="2:10" ht="10.5" customHeight="1" x14ac:dyDescent="0.2">
      <c r="B842" s="325" t="s">
        <v>152</v>
      </c>
      <c r="C842" s="545">
        <v>31609</v>
      </c>
      <c r="D842" s="545">
        <v>32389</v>
      </c>
      <c r="E842" s="545">
        <v>19430</v>
      </c>
      <c r="F842" s="545">
        <v>19470</v>
      </c>
      <c r="G842" s="545">
        <v>44904</v>
      </c>
      <c r="H842" s="545">
        <v>7794</v>
      </c>
      <c r="I842" s="545">
        <v>13934</v>
      </c>
    </row>
    <row r="843" spans="2:10" ht="10.5" customHeight="1" x14ac:dyDescent="0.2">
      <c r="B843" s="325" t="s">
        <v>153</v>
      </c>
      <c r="C843" s="545">
        <v>26572</v>
      </c>
      <c r="D843" s="545">
        <v>27352</v>
      </c>
      <c r="E843" s="545">
        <v>22003</v>
      </c>
      <c r="F843" s="545">
        <v>22043</v>
      </c>
      <c r="G843" s="545">
        <v>50194</v>
      </c>
      <c r="H843" s="545">
        <v>6909</v>
      </c>
      <c r="I843" s="545">
        <v>15745</v>
      </c>
    </row>
    <row r="844" spans="2:10" ht="10.5" customHeight="1" x14ac:dyDescent="0.2">
      <c r="B844" s="325"/>
      <c r="C844" s="545"/>
      <c r="D844" s="545"/>
      <c r="E844" s="545"/>
      <c r="F844" s="545"/>
      <c r="G844" s="545"/>
      <c r="H844" s="545"/>
      <c r="I844" s="545"/>
    </row>
    <row r="845" spans="2:10" ht="10.5" customHeight="1" x14ac:dyDescent="0.2">
      <c r="B845" s="325" t="s">
        <v>154</v>
      </c>
      <c r="C845" s="545">
        <v>26163</v>
      </c>
      <c r="D845" s="545">
        <v>26883</v>
      </c>
      <c r="E845" s="545">
        <v>29534</v>
      </c>
      <c r="F845" s="545">
        <v>29574</v>
      </c>
      <c r="G845" s="545">
        <v>53740</v>
      </c>
      <c r="H845" s="545">
        <v>9544</v>
      </c>
      <c r="I845" s="545">
        <v>18915</v>
      </c>
    </row>
    <row r="846" spans="2:10" ht="10.5" customHeight="1" x14ac:dyDescent="0.2">
      <c r="B846" s="325" t="s">
        <v>155</v>
      </c>
      <c r="C846" s="545">
        <v>23869</v>
      </c>
      <c r="D846" s="545">
        <v>24519</v>
      </c>
      <c r="E846" s="545">
        <v>28729</v>
      </c>
      <c r="F846" s="545">
        <v>28769</v>
      </c>
      <c r="G846" s="545">
        <v>46612</v>
      </c>
      <c r="H846" s="545">
        <v>8353</v>
      </c>
      <c r="I846" s="545">
        <v>20657</v>
      </c>
    </row>
    <row r="847" spans="2:10" ht="10.5" customHeight="1" x14ac:dyDescent="0.2">
      <c r="B847" s="325" t="s">
        <v>156</v>
      </c>
      <c r="C847" s="545">
        <v>16962</v>
      </c>
      <c r="D847" s="545">
        <v>17612</v>
      </c>
      <c r="E847" s="545">
        <v>28504</v>
      </c>
      <c r="F847" s="545">
        <v>28544</v>
      </c>
      <c r="G847" s="545">
        <v>43195</v>
      </c>
      <c r="H847" s="545">
        <v>11193</v>
      </c>
      <c r="I847" s="545">
        <v>14513</v>
      </c>
    </row>
    <row r="848" spans="2:10" ht="10.5" customHeight="1" x14ac:dyDescent="0.2">
      <c r="B848" s="325" t="s">
        <v>763</v>
      </c>
      <c r="C848" s="545">
        <v>15750</v>
      </c>
      <c r="D848" s="545">
        <v>16160</v>
      </c>
      <c r="E848" s="545">
        <v>27118</v>
      </c>
      <c r="F848" s="545">
        <v>27159</v>
      </c>
      <c r="G848" s="545">
        <v>37607</v>
      </c>
      <c r="H848" s="545">
        <v>11689</v>
      </c>
      <c r="I848" s="545">
        <v>14943</v>
      </c>
    </row>
    <row r="849" spans="2:9" ht="10.5" customHeight="1" x14ac:dyDescent="0.2">
      <c r="B849" s="325" t="s">
        <v>764</v>
      </c>
      <c r="C849" s="545">
        <v>18751</v>
      </c>
      <c r="D849" s="545">
        <v>19091</v>
      </c>
      <c r="E849" s="545">
        <v>33528</v>
      </c>
      <c r="F849" s="545">
        <v>33578</v>
      </c>
      <c r="G849" s="545">
        <v>41642</v>
      </c>
      <c r="H849" s="545">
        <v>8563</v>
      </c>
      <c r="I849" s="545">
        <v>20133</v>
      </c>
    </row>
    <row r="850" spans="2:9" ht="10.5" customHeight="1" x14ac:dyDescent="0.2">
      <c r="B850" s="325"/>
      <c r="C850" s="545"/>
      <c r="D850" s="545"/>
      <c r="E850" s="545"/>
      <c r="F850" s="545"/>
      <c r="G850" s="545"/>
      <c r="H850" s="545"/>
      <c r="I850" s="545"/>
    </row>
    <row r="851" spans="2:9" ht="10.5" customHeight="1" x14ac:dyDescent="0.2">
      <c r="B851" s="325" t="s">
        <v>765</v>
      </c>
      <c r="C851" s="545">
        <v>16586</v>
      </c>
      <c r="D851" s="545">
        <v>16876</v>
      </c>
      <c r="E851" s="545">
        <v>32309</v>
      </c>
      <c r="F851" s="545">
        <v>32361</v>
      </c>
      <c r="G851" s="545">
        <v>41367</v>
      </c>
      <c r="H851" s="545">
        <v>12873</v>
      </c>
      <c r="I851" s="545">
        <v>18069</v>
      </c>
    </row>
    <row r="852" spans="2:9" ht="10.5" customHeight="1" x14ac:dyDescent="0.2">
      <c r="B852" s="325" t="s">
        <v>766</v>
      </c>
      <c r="C852" s="545">
        <v>14532</v>
      </c>
      <c r="D852" s="545">
        <v>14792</v>
      </c>
      <c r="E852" s="545">
        <v>34675</v>
      </c>
      <c r="F852" s="545">
        <v>34729</v>
      </c>
      <c r="G852" s="545">
        <v>36913</v>
      </c>
      <c r="H852" s="545">
        <v>13512</v>
      </c>
      <c r="I852" s="545">
        <v>16517</v>
      </c>
    </row>
    <row r="853" spans="2:9" ht="10.5" customHeight="1" x14ac:dyDescent="0.2">
      <c r="B853" s="325" t="s">
        <v>767</v>
      </c>
      <c r="C853" s="545">
        <v>20598</v>
      </c>
      <c r="D853" s="545">
        <v>20813</v>
      </c>
      <c r="E853" s="545">
        <v>35815</v>
      </c>
      <c r="F853" s="545">
        <v>35871</v>
      </c>
      <c r="G853" s="545">
        <v>32114</v>
      </c>
      <c r="H853" s="545">
        <v>10041</v>
      </c>
      <c r="I853" s="545">
        <v>26676</v>
      </c>
    </row>
    <row r="854" spans="2:9" ht="10.5" customHeight="1" x14ac:dyDescent="0.2">
      <c r="B854" s="325" t="s">
        <v>768</v>
      </c>
      <c r="C854" s="545">
        <v>18147</v>
      </c>
      <c r="D854" s="545">
        <v>18317</v>
      </c>
      <c r="E854" s="545">
        <v>36156</v>
      </c>
      <c r="F854" s="545">
        <v>36214</v>
      </c>
      <c r="G854" s="545">
        <v>30743</v>
      </c>
      <c r="H854" s="545">
        <v>12317</v>
      </c>
      <c r="I854" s="545">
        <v>23824</v>
      </c>
    </row>
    <row r="855" spans="2:9" ht="10.5" customHeight="1" x14ac:dyDescent="0.2">
      <c r="B855" s="325" t="s">
        <v>769</v>
      </c>
      <c r="C855" s="545">
        <v>16300</v>
      </c>
      <c r="D855" s="545">
        <v>16420</v>
      </c>
      <c r="E855" s="545">
        <v>36098</v>
      </c>
      <c r="F855" s="545">
        <v>36154</v>
      </c>
      <c r="G855" s="545">
        <v>24280</v>
      </c>
      <c r="H855" s="545">
        <v>11786</v>
      </c>
      <c r="I855" s="545">
        <v>21881</v>
      </c>
    </row>
    <row r="856" spans="2:9" ht="10.5" customHeight="1" x14ac:dyDescent="0.2">
      <c r="B856" s="325"/>
      <c r="C856" s="545"/>
      <c r="D856" s="545"/>
      <c r="E856" s="545"/>
      <c r="F856" s="545"/>
      <c r="G856" s="545"/>
      <c r="H856" s="545"/>
      <c r="I856" s="545"/>
    </row>
    <row r="857" spans="2:9" ht="10.5" customHeight="1" x14ac:dyDescent="0.2">
      <c r="B857" s="325" t="s">
        <v>770</v>
      </c>
      <c r="C857" s="545">
        <v>17536</v>
      </c>
      <c r="D857" s="545">
        <v>17626</v>
      </c>
      <c r="E857" s="545">
        <v>33846</v>
      </c>
      <c r="F857" s="545">
        <v>33897</v>
      </c>
      <c r="G857" s="545">
        <v>22996</v>
      </c>
      <c r="H857" s="545">
        <v>11370</v>
      </c>
      <c r="I857" s="545">
        <v>24540</v>
      </c>
    </row>
    <row r="858" spans="2:9" ht="10.5" customHeight="1" x14ac:dyDescent="0.2">
      <c r="B858" s="325" t="s">
        <v>771</v>
      </c>
      <c r="C858" s="545">
        <v>13171</v>
      </c>
      <c r="D858" s="545">
        <v>13241</v>
      </c>
      <c r="E858" s="545">
        <v>35313</v>
      </c>
      <c r="F858" s="545">
        <v>35363</v>
      </c>
      <c r="G858" s="545">
        <v>24708</v>
      </c>
      <c r="H858" s="545">
        <v>10312</v>
      </c>
      <c r="I858" s="545">
        <v>14159</v>
      </c>
    </row>
    <row r="859" spans="2:9" ht="10.5" customHeight="1" x14ac:dyDescent="0.2">
      <c r="B859" s="325" t="s">
        <v>772</v>
      </c>
      <c r="C859" s="545">
        <v>11918</v>
      </c>
      <c r="D859" s="545">
        <v>11968</v>
      </c>
      <c r="E859" s="545">
        <v>40336</v>
      </c>
      <c r="F859" s="545">
        <v>40386</v>
      </c>
      <c r="G859" s="545">
        <v>23740</v>
      </c>
      <c r="H859" s="545">
        <v>8555</v>
      </c>
      <c r="I859" s="545">
        <v>12961</v>
      </c>
    </row>
    <row r="860" spans="2:9" ht="10.5" customHeight="1" x14ac:dyDescent="0.2">
      <c r="B860" s="325" t="s">
        <v>773</v>
      </c>
      <c r="C860" s="545">
        <v>15520</v>
      </c>
      <c r="D860" s="545">
        <v>15550</v>
      </c>
      <c r="E860" s="545">
        <v>39451</v>
      </c>
      <c r="F860" s="545">
        <v>39501</v>
      </c>
      <c r="G860" s="545">
        <v>20162</v>
      </c>
      <c r="H860" s="545">
        <v>8741</v>
      </c>
      <c r="I860" s="545">
        <v>19915</v>
      </c>
    </row>
    <row r="861" spans="2:9" ht="10.5" customHeight="1" x14ac:dyDescent="0.2">
      <c r="B861" s="325" t="s">
        <v>774</v>
      </c>
      <c r="C861" s="545">
        <v>16676</v>
      </c>
      <c r="D861" s="545">
        <v>16686</v>
      </c>
      <c r="E861" s="545">
        <v>42420</v>
      </c>
      <c r="F861" s="545">
        <v>42470</v>
      </c>
      <c r="G861" s="545">
        <v>22709</v>
      </c>
      <c r="H861" s="545">
        <v>10477</v>
      </c>
      <c r="I861" s="545">
        <v>20234</v>
      </c>
    </row>
    <row r="862" spans="2:9" ht="10.5" customHeight="1" x14ac:dyDescent="0.2">
      <c r="B862" s="325"/>
      <c r="C862" s="545"/>
      <c r="D862" s="545"/>
      <c r="E862" s="545"/>
      <c r="F862" s="545"/>
      <c r="G862" s="545"/>
      <c r="H862" s="545"/>
      <c r="I862" s="545"/>
    </row>
    <row r="863" spans="2:9" ht="10.5" customHeight="1" x14ac:dyDescent="0.2">
      <c r="B863" s="325" t="s">
        <v>775</v>
      </c>
      <c r="C863" s="545">
        <v>21448</v>
      </c>
      <c r="D863" s="545">
        <v>21453</v>
      </c>
      <c r="E863" s="545">
        <v>42270</v>
      </c>
      <c r="F863" s="545">
        <v>42320</v>
      </c>
      <c r="G863" s="545">
        <v>18707</v>
      </c>
      <c r="H863" s="545">
        <v>12392</v>
      </c>
      <c r="I863" s="545">
        <v>25833</v>
      </c>
    </row>
    <row r="864" spans="2:9" ht="10.5" customHeight="1" x14ac:dyDescent="0.2">
      <c r="B864" s="325" t="s">
        <v>776</v>
      </c>
      <c r="C864" s="545">
        <v>15317</v>
      </c>
      <c r="D864" s="545">
        <v>15320</v>
      </c>
      <c r="E864" s="545">
        <v>39131</v>
      </c>
      <c r="F864" s="545">
        <v>39181</v>
      </c>
      <c r="G864" s="545">
        <v>18137</v>
      </c>
      <c r="H864" s="545">
        <v>10529</v>
      </c>
      <c r="I864" s="545">
        <v>16469</v>
      </c>
    </row>
    <row r="865" spans="2:10" ht="10.5" customHeight="1" x14ac:dyDescent="0.2">
      <c r="B865" s="325" t="s">
        <v>460</v>
      </c>
      <c r="C865" s="545">
        <v>17040</v>
      </c>
      <c r="D865" s="545">
        <v>17043</v>
      </c>
      <c r="E865" s="545">
        <v>32501</v>
      </c>
      <c r="F865" s="545">
        <v>32551</v>
      </c>
      <c r="G865" s="545">
        <v>19374</v>
      </c>
      <c r="H865" s="545">
        <v>14660</v>
      </c>
      <c r="I865" s="545">
        <v>21064</v>
      </c>
    </row>
    <row r="866" spans="2:10" ht="10.5" customHeight="1" x14ac:dyDescent="0.2">
      <c r="B866" s="325" t="s">
        <v>461</v>
      </c>
      <c r="C866" s="545">
        <v>14563</v>
      </c>
      <c r="D866" s="545">
        <v>14566</v>
      </c>
      <c r="E866" s="545">
        <v>35460</v>
      </c>
      <c r="F866" s="545">
        <v>35510</v>
      </c>
      <c r="G866" s="545">
        <v>19091</v>
      </c>
      <c r="H866" s="545">
        <v>14428</v>
      </c>
      <c r="I866" s="545">
        <v>15401</v>
      </c>
    </row>
    <row r="867" spans="2:10" ht="10.5" customHeight="1" x14ac:dyDescent="0.2">
      <c r="B867" s="325" t="s">
        <v>462</v>
      </c>
      <c r="C867" s="545">
        <v>11946</v>
      </c>
      <c r="D867" s="545">
        <v>11949</v>
      </c>
      <c r="E867" s="545">
        <v>38832</v>
      </c>
      <c r="F867" s="545">
        <v>38882</v>
      </c>
      <c r="G867" s="545">
        <v>20714</v>
      </c>
      <c r="H867" s="545">
        <v>13830</v>
      </c>
      <c r="I867" s="545">
        <v>12396</v>
      </c>
    </row>
    <row r="868" spans="2:10" ht="10.5" customHeight="1" x14ac:dyDescent="0.2">
      <c r="B868" s="325"/>
      <c r="C868" s="545"/>
      <c r="D868" s="545"/>
      <c r="E868" s="545"/>
      <c r="F868" s="545"/>
      <c r="G868" s="545"/>
      <c r="H868" s="545"/>
      <c r="I868" s="545"/>
    </row>
    <row r="869" spans="2:10" ht="10.5" customHeight="1" x14ac:dyDescent="0.2">
      <c r="B869" s="325" t="s">
        <v>328</v>
      </c>
      <c r="C869" s="545">
        <v>14595</v>
      </c>
      <c r="D869" s="545">
        <v>14598</v>
      </c>
      <c r="E869" s="545">
        <v>36577</v>
      </c>
      <c r="F869" s="545">
        <v>36627</v>
      </c>
      <c r="G869" s="545">
        <v>22331</v>
      </c>
      <c r="H869" s="545">
        <v>10215</v>
      </c>
      <c r="I869" s="545">
        <v>19061</v>
      </c>
    </row>
    <row r="870" spans="2:10" ht="10.5" customHeight="1" x14ac:dyDescent="0.2">
      <c r="B870" s="325" t="s">
        <v>329</v>
      </c>
      <c r="C870" s="545">
        <v>6310</v>
      </c>
      <c r="D870" s="545">
        <v>6313</v>
      </c>
      <c r="E870" s="545">
        <v>38368</v>
      </c>
      <c r="F870" s="545">
        <v>38418</v>
      </c>
      <c r="G870" s="545">
        <v>17308</v>
      </c>
      <c r="H870" s="545">
        <v>10280</v>
      </c>
      <c r="I870" s="545">
        <v>5435</v>
      </c>
    </row>
    <row r="871" spans="2:10" ht="10.5" customHeight="1" x14ac:dyDescent="0.2">
      <c r="B871" s="325" t="s">
        <v>330</v>
      </c>
      <c r="C871" s="545">
        <v>12790</v>
      </c>
      <c r="D871" s="545">
        <v>12793</v>
      </c>
      <c r="E871" s="545">
        <v>35714</v>
      </c>
      <c r="F871" s="545">
        <v>35764</v>
      </c>
      <c r="G871" s="545">
        <v>25042</v>
      </c>
      <c r="H871" s="545">
        <v>11838</v>
      </c>
      <c r="I871" s="545">
        <v>13606</v>
      </c>
    </row>
    <row r="872" spans="2:10" ht="10.5" customHeight="1" x14ac:dyDescent="0.2">
      <c r="B872" s="325" t="s">
        <v>331</v>
      </c>
      <c r="C872" s="545">
        <v>17189</v>
      </c>
      <c r="D872" s="545">
        <v>17192</v>
      </c>
      <c r="E872" s="545">
        <v>38117</v>
      </c>
      <c r="F872" s="545">
        <v>38167</v>
      </c>
      <c r="G872" s="545">
        <v>20053</v>
      </c>
      <c r="H872" s="545">
        <v>10269</v>
      </c>
      <c r="I872" s="545">
        <v>21325</v>
      </c>
    </row>
    <row r="873" spans="2:10" ht="10.5" customHeight="1" x14ac:dyDescent="0.2">
      <c r="B873" s="325" t="s">
        <v>287</v>
      </c>
      <c r="C873" s="545">
        <v>8481</v>
      </c>
      <c r="D873" s="545">
        <v>8484</v>
      </c>
      <c r="E873" s="545">
        <v>36847</v>
      </c>
      <c r="F873" s="545">
        <v>36897</v>
      </c>
      <c r="G873" s="545">
        <v>21046</v>
      </c>
      <c r="H873" s="545">
        <v>11427</v>
      </c>
      <c r="I873" s="545">
        <v>5839</v>
      </c>
    </row>
    <row r="874" spans="2:10" ht="10.5" customHeight="1" x14ac:dyDescent="0.2">
      <c r="B874" s="325"/>
      <c r="C874" s="545"/>
      <c r="D874" s="545"/>
      <c r="E874" s="545"/>
      <c r="F874" s="545"/>
      <c r="G874" s="545"/>
      <c r="H874" s="545"/>
      <c r="I874" s="545"/>
    </row>
    <row r="875" spans="2:10" ht="10.5" customHeight="1" x14ac:dyDescent="0.2">
      <c r="B875" s="325" t="s">
        <v>332</v>
      </c>
      <c r="C875" s="545">
        <v>8923</v>
      </c>
      <c r="D875" s="545">
        <v>8926</v>
      </c>
      <c r="E875" s="545">
        <v>35281</v>
      </c>
      <c r="F875" s="545">
        <v>35331</v>
      </c>
      <c r="G875" s="545">
        <v>20221</v>
      </c>
      <c r="H875" s="545">
        <v>10369</v>
      </c>
      <c r="I875" s="545">
        <v>8112</v>
      </c>
    </row>
    <row r="876" spans="2:10" ht="10.5" customHeight="1" x14ac:dyDescent="0.2">
      <c r="B876" s="325" t="s">
        <v>333</v>
      </c>
      <c r="C876" s="547">
        <v>10961</v>
      </c>
      <c r="D876" s="547">
        <v>10964</v>
      </c>
      <c r="E876" s="547">
        <v>37752</v>
      </c>
      <c r="F876" s="547">
        <v>37802</v>
      </c>
      <c r="G876" s="547">
        <v>23376</v>
      </c>
      <c r="H876" s="547">
        <v>12728</v>
      </c>
      <c r="I876" s="547">
        <v>12078</v>
      </c>
    </row>
    <row r="877" spans="2:10" ht="10.5" customHeight="1" x14ac:dyDescent="0.2">
      <c r="B877" s="543" t="s">
        <v>286</v>
      </c>
      <c r="C877" s="547">
        <v>8531</v>
      </c>
      <c r="D877" s="547">
        <v>8534</v>
      </c>
      <c r="E877" s="547">
        <v>35200</v>
      </c>
      <c r="F877" s="547">
        <v>35250</v>
      </c>
      <c r="G877" s="547">
        <v>24066</v>
      </c>
      <c r="H877" s="547">
        <v>12500</v>
      </c>
      <c r="I877" s="547">
        <v>19086</v>
      </c>
    </row>
    <row r="878" spans="2:10" ht="10.5" customHeight="1" x14ac:dyDescent="0.2">
      <c r="B878" s="543" t="s">
        <v>730</v>
      </c>
      <c r="C878" s="547">
        <v>11231</v>
      </c>
      <c r="D878" s="547">
        <v>11234</v>
      </c>
      <c r="E878" s="547">
        <v>36717</v>
      </c>
      <c r="F878" s="547">
        <v>36767</v>
      </c>
      <c r="G878" s="547">
        <v>24851</v>
      </c>
      <c r="H878" s="547">
        <v>12290</v>
      </c>
      <c r="I878" s="547">
        <v>12455</v>
      </c>
    </row>
    <row r="879" spans="2:10" ht="10.5" customHeight="1" x14ac:dyDescent="0.2">
      <c r="B879" s="351" t="s">
        <v>758</v>
      </c>
      <c r="C879" s="547">
        <v>12814</v>
      </c>
      <c r="D879" s="547">
        <v>12817</v>
      </c>
      <c r="E879" s="547">
        <v>36832</v>
      </c>
      <c r="F879" s="547">
        <v>36882</v>
      </c>
      <c r="G879" s="547">
        <v>25125</v>
      </c>
      <c r="H879" s="547">
        <v>15272</v>
      </c>
      <c r="I879" s="547">
        <v>13138</v>
      </c>
    </row>
    <row r="880" spans="2:10" ht="10.5" customHeight="1" x14ac:dyDescent="0.2">
      <c r="B880" s="351"/>
      <c r="C880" s="1199"/>
      <c r="D880" s="1197"/>
      <c r="E880" s="1196"/>
      <c r="F880" s="1195"/>
      <c r="G880" s="943"/>
      <c r="H880" s="547"/>
      <c r="I880" s="547"/>
      <c r="J880" s="59"/>
    </row>
    <row r="881" spans="2:10" ht="10.5" customHeight="1" x14ac:dyDescent="0.2">
      <c r="B881" s="351" t="s">
        <v>1478</v>
      </c>
      <c r="C881" s="1191" t="s">
        <v>463</v>
      </c>
      <c r="D881" s="1200">
        <v>14769</v>
      </c>
      <c r="E881" s="1191" t="s">
        <v>463</v>
      </c>
      <c r="F881" s="1200">
        <v>69336</v>
      </c>
      <c r="G881" s="1174" t="s">
        <v>463</v>
      </c>
      <c r="H881" s="547">
        <v>8306</v>
      </c>
      <c r="I881" s="547">
        <v>3865</v>
      </c>
    </row>
    <row r="882" spans="2:10" ht="10.5" customHeight="1" x14ac:dyDescent="0.2">
      <c r="B882" s="351" t="s">
        <v>1439</v>
      </c>
      <c r="C882" s="1191" t="s">
        <v>463</v>
      </c>
      <c r="D882" s="1200">
        <v>16817</v>
      </c>
      <c r="E882" s="1191" t="s">
        <v>463</v>
      </c>
      <c r="F882" s="1200">
        <v>72323</v>
      </c>
      <c r="G882" s="1174" t="s">
        <v>463</v>
      </c>
      <c r="H882" s="547">
        <v>9197</v>
      </c>
      <c r="I882" s="547">
        <v>4854</v>
      </c>
    </row>
    <row r="883" spans="2:10" ht="12" customHeight="1" x14ac:dyDescent="0.2">
      <c r="B883" s="351" t="s">
        <v>1440</v>
      </c>
      <c r="C883" s="1191" t="s">
        <v>463</v>
      </c>
      <c r="D883" s="1200">
        <v>17326</v>
      </c>
      <c r="E883" s="1191" t="s">
        <v>463</v>
      </c>
      <c r="F883" s="1200">
        <v>73784</v>
      </c>
      <c r="G883" s="1174" t="s">
        <v>463</v>
      </c>
      <c r="H883" s="547">
        <v>9598</v>
      </c>
      <c r="I883" s="547">
        <v>4279</v>
      </c>
    </row>
    <row r="884" spans="2:10" ht="10.5" customHeight="1" x14ac:dyDescent="0.2">
      <c r="B884" s="113" t="s">
        <v>1441</v>
      </c>
      <c r="C884" s="1191" t="s">
        <v>463</v>
      </c>
      <c r="D884" s="1200">
        <v>17732</v>
      </c>
      <c r="E884" s="1191" t="s">
        <v>463</v>
      </c>
      <c r="F884" s="1186">
        <v>72435</v>
      </c>
      <c r="G884" s="547">
        <v>12463</v>
      </c>
      <c r="H884" s="547">
        <v>9929</v>
      </c>
      <c r="I884" s="547">
        <v>5193</v>
      </c>
    </row>
    <row r="885" spans="2:10" ht="10.5" customHeight="1" x14ac:dyDescent="0.2">
      <c r="B885" s="113" t="s">
        <v>1442</v>
      </c>
      <c r="C885" s="1191" t="s">
        <v>463</v>
      </c>
      <c r="D885" s="1200">
        <v>17760</v>
      </c>
      <c r="E885" s="1191" t="s">
        <v>463</v>
      </c>
      <c r="F885" s="1186">
        <v>72639</v>
      </c>
      <c r="G885" s="547">
        <v>11356</v>
      </c>
      <c r="H885" s="547">
        <v>8480</v>
      </c>
      <c r="I885" s="545">
        <v>4687</v>
      </c>
      <c r="J885" s="59"/>
    </row>
    <row r="886" spans="2:10" ht="10.5" customHeight="1" x14ac:dyDescent="0.2">
      <c r="B886" s="1178"/>
      <c r="C886" s="1191"/>
      <c r="D886" s="1201"/>
      <c r="E886" s="1191"/>
      <c r="F886" s="1189"/>
      <c r="G886" s="81"/>
      <c r="H886" s="81"/>
      <c r="I886" s="81"/>
    </row>
    <row r="887" spans="2:10" ht="10.5" customHeight="1" x14ac:dyDescent="0.2">
      <c r="B887" s="113" t="s">
        <v>1443</v>
      </c>
      <c r="C887" s="1191" t="s">
        <v>463</v>
      </c>
      <c r="D887" s="1200">
        <v>17159</v>
      </c>
      <c r="E887" s="1191" t="s">
        <v>463</v>
      </c>
      <c r="F887" s="1200">
        <v>78099</v>
      </c>
      <c r="G887" s="545">
        <v>10729</v>
      </c>
      <c r="H887" s="547">
        <v>8865</v>
      </c>
      <c r="I887" s="547">
        <v>4554</v>
      </c>
    </row>
    <row r="888" spans="2:10" ht="10.5" customHeight="1" x14ac:dyDescent="0.2">
      <c r="B888" s="113" t="s">
        <v>1419</v>
      </c>
      <c r="C888" s="1191" t="s">
        <v>463</v>
      </c>
      <c r="D888" s="1200">
        <v>16536</v>
      </c>
      <c r="E888" s="1191" t="s">
        <v>463</v>
      </c>
      <c r="F888" s="1200">
        <v>82727</v>
      </c>
      <c r="G888" s="545">
        <v>10623</v>
      </c>
      <c r="H888" s="547">
        <v>9427</v>
      </c>
      <c r="I888" s="547">
        <v>4604</v>
      </c>
    </row>
    <row r="889" spans="2:10" ht="10.5" customHeight="1" x14ac:dyDescent="0.2">
      <c r="B889" s="113" t="s">
        <v>1415</v>
      </c>
      <c r="C889" s="1191" t="s">
        <v>463</v>
      </c>
      <c r="D889" s="1200">
        <v>17429</v>
      </c>
      <c r="E889" s="1191" t="s">
        <v>463</v>
      </c>
      <c r="F889" s="1186">
        <v>87537</v>
      </c>
      <c r="G889" s="547">
        <v>11014</v>
      </c>
      <c r="H889" s="547">
        <v>9929</v>
      </c>
      <c r="I889" s="547">
        <v>5193</v>
      </c>
    </row>
    <row r="890" spans="2:10" ht="10.5" customHeight="1" x14ac:dyDescent="0.2">
      <c r="B890" s="113" t="s">
        <v>1457</v>
      </c>
      <c r="C890" s="1191" t="s">
        <v>463</v>
      </c>
      <c r="D890" s="1200">
        <v>18750</v>
      </c>
      <c r="E890" s="1191" t="s">
        <v>463</v>
      </c>
      <c r="F890" s="1273">
        <v>88789</v>
      </c>
      <c r="G890" s="547">
        <v>11364</v>
      </c>
      <c r="H890" s="547">
        <v>10352</v>
      </c>
      <c r="I890" s="547">
        <v>5377</v>
      </c>
    </row>
    <row r="891" spans="2:10" ht="10.5" customHeight="1" x14ac:dyDescent="0.2">
      <c r="B891" s="1179" t="s">
        <v>1463</v>
      </c>
      <c r="C891" s="1198" t="s">
        <v>463</v>
      </c>
      <c r="D891" s="1187" t="s">
        <v>463</v>
      </c>
      <c r="E891" s="1198" t="s">
        <v>463</v>
      </c>
      <c r="F891" s="1187" t="s">
        <v>463</v>
      </c>
      <c r="G891" s="1176" t="s">
        <v>463</v>
      </c>
      <c r="H891" s="1177" t="s">
        <v>463</v>
      </c>
      <c r="I891" s="1289" t="s">
        <v>463</v>
      </c>
    </row>
    <row r="892" spans="2:10" ht="10.5" customHeight="1" x14ac:dyDescent="0.2"/>
    <row r="893" spans="2:10" ht="14.25" customHeight="1" x14ac:dyDescent="0.2">
      <c r="B893" s="1185" t="s">
        <v>1500</v>
      </c>
      <c r="C893" s="62" t="s">
        <v>1488</v>
      </c>
      <c r="D893" s="705"/>
      <c r="E893" s="705"/>
      <c r="F893" s="705"/>
      <c r="G893" s="705"/>
      <c r="H893" s="705"/>
      <c r="I893" s="705"/>
    </row>
    <row r="894" spans="2:10" ht="9.75" customHeight="1" x14ac:dyDescent="0.2">
      <c r="B894" s="1185"/>
      <c r="C894" s="1184" t="s">
        <v>1492</v>
      </c>
      <c r="D894" s="705"/>
      <c r="E894" s="705"/>
      <c r="F894" s="705"/>
      <c r="G894" s="705"/>
      <c r="H894" s="705"/>
      <c r="I894" s="705"/>
    </row>
    <row r="895" spans="2:10" ht="10.5" customHeight="1" x14ac:dyDescent="0.2">
      <c r="B895" s="337"/>
      <c r="C895" s="1194" t="s">
        <v>1490</v>
      </c>
      <c r="G895" s="61"/>
      <c r="H895" s="61"/>
      <c r="I895" s="61"/>
      <c r="J895" s="61"/>
    </row>
    <row r="896" spans="2:10" ht="10.5" customHeight="1" x14ac:dyDescent="0.2">
      <c r="B896" s="677"/>
      <c r="C896" s="1194" t="s">
        <v>1491</v>
      </c>
      <c r="H896" s="61"/>
      <c r="J896" s="61"/>
    </row>
    <row r="897" spans="2:10" ht="10.5" customHeight="1" x14ac:dyDescent="0.2">
      <c r="B897" s="236"/>
      <c r="I897" s="61"/>
      <c r="J897" s="61"/>
    </row>
    <row r="898" spans="2:10" ht="10.5" customHeight="1" x14ac:dyDescent="0.2">
      <c r="B898" s="652" t="s">
        <v>1444</v>
      </c>
    </row>
    <row r="899" spans="2:10" ht="10.5" customHeight="1" x14ac:dyDescent="0.2">
      <c r="B899" s="467" t="s">
        <v>1350</v>
      </c>
    </row>
    <row r="900" spans="2:10" ht="10.5" customHeight="1" x14ac:dyDescent="0.2">
      <c r="B900" s="467" t="s">
        <v>1351</v>
      </c>
    </row>
    <row r="901" spans="2:10" ht="10.5" customHeight="1" x14ac:dyDescent="0.2">
      <c r="B901" s="1183" t="s">
        <v>1483</v>
      </c>
      <c r="C901" s="52"/>
      <c r="D901" s="52"/>
      <c r="E901" s="52"/>
      <c r="F901" s="52"/>
      <c r="G901" s="52"/>
      <c r="H901" s="52"/>
      <c r="I901" s="52"/>
    </row>
    <row r="902" spans="2:10" ht="10.5" customHeight="1" x14ac:dyDescent="0.2">
      <c r="B902" s="49"/>
    </row>
    <row r="903" spans="2:10" ht="10.5" customHeight="1" x14ac:dyDescent="0.2">
      <c r="B903" s="49"/>
      <c r="G903" s="153">
        <v>71</v>
      </c>
    </row>
    <row r="904" spans="2:10" ht="10.5" customHeight="1" x14ac:dyDescent="0.2">
      <c r="C904" s="52"/>
      <c r="D904" s="52"/>
      <c r="E904" s="52"/>
      <c r="F904" s="52"/>
      <c r="G904" s="52"/>
      <c r="H904" s="52"/>
      <c r="I904" s="52"/>
    </row>
    <row r="905" spans="2:10" ht="11.45" customHeight="1" x14ac:dyDescent="0.2">
      <c r="B905" s="62" t="s">
        <v>182</v>
      </c>
    </row>
    <row r="906" spans="2:10" ht="11.45" customHeight="1" x14ac:dyDescent="0.2">
      <c r="B906" s="1420" t="s">
        <v>985</v>
      </c>
      <c r="C906" s="1680" t="s">
        <v>183</v>
      </c>
      <c r="D906" s="1681"/>
      <c r="E906" s="1420" t="s">
        <v>525</v>
      </c>
      <c r="F906" s="1481" t="s">
        <v>184</v>
      </c>
      <c r="G906" s="1482"/>
      <c r="H906" s="44"/>
    </row>
    <row r="907" spans="2:10" ht="11.45" customHeight="1" x14ac:dyDescent="0.2">
      <c r="B907" s="1490"/>
      <c r="C907" s="1481" t="s">
        <v>1181</v>
      </c>
      <c r="D907" s="1482"/>
      <c r="E907" s="1490"/>
      <c r="F907" s="1481" t="s">
        <v>1182</v>
      </c>
      <c r="G907" s="1482"/>
      <c r="H907" s="44"/>
    </row>
    <row r="908" spans="2:10" ht="11.45" customHeight="1" x14ac:dyDescent="0.2">
      <c r="B908" s="1421"/>
      <c r="C908" s="1481" t="s">
        <v>1352</v>
      </c>
      <c r="D908" s="1482"/>
      <c r="E908" s="1421"/>
      <c r="F908" s="1481" t="s">
        <v>1353</v>
      </c>
      <c r="G908" s="1482"/>
      <c r="H908" s="44"/>
    </row>
    <row r="909" spans="2:10" ht="10.5" customHeight="1" x14ac:dyDescent="0.2">
      <c r="B909" s="495" t="s">
        <v>149</v>
      </c>
      <c r="C909" s="1683">
        <v>7.2</v>
      </c>
      <c r="D909" s="1684"/>
      <c r="E909" s="532" t="s">
        <v>149</v>
      </c>
      <c r="F909" s="1685">
        <v>22.57</v>
      </c>
      <c r="G909" s="1686"/>
      <c r="H909" s="61"/>
    </row>
    <row r="910" spans="2:10" ht="10.5" customHeight="1" x14ac:dyDescent="0.2">
      <c r="B910" s="495" t="s">
        <v>150</v>
      </c>
      <c r="C910" s="1665">
        <v>7.6</v>
      </c>
      <c r="D910" s="1666"/>
      <c r="E910" s="532" t="s">
        <v>150</v>
      </c>
      <c r="F910" s="1663">
        <v>24</v>
      </c>
      <c r="G910" s="1664"/>
      <c r="H910" s="61"/>
    </row>
    <row r="911" spans="2:10" ht="10.5" customHeight="1" x14ac:dyDescent="0.2">
      <c r="B911" s="495" t="s">
        <v>151</v>
      </c>
      <c r="C911" s="1665">
        <v>8.1</v>
      </c>
      <c r="D911" s="1666"/>
      <c r="E911" s="532" t="s">
        <v>151</v>
      </c>
      <c r="F911" s="1663">
        <v>28</v>
      </c>
      <c r="G911" s="1664"/>
      <c r="H911" s="61"/>
    </row>
    <row r="912" spans="2:10" ht="10.5" customHeight="1" x14ac:dyDescent="0.2">
      <c r="B912" s="495" t="s">
        <v>152</v>
      </c>
      <c r="C912" s="1665">
        <v>9.4</v>
      </c>
      <c r="D912" s="1666"/>
      <c r="E912" s="532" t="s">
        <v>152</v>
      </c>
      <c r="F912" s="1663">
        <v>29.17</v>
      </c>
      <c r="G912" s="1664"/>
      <c r="H912" s="61"/>
    </row>
    <row r="913" spans="2:8" ht="10.5" customHeight="1" x14ac:dyDescent="0.2">
      <c r="B913" s="495" t="s">
        <v>153</v>
      </c>
      <c r="C913" s="1665">
        <v>12.3</v>
      </c>
      <c r="D913" s="1666"/>
      <c r="E913" s="532" t="s">
        <v>153</v>
      </c>
      <c r="F913" s="1663">
        <v>30.47</v>
      </c>
      <c r="G913" s="1664"/>
      <c r="H913" s="61"/>
    </row>
    <row r="914" spans="2:8" ht="10.5" customHeight="1" x14ac:dyDescent="0.2">
      <c r="B914" s="495"/>
      <c r="C914" s="1665"/>
      <c r="D914" s="1666"/>
      <c r="E914" s="532"/>
      <c r="F914" s="1663"/>
      <c r="G914" s="1664"/>
      <c r="H914" s="61"/>
    </row>
    <row r="915" spans="2:8" ht="10.5" customHeight="1" x14ac:dyDescent="0.2">
      <c r="B915" s="495" t="s">
        <v>154</v>
      </c>
      <c r="C915" s="1665">
        <v>14.9</v>
      </c>
      <c r="D915" s="1666"/>
      <c r="E915" s="532" t="s">
        <v>154</v>
      </c>
      <c r="F915" s="1663">
        <v>30.47</v>
      </c>
      <c r="G915" s="1664"/>
      <c r="H915" s="61"/>
    </row>
    <row r="916" spans="2:8" ht="10.5" customHeight="1" x14ac:dyDescent="0.2">
      <c r="B916" s="495" t="s">
        <v>155</v>
      </c>
      <c r="C916" s="1665">
        <v>15.5</v>
      </c>
      <c r="D916" s="1666"/>
      <c r="E916" s="532" t="s">
        <v>155</v>
      </c>
      <c r="F916" s="1663">
        <v>33.1</v>
      </c>
      <c r="G916" s="1664"/>
      <c r="H916" s="61"/>
    </row>
    <row r="917" spans="2:8" ht="10.5" customHeight="1" x14ac:dyDescent="0.2">
      <c r="B917" s="495" t="s">
        <v>156</v>
      </c>
      <c r="C917" s="1665">
        <v>15.8</v>
      </c>
      <c r="D917" s="1666"/>
      <c r="E917" s="532" t="s">
        <v>156</v>
      </c>
      <c r="F917" s="1663">
        <v>34.9</v>
      </c>
      <c r="G917" s="1664"/>
      <c r="H917" s="61"/>
    </row>
    <row r="918" spans="2:8" ht="10.5" customHeight="1" x14ac:dyDescent="0.2">
      <c r="B918" s="495" t="s">
        <v>763</v>
      </c>
      <c r="C918" s="1665">
        <v>17.5</v>
      </c>
      <c r="D918" s="1666"/>
      <c r="E918" s="532" t="s">
        <v>763</v>
      </c>
      <c r="F918" s="1663">
        <v>34.549999999999997</v>
      </c>
      <c r="G918" s="1664"/>
      <c r="H918" s="61"/>
    </row>
    <row r="919" spans="2:8" ht="10.5" customHeight="1" x14ac:dyDescent="0.2">
      <c r="B919" s="495" t="s">
        <v>764</v>
      </c>
      <c r="C919" s="1665">
        <v>21</v>
      </c>
      <c r="D919" s="1666"/>
      <c r="E919" s="532" t="s">
        <v>764</v>
      </c>
      <c r="F919" s="1663">
        <v>32.979999999999997</v>
      </c>
      <c r="G919" s="1664"/>
      <c r="H919" s="61"/>
    </row>
    <row r="920" spans="2:8" ht="10.5" customHeight="1" x14ac:dyDescent="0.2">
      <c r="B920" s="495"/>
      <c r="C920" s="1665"/>
      <c r="D920" s="1666"/>
      <c r="E920" s="532"/>
      <c r="F920" s="1663"/>
      <c r="G920" s="1664"/>
      <c r="H920" s="61"/>
    </row>
    <row r="921" spans="2:8" ht="10.5" customHeight="1" x14ac:dyDescent="0.2">
      <c r="B921" s="495" t="s">
        <v>765</v>
      </c>
      <c r="C921" s="1665">
        <v>24.5</v>
      </c>
      <c r="D921" s="1666"/>
      <c r="E921" s="532" t="s">
        <v>765</v>
      </c>
      <c r="F921" s="1663">
        <v>46.23</v>
      </c>
      <c r="G921" s="1664"/>
      <c r="H921" s="61"/>
    </row>
    <row r="922" spans="2:8" ht="10.5" customHeight="1" x14ac:dyDescent="0.2">
      <c r="B922" s="495" t="s">
        <v>766</v>
      </c>
      <c r="C922" s="1665">
        <v>29.3</v>
      </c>
      <c r="D922" s="1666"/>
      <c r="E922" s="532" t="s">
        <v>766</v>
      </c>
      <c r="F922" s="1663">
        <v>57.24</v>
      </c>
      <c r="G922" s="1664"/>
      <c r="H922" s="61"/>
    </row>
    <row r="923" spans="2:8" ht="10.5" customHeight="1" x14ac:dyDescent="0.2">
      <c r="B923" s="495" t="s">
        <v>767</v>
      </c>
      <c r="C923" s="1665">
        <v>31.6</v>
      </c>
      <c r="D923" s="1666"/>
      <c r="E923" s="532" t="s">
        <v>767</v>
      </c>
      <c r="F923" s="1663">
        <v>73</v>
      </c>
      <c r="G923" s="1664"/>
      <c r="H923" s="61"/>
    </row>
    <row r="924" spans="2:8" ht="10.5" customHeight="1" x14ac:dyDescent="0.2">
      <c r="B924" s="495" t="s">
        <v>768</v>
      </c>
      <c r="C924" s="1665">
        <v>32.200000000000003</v>
      </c>
      <c r="D924" s="1666"/>
      <c r="E924" s="532" t="s">
        <v>768</v>
      </c>
      <c r="F924" s="1663">
        <v>68</v>
      </c>
      <c r="G924" s="1664"/>
      <c r="H924" s="61"/>
    </row>
    <row r="925" spans="2:8" ht="10.5" customHeight="1" x14ac:dyDescent="0.2">
      <c r="B925" s="495" t="s">
        <v>769</v>
      </c>
      <c r="C925" s="1665">
        <v>34.9</v>
      </c>
      <c r="D925" s="1666"/>
      <c r="E925" s="532" t="s">
        <v>769</v>
      </c>
      <c r="F925" s="1663">
        <v>69</v>
      </c>
      <c r="G925" s="1664"/>
      <c r="H925" s="61"/>
    </row>
    <row r="926" spans="2:8" ht="10.5" customHeight="1" x14ac:dyDescent="0.2">
      <c r="B926" s="495"/>
      <c r="C926" s="1665"/>
      <c r="D926" s="1666"/>
      <c r="E926" s="532"/>
      <c r="F926" s="1663"/>
      <c r="G926" s="1664"/>
      <c r="H926" s="61"/>
    </row>
    <row r="927" spans="2:8" ht="10.5" customHeight="1" x14ac:dyDescent="0.2">
      <c r="B927" s="495" t="s">
        <v>770</v>
      </c>
      <c r="C927" s="1665">
        <v>37.9</v>
      </c>
      <c r="D927" s="1666"/>
      <c r="E927" s="532" t="s">
        <v>770</v>
      </c>
      <c r="F927" s="1663">
        <v>75</v>
      </c>
      <c r="G927" s="1664"/>
      <c r="H927" s="61"/>
    </row>
    <row r="928" spans="2:8" ht="10.5" customHeight="1" x14ac:dyDescent="0.2">
      <c r="B928" s="495" t="s">
        <v>771</v>
      </c>
      <c r="C928" s="1665">
        <v>38.299999999999997</v>
      </c>
      <c r="D928" s="1666"/>
      <c r="E928" s="532" t="s">
        <v>771</v>
      </c>
      <c r="F928" s="1663">
        <v>117</v>
      </c>
      <c r="G928" s="1664"/>
      <c r="H928" s="61"/>
    </row>
    <row r="929" spans="2:8" ht="10.5" customHeight="1" x14ac:dyDescent="0.2">
      <c r="B929" s="495" t="s">
        <v>772</v>
      </c>
      <c r="C929" s="1665">
        <v>45.1</v>
      </c>
      <c r="D929" s="1666"/>
      <c r="E929" s="532" t="s">
        <v>772</v>
      </c>
      <c r="F929" s="1663">
        <v>116</v>
      </c>
      <c r="G929" s="1664"/>
      <c r="H929" s="61"/>
    </row>
    <row r="930" spans="2:8" ht="10.5" customHeight="1" x14ac:dyDescent="0.2">
      <c r="B930" s="495" t="s">
        <v>773</v>
      </c>
      <c r="C930" s="1665">
        <v>53.1</v>
      </c>
      <c r="D930" s="1666"/>
      <c r="E930" s="532" t="s">
        <v>773</v>
      </c>
      <c r="F930" s="1663">
        <v>127</v>
      </c>
      <c r="G930" s="1664"/>
      <c r="H930" s="61"/>
    </row>
    <row r="931" spans="2:8" ht="10.5" customHeight="1" x14ac:dyDescent="0.2">
      <c r="B931" s="495" t="s">
        <v>774</v>
      </c>
      <c r="C931" s="1665">
        <v>61.8</v>
      </c>
      <c r="D931" s="1666"/>
      <c r="E931" s="532" t="s">
        <v>774</v>
      </c>
      <c r="F931" s="1663">
        <v>161</v>
      </c>
      <c r="G931" s="1664"/>
      <c r="H931" s="61"/>
    </row>
    <row r="932" spans="2:8" ht="10.5" customHeight="1" x14ac:dyDescent="0.2">
      <c r="B932" s="495"/>
      <c r="C932" s="1665"/>
      <c r="D932" s="1666"/>
      <c r="E932" s="532"/>
      <c r="F932" s="1663"/>
      <c r="G932" s="1664"/>
      <c r="H932" s="61"/>
    </row>
    <row r="933" spans="2:8" ht="10.5" customHeight="1" x14ac:dyDescent="0.2">
      <c r="B933" s="495" t="s">
        <v>775</v>
      </c>
      <c r="C933" s="1665">
        <v>62.7</v>
      </c>
      <c r="D933" s="1666"/>
      <c r="E933" s="532" t="s">
        <v>775</v>
      </c>
      <c r="F933" s="1663">
        <v>186</v>
      </c>
      <c r="G933" s="1664"/>
      <c r="H933" s="61"/>
    </row>
    <row r="934" spans="2:8" ht="10.5" customHeight="1" x14ac:dyDescent="0.2">
      <c r="B934" s="495" t="s">
        <v>776</v>
      </c>
      <c r="C934" s="1665">
        <v>67.400000000000006</v>
      </c>
      <c r="D934" s="1666"/>
      <c r="E934" s="532" t="s">
        <v>776</v>
      </c>
      <c r="F934" s="1663">
        <v>218.49</v>
      </c>
      <c r="G934" s="1664"/>
      <c r="H934" s="61"/>
    </row>
    <row r="935" spans="2:8" ht="10.5" customHeight="1" x14ac:dyDescent="0.2">
      <c r="B935" s="495" t="s">
        <v>460</v>
      </c>
      <c r="C935" s="1665">
        <v>78.400000000000006</v>
      </c>
      <c r="D935" s="1666"/>
      <c r="E935" s="532" t="s">
        <v>460</v>
      </c>
      <c r="F935" s="1663">
        <v>221.9</v>
      </c>
      <c r="G935" s="1664"/>
      <c r="H935" s="61"/>
    </row>
    <row r="936" spans="2:8" ht="10.5" customHeight="1" x14ac:dyDescent="0.2">
      <c r="B936" s="495" t="s">
        <v>461</v>
      </c>
      <c r="C936" s="1665">
        <v>81.3</v>
      </c>
      <c r="D936" s="1666"/>
      <c r="E936" s="532" t="s">
        <v>461</v>
      </c>
      <c r="F936" s="1663">
        <v>324.54000000000002</v>
      </c>
      <c r="G936" s="1664"/>
      <c r="H936" s="61"/>
    </row>
    <row r="937" spans="2:8" ht="10.5" customHeight="1" x14ac:dyDescent="0.2">
      <c r="B937" s="495" t="s">
        <v>462</v>
      </c>
      <c r="C937" s="1665">
        <v>88.2</v>
      </c>
      <c r="D937" s="1666"/>
      <c r="E937" s="532" t="s">
        <v>462</v>
      </c>
      <c r="F937" s="1663">
        <v>365.49</v>
      </c>
      <c r="G937" s="1664"/>
      <c r="H937" s="61"/>
    </row>
    <row r="938" spans="2:8" ht="10.5" customHeight="1" x14ac:dyDescent="0.2">
      <c r="B938" s="495"/>
      <c r="C938" s="1665"/>
      <c r="D938" s="1666"/>
      <c r="E938" s="532"/>
      <c r="F938" s="1663"/>
      <c r="G938" s="1664"/>
      <c r="H938" s="61"/>
    </row>
    <row r="939" spans="2:8" ht="10.5" customHeight="1" x14ac:dyDescent="0.2">
      <c r="B939" s="495" t="s">
        <v>328</v>
      </c>
      <c r="C939" s="1665">
        <v>92.1</v>
      </c>
      <c r="D939" s="1666"/>
      <c r="E939" s="532" t="s">
        <v>328</v>
      </c>
      <c r="F939" s="1663">
        <v>326.37</v>
      </c>
      <c r="G939" s="1664"/>
      <c r="H939" s="61"/>
    </row>
    <row r="940" spans="2:8" ht="10.5" customHeight="1" x14ac:dyDescent="0.2">
      <c r="B940" s="495" t="s">
        <v>329</v>
      </c>
      <c r="C940" s="1665">
        <v>103.5</v>
      </c>
      <c r="D940" s="1666"/>
      <c r="E940" s="532" t="s">
        <v>329</v>
      </c>
      <c r="F940" s="1663">
        <v>375.09</v>
      </c>
      <c r="G940" s="1664"/>
      <c r="H940" s="61"/>
    </row>
    <row r="941" spans="2:8" ht="10.5" customHeight="1" x14ac:dyDescent="0.2">
      <c r="B941" s="495" t="s">
        <v>330</v>
      </c>
      <c r="C941" s="1665">
        <v>130</v>
      </c>
      <c r="D941" s="1666"/>
      <c r="E941" s="532" t="s">
        <v>330</v>
      </c>
      <c r="F941" s="1663">
        <v>382.35</v>
      </c>
      <c r="G941" s="1664"/>
      <c r="H941" s="61"/>
    </row>
    <row r="942" spans="2:8" ht="10.5" customHeight="1" x14ac:dyDescent="0.2">
      <c r="B942" s="495" t="s">
        <v>331</v>
      </c>
      <c r="C942" s="1665">
        <v>117.6</v>
      </c>
      <c r="D942" s="1666"/>
      <c r="E942" s="532" t="s">
        <v>331</v>
      </c>
      <c r="F942" s="1663">
        <v>356.79</v>
      </c>
      <c r="G942" s="1664"/>
      <c r="H942" s="61"/>
    </row>
    <row r="943" spans="2:8" ht="10.5" customHeight="1" x14ac:dyDescent="0.2">
      <c r="B943" s="495" t="s">
        <v>287</v>
      </c>
      <c r="C943" s="1665">
        <v>116.1</v>
      </c>
      <c r="D943" s="1666"/>
      <c r="E943" s="532" t="s">
        <v>287</v>
      </c>
      <c r="F943" s="1663">
        <v>357</v>
      </c>
      <c r="G943" s="1664"/>
      <c r="H943" s="61"/>
    </row>
    <row r="944" spans="2:8" ht="10.5" customHeight="1" x14ac:dyDescent="0.2">
      <c r="B944" s="495"/>
      <c r="C944" s="1665"/>
      <c r="D944" s="1666"/>
      <c r="E944" s="532"/>
      <c r="F944" s="1663"/>
      <c r="G944" s="1664"/>
      <c r="H944" s="61"/>
    </row>
    <row r="945" spans="2:8" ht="10.5" customHeight="1" x14ac:dyDescent="0.2">
      <c r="B945" s="495" t="s">
        <v>332</v>
      </c>
      <c r="C945" s="1665">
        <v>132.9</v>
      </c>
      <c r="D945" s="1666"/>
      <c r="E945" s="655" t="s">
        <v>332</v>
      </c>
      <c r="F945" s="1663">
        <v>398.25</v>
      </c>
      <c r="G945" s="1664"/>
      <c r="H945" s="61"/>
    </row>
    <row r="946" spans="2:8" ht="10.5" customHeight="1" x14ac:dyDescent="0.2">
      <c r="B946" s="438" t="s">
        <v>333</v>
      </c>
      <c r="C946" s="1665">
        <v>149.80000000000001</v>
      </c>
      <c r="D946" s="1666"/>
      <c r="E946" s="627" t="s">
        <v>333</v>
      </c>
      <c r="F946" s="1663">
        <v>439.33</v>
      </c>
      <c r="G946" s="1664"/>
      <c r="H946" s="61"/>
    </row>
    <row r="947" spans="2:8" ht="10.5" customHeight="1" x14ac:dyDescent="0.2">
      <c r="B947" s="438" t="s">
        <v>286</v>
      </c>
      <c r="C947" s="1665">
        <v>183.5</v>
      </c>
      <c r="D947" s="1666"/>
      <c r="E947" s="438" t="s">
        <v>286</v>
      </c>
      <c r="F947" s="1663">
        <v>529.66999999999996</v>
      </c>
      <c r="G947" s="1664"/>
      <c r="H947" s="61"/>
    </row>
    <row r="948" spans="2:8" ht="10.5" customHeight="1" x14ac:dyDescent="0.2">
      <c r="B948" s="438" t="s">
        <v>730</v>
      </c>
      <c r="C948" s="1665">
        <v>199.6</v>
      </c>
      <c r="D948" s="1666"/>
      <c r="E948" s="438" t="s">
        <v>730</v>
      </c>
      <c r="F948" s="1663">
        <v>562.58000000000004</v>
      </c>
      <c r="G948" s="1664"/>
      <c r="H948" s="61"/>
    </row>
    <row r="949" spans="2:8" ht="10.5" customHeight="1" x14ac:dyDescent="0.2">
      <c r="B949" s="438" t="s">
        <v>758</v>
      </c>
      <c r="C949" s="1665">
        <v>194.9</v>
      </c>
      <c r="D949" s="1666"/>
      <c r="E949" s="438" t="s">
        <v>758</v>
      </c>
      <c r="F949" s="1663">
        <v>572.95000000000005</v>
      </c>
      <c r="G949" s="1664"/>
      <c r="H949" s="61"/>
    </row>
    <row r="950" spans="2:8" ht="10.5" customHeight="1" x14ac:dyDescent="0.2">
      <c r="B950" s="438"/>
      <c r="C950" s="1665"/>
      <c r="D950" s="1666"/>
      <c r="E950" s="438"/>
      <c r="F950" s="1663"/>
      <c r="G950" s="1664"/>
      <c r="H950" s="61"/>
    </row>
    <row r="951" spans="2:8" ht="10.5" customHeight="1" x14ac:dyDescent="0.2">
      <c r="B951" s="438" t="s">
        <v>507</v>
      </c>
      <c r="C951" s="1665">
        <v>182</v>
      </c>
      <c r="D951" s="1666"/>
      <c r="E951" s="438" t="s">
        <v>507</v>
      </c>
      <c r="F951" s="1663">
        <v>599.9</v>
      </c>
      <c r="G951" s="1664"/>
      <c r="H951" s="61"/>
    </row>
    <row r="952" spans="2:8" ht="10.5" customHeight="1" x14ac:dyDescent="0.2">
      <c r="B952" s="438" t="s">
        <v>392</v>
      </c>
      <c r="C952" s="1665">
        <v>193.9</v>
      </c>
      <c r="D952" s="1666"/>
      <c r="E952" s="438" t="s">
        <v>392</v>
      </c>
      <c r="F952" s="1663">
        <v>669.53</v>
      </c>
      <c r="G952" s="1664"/>
      <c r="H952" s="61"/>
    </row>
    <row r="953" spans="2:8" ht="10.5" customHeight="1" x14ac:dyDescent="0.2">
      <c r="B953" s="438" t="s">
        <v>810</v>
      </c>
      <c r="C953" s="1665">
        <v>273.5</v>
      </c>
      <c r="D953" s="1666"/>
      <c r="E953" s="438" t="s">
        <v>810</v>
      </c>
      <c r="F953" s="1663">
        <v>749.9</v>
      </c>
      <c r="G953" s="1664"/>
      <c r="H953" s="61"/>
    </row>
    <row r="954" spans="2:8" ht="10.5" customHeight="1" x14ac:dyDescent="0.2">
      <c r="B954" s="327">
        <v>39692</v>
      </c>
      <c r="C954" s="1665">
        <v>303.10000000000002</v>
      </c>
      <c r="D954" s="1666"/>
      <c r="E954" s="327">
        <v>39692</v>
      </c>
      <c r="F954" s="1663">
        <v>883.23</v>
      </c>
      <c r="G954" s="1664"/>
      <c r="H954" s="61"/>
    </row>
    <row r="955" spans="2:8" ht="10.5" customHeight="1" x14ac:dyDescent="0.2">
      <c r="B955" s="327">
        <v>40087</v>
      </c>
      <c r="C955" s="1665">
        <v>305.2</v>
      </c>
      <c r="D955" s="1666"/>
      <c r="E955" s="327">
        <v>40087</v>
      </c>
      <c r="F955" s="1663">
        <v>935.8</v>
      </c>
      <c r="G955" s="1664"/>
      <c r="H955" s="61"/>
    </row>
    <row r="956" spans="2:8" ht="10.5" customHeight="1" x14ac:dyDescent="0.2">
      <c r="B956" s="327"/>
      <c r="C956" s="1665"/>
      <c r="D956" s="1666"/>
      <c r="E956" s="327"/>
      <c r="F956" s="1663"/>
      <c r="G956" s="1664"/>
      <c r="H956" s="61"/>
    </row>
    <row r="957" spans="2:8" ht="10.5" customHeight="1" x14ac:dyDescent="0.2">
      <c r="B957" s="536" t="s">
        <v>340</v>
      </c>
      <c r="C957" s="1665">
        <v>294</v>
      </c>
      <c r="D957" s="1666"/>
      <c r="E957" s="536" t="s">
        <v>340</v>
      </c>
      <c r="F957" s="1663">
        <v>896.97</v>
      </c>
      <c r="G957" s="1664"/>
      <c r="H957" s="61"/>
    </row>
    <row r="958" spans="2:8" ht="10.5" customHeight="1" x14ac:dyDescent="0.2">
      <c r="B958" s="536" t="s">
        <v>343</v>
      </c>
      <c r="C958" s="1665">
        <v>299.2</v>
      </c>
      <c r="D958" s="1666"/>
      <c r="E958" s="536" t="s">
        <v>343</v>
      </c>
      <c r="F958" s="1663">
        <v>924.1</v>
      </c>
      <c r="G958" s="1664"/>
      <c r="H958" s="61"/>
    </row>
    <row r="959" spans="2:8" ht="10.5" customHeight="1" x14ac:dyDescent="0.2">
      <c r="B959" s="536" t="s">
        <v>1418</v>
      </c>
      <c r="C959" s="1665">
        <v>348.5</v>
      </c>
      <c r="D959" s="1666"/>
      <c r="E959" s="536" t="s">
        <v>1418</v>
      </c>
      <c r="F959" s="1663">
        <v>994.6</v>
      </c>
      <c r="G959" s="1664"/>
      <c r="H959" s="61"/>
    </row>
    <row r="960" spans="2:8" ht="10.5" customHeight="1" x14ac:dyDescent="0.2">
      <c r="B960" s="537" t="s">
        <v>1460</v>
      </c>
      <c r="C960" s="1687">
        <v>382</v>
      </c>
      <c r="D960" s="1688"/>
      <c r="E960" s="537" t="s">
        <v>1460</v>
      </c>
      <c r="F960" s="1689">
        <v>1072.1300000000001</v>
      </c>
      <c r="G960" s="1690"/>
      <c r="H960" s="61"/>
    </row>
    <row r="961" spans="2:11" ht="15" customHeight="1" x14ac:dyDescent="0.2">
      <c r="B961" s="467" t="s">
        <v>1364</v>
      </c>
    </row>
    <row r="962" spans="2:11" ht="10.5" customHeight="1" x14ac:dyDescent="0.2">
      <c r="B962" s="467" t="s">
        <v>1365</v>
      </c>
    </row>
    <row r="963" spans="2:11" ht="10.5" customHeight="1" x14ac:dyDescent="0.2">
      <c r="B963" s="467" t="s">
        <v>1366</v>
      </c>
    </row>
    <row r="964" spans="2:11" ht="10.5" customHeight="1" x14ac:dyDescent="0.2">
      <c r="B964" s="49"/>
      <c r="C964" s="53"/>
      <c r="F964" s="53"/>
    </row>
    <row r="965" spans="2:11" ht="10.5" customHeight="1" x14ac:dyDescent="0.2">
      <c r="B965" s="49"/>
    </row>
    <row r="966" spans="2:11" ht="10.5" customHeight="1" x14ac:dyDescent="0.2">
      <c r="B966" s="49"/>
    </row>
    <row r="967" spans="2:11" ht="10.5" customHeight="1" x14ac:dyDescent="0.2">
      <c r="B967" s="49"/>
    </row>
    <row r="968" spans="2:11" ht="10.5" customHeight="1" x14ac:dyDescent="0.2">
      <c r="B968" s="49"/>
      <c r="C968" s="53"/>
      <c r="F968" s="53"/>
      <c r="G968" s="153">
        <v>72</v>
      </c>
    </row>
    <row r="969" spans="2:11" ht="10.5" customHeight="1" x14ac:dyDescent="0.2"/>
    <row r="970" spans="2:11" ht="11.45" customHeight="1" x14ac:dyDescent="0.2">
      <c r="B970" s="62" t="s">
        <v>193</v>
      </c>
    </row>
    <row r="971" spans="2:11" ht="23.25" customHeight="1" x14ac:dyDescent="0.2">
      <c r="B971" s="1506" t="s">
        <v>1178</v>
      </c>
      <c r="C971" s="1481" t="s">
        <v>296</v>
      </c>
      <c r="D971" s="1482"/>
      <c r="E971" s="1481" t="s">
        <v>297</v>
      </c>
      <c r="F971" s="1482"/>
      <c r="G971" s="1481" t="s">
        <v>191</v>
      </c>
      <c r="H971" s="1668"/>
      <c r="I971" s="1509" t="s">
        <v>183</v>
      </c>
      <c r="J971" s="1682"/>
      <c r="K971" s="80"/>
    </row>
    <row r="972" spans="2:11" ht="11.45" customHeight="1" x14ac:dyDescent="0.2">
      <c r="B972" s="1507"/>
      <c r="C972" s="296" t="s">
        <v>148</v>
      </c>
      <c r="D972" s="376" t="s">
        <v>593</v>
      </c>
      <c r="E972" s="296" t="s">
        <v>148</v>
      </c>
      <c r="F972" s="376" t="s">
        <v>593</v>
      </c>
      <c r="G972" s="296" t="s">
        <v>1179</v>
      </c>
      <c r="H972" s="386" t="s">
        <v>593</v>
      </c>
      <c r="I972" s="296" t="s">
        <v>148</v>
      </c>
      <c r="J972" s="376" t="s">
        <v>593</v>
      </c>
    </row>
    <row r="973" spans="2:11" ht="11.45" customHeight="1" x14ac:dyDescent="0.2">
      <c r="B973" s="1508"/>
      <c r="C973" s="296" t="s">
        <v>284</v>
      </c>
      <c r="D973" s="296" t="s">
        <v>429</v>
      </c>
      <c r="E973" s="296" t="s">
        <v>284</v>
      </c>
      <c r="F973" s="296" t="s">
        <v>429</v>
      </c>
      <c r="G973" s="296" t="s">
        <v>284</v>
      </c>
      <c r="H973" s="296" t="s">
        <v>429</v>
      </c>
      <c r="I973" s="296" t="s">
        <v>284</v>
      </c>
      <c r="J973" s="296" t="s">
        <v>429</v>
      </c>
    </row>
    <row r="974" spans="2:11" ht="10.5" customHeight="1" x14ac:dyDescent="0.2">
      <c r="B974" s="325" t="s">
        <v>149</v>
      </c>
      <c r="C974" s="614">
        <v>56</v>
      </c>
      <c r="D974" s="762">
        <v>2.4</v>
      </c>
      <c r="E974" s="614">
        <v>26</v>
      </c>
      <c r="F974" s="762">
        <v>1.1000000000000001</v>
      </c>
      <c r="G974" s="614">
        <v>610</v>
      </c>
      <c r="H974" s="762">
        <v>25.8</v>
      </c>
      <c r="I974" s="545">
        <v>992</v>
      </c>
      <c r="J974" s="769">
        <v>42.7</v>
      </c>
    </row>
    <row r="975" spans="2:11" ht="10.5" customHeight="1" x14ac:dyDescent="0.2">
      <c r="B975" s="325" t="s">
        <v>150</v>
      </c>
      <c r="C975" s="614">
        <v>42</v>
      </c>
      <c r="D975" s="762">
        <v>1.7</v>
      </c>
      <c r="E975" s="614">
        <v>24</v>
      </c>
      <c r="F975" s="762">
        <v>1</v>
      </c>
      <c r="G975" s="614">
        <v>461</v>
      </c>
      <c r="H975" s="762">
        <v>19</v>
      </c>
      <c r="I975" s="545">
        <v>965</v>
      </c>
      <c r="J975" s="769">
        <v>40.6</v>
      </c>
    </row>
    <row r="976" spans="2:11" ht="10.5" customHeight="1" x14ac:dyDescent="0.2">
      <c r="B976" s="325" t="s">
        <v>151</v>
      </c>
      <c r="C976" s="614">
        <v>38</v>
      </c>
      <c r="D976" s="762">
        <v>1.5</v>
      </c>
      <c r="E976" s="614">
        <v>25</v>
      </c>
      <c r="F976" s="762">
        <v>1</v>
      </c>
      <c r="G976" s="614">
        <v>486</v>
      </c>
      <c r="H976" s="762">
        <v>19.600000000000001</v>
      </c>
      <c r="I976" s="545">
        <v>1015</v>
      </c>
      <c r="J976" s="769">
        <v>41.8</v>
      </c>
    </row>
    <row r="977" spans="2:10" ht="10.5" customHeight="1" x14ac:dyDescent="0.2">
      <c r="B977" s="325" t="s">
        <v>152</v>
      </c>
      <c r="C977" s="614">
        <v>33</v>
      </c>
      <c r="D977" s="762">
        <v>1.3</v>
      </c>
      <c r="E977" s="614">
        <v>27</v>
      </c>
      <c r="F977" s="762">
        <v>1.1000000000000001</v>
      </c>
      <c r="G977" s="614">
        <v>564</v>
      </c>
      <c r="H977" s="762">
        <v>22.3</v>
      </c>
      <c r="I977" s="545">
        <v>1022</v>
      </c>
      <c r="J977" s="769">
        <v>41.2</v>
      </c>
    </row>
    <row r="978" spans="2:10" ht="10.5" customHeight="1" x14ac:dyDescent="0.2">
      <c r="B978" s="325" t="s">
        <v>153</v>
      </c>
      <c r="C978" s="614">
        <v>21</v>
      </c>
      <c r="D978" s="762">
        <v>0.8</v>
      </c>
      <c r="E978" s="614">
        <v>28</v>
      </c>
      <c r="F978" s="762">
        <v>1.1000000000000001</v>
      </c>
      <c r="G978" s="614">
        <v>454</v>
      </c>
      <c r="H978" s="762">
        <v>17.5</v>
      </c>
      <c r="I978" s="545">
        <v>1026</v>
      </c>
      <c r="J978" s="769">
        <v>40.4</v>
      </c>
    </row>
    <row r="979" spans="2:10" ht="10.5" customHeight="1" x14ac:dyDescent="0.2">
      <c r="B979" s="325"/>
      <c r="C979" s="614"/>
      <c r="D979" s="762"/>
      <c r="E979" s="614"/>
      <c r="F979" s="762"/>
      <c r="G979" s="614"/>
      <c r="H979" s="762"/>
      <c r="I979" s="545"/>
      <c r="J979" s="769"/>
    </row>
    <row r="980" spans="2:10" ht="10.5" customHeight="1" x14ac:dyDescent="0.2">
      <c r="B980" s="325" t="s">
        <v>154</v>
      </c>
      <c r="C980" s="614">
        <v>23</v>
      </c>
      <c r="D980" s="762">
        <v>0.9</v>
      </c>
      <c r="E980" s="614">
        <v>30</v>
      </c>
      <c r="F980" s="762">
        <v>1.1000000000000001</v>
      </c>
      <c r="G980" s="614">
        <v>421</v>
      </c>
      <c r="H980" s="762">
        <v>15.8</v>
      </c>
      <c r="I980" s="545">
        <v>1096</v>
      </c>
      <c r="J980" s="769">
        <v>42.2</v>
      </c>
    </row>
    <row r="981" spans="2:10" ht="10.5" customHeight="1" x14ac:dyDescent="0.2">
      <c r="B981" s="325" t="s">
        <v>155</v>
      </c>
      <c r="C981" s="614">
        <v>19</v>
      </c>
      <c r="D981" s="762">
        <v>0.7</v>
      </c>
      <c r="E981" s="614">
        <v>26</v>
      </c>
      <c r="F981" s="762">
        <v>1</v>
      </c>
      <c r="G981" s="614">
        <v>483</v>
      </c>
      <c r="H981" s="762">
        <v>17.8</v>
      </c>
      <c r="I981" s="545">
        <v>1096</v>
      </c>
      <c r="J981" s="769">
        <v>41.3</v>
      </c>
    </row>
    <row r="982" spans="2:10" ht="10.5" customHeight="1" x14ac:dyDescent="0.2">
      <c r="B982" s="325" t="s">
        <v>156</v>
      </c>
      <c r="C982" s="614">
        <v>19</v>
      </c>
      <c r="D982" s="762">
        <v>0.7</v>
      </c>
      <c r="E982" s="614">
        <v>25</v>
      </c>
      <c r="F982" s="762">
        <v>0.9</v>
      </c>
      <c r="G982" s="614">
        <v>484</v>
      </c>
      <c r="H982" s="762">
        <v>17.399999999999999</v>
      </c>
      <c r="I982" s="545">
        <v>1096</v>
      </c>
      <c r="J982" s="769">
        <v>40.4</v>
      </c>
    </row>
    <row r="983" spans="2:10" ht="10.5" customHeight="1" x14ac:dyDescent="0.2">
      <c r="B983" s="325" t="s">
        <v>763</v>
      </c>
      <c r="C983" s="614">
        <v>10</v>
      </c>
      <c r="D983" s="762">
        <v>0.4</v>
      </c>
      <c r="E983" s="614">
        <v>27</v>
      </c>
      <c r="F983" s="762">
        <v>0.9</v>
      </c>
      <c r="G983" s="614">
        <v>389</v>
      </c>
      <c r="H983" s="762">
        <v>13.7</v>
      </c>
      <c r="I983" s="545">
        <v>1135</v>
      </c>
      <c r="J983" s="769">
        <v>40.9</v>
      </c>
    </row>
    <row r="984" spans="2:10" ht="10.5" customHeight="1" x14ac:dyDescent="0.2">
      <c r="B984" s="325" t="s">
        <v>764</v>
      </c>
      <c r="C984" s="614">
        <v>24</v>
      </c>
      <c r="D984" s="762">
        <v>0.8</v>
      </c>
      <c r="E984" s="614">
        <v>33</v>
      </c>
      <c r="F984" s="762">
        <v>1.1000000000000001</v>
      </c>
      <c r="G984" s="614">
        <v>415</v>
      </c>
      <c r="H984" s="762">
        <v>14.2</v>
      </c>
      <c r="I984" s="545">
        <v>1112</v>
      </c>
      <c r="J984" s="769">
        <v>39.200000000000003</v>
      </c>
    </row>
    <row r="985" spans="2:10" ht="10.5" customHeight="1" x14ac:dyDescent="0.2">
      <c r="B985" s="325"/>
      <c r="C985" s="614"/>
      <c r="D985" s="762"/>
      <c r="E985" s="614"/>
      <c r="F985" s="762"/>
      <c r="G985" s="614"/>
      <c r="H985" s="762"/>
      <c r="I985" s="545"/>
      <c r="J985" s="769"/>
    </row>
    <row r="986" spans="2:10" ht="10.5" customHeight="1" x14ac:dyDescent="0.2">
      <c r="B986" s="325" t="s">
        <v>765</v>
      </c>
      <c r="C986" s="614">
        <v>19</v>
      </c>
      <c r="D986" s="762">
        <v>0.6</v>
      </c>
      <c r="E986" s="614">
        <v>34</v>
      </c>
      <c r="F986" s="762">
        <v>1.1000000000000001</v>
      </c>
      <c r="G986" s="614">
        <v>510</v>
      </c>
      <c r="H986" s="762">
        <v>17</v>
      </c>
      <c r="I986" s="545">
        <v>1181</v>
      </c>
      <c r="J986" s="769">
        <v>40.700000000000003</v>
      </c>
    </row>
    <row r="987" spans="2:10" ht="10.5" customHeight="1" x14ac:dyDescent="0.2">
      <c r="B987" s="325" t="s">
        <v>766</v>
      </c>
      <c r="C987" s="614">
        <v>12</v>
      </c>
      <c r="D987" s="762">
        <v>0.4</v>
      </c>
      <c r="E987" s="614">
        <v>31</v>
      </c>
      <c r="F987" s="762">
        <v>1</v>
      </c>
      <c r="G987" s="614">
        <v>455</v>
      </c>
      <c r="H987" s="762">
        <v>14.8</v>
      </c>
      <c r="I987" s="545">
        <v>1167</v>
      </c>
      <c r="J987" s="769">
        <v>39.4</v>
      </c>
    </row>
    <row r="988" spans="2:10" ht="10.5" customHeight="1" x14ac:dyDescent="0.2">
      <c r="B988" s="325" t="s">
        <v>767</v>
      </c>
      <c r="C988" s="614">
        <v>21</v>
      </c>
      <c r="D988" s="762">
        <v>0.7</v>
      </c>
      <c r="E988" s="614">
        <v>40</v>
      </c>
      <c r="F988" s="762">
        <v>1.3</v>
      </c>
      <c r="G988" s="614">
        <v>345</v>
      </c>
      <c r="H988" s="762">
        <v>11</v>
      </c>
      <c r="I988" s="545">
        <v>1179</v>
      </c>
      <c r="J988" s="769">
        <v>38.9</v>
      </c>
    </row>
    <row r="989" spans="2:10" ht="10.5" customHeight="1" x14ac:dyDescent="0.2">
      <c r="B989" s="325" t="s">
        <v>768</v>
      </c>
      <c r="C989" s="614">
        <v>18</v>
      </c>
      <c r="D989" s="762">
        <v>0.6</v>
      </c>
      <c r="E989" s="614">
        <v>35</v>
      </c>
      <c r="F989" s="762">
        <v>1.1000000000000001</v>
      </c>
      <c r="G989" s="614">
        <v>417</v>
      </c>
      <c r="H989" s="762">
        <v>12.9</v>
      </c>
      <c r="I989" s="545">
        <v>1181</v>
      </c>
      <c r="J989" s="769">
        <v>38.1</v>
      </c>
    </row>
    <row r="990" spans="2:10" ht="10.5" customHeight="1" x14ac:dyDescent="0.2">
      <c r="B990" s="325" t="s">
        <v>769</v>
      </c>
      <c r="C990" s="614">
        <v>16</v>
      </c>
      <c r="D990" s="762">
        <v>0.5</v>
      </c>
      <c r="E990" s="614">
        <v>30</v>
      </c>
      <c r="F990" s="762">
        <v>0.9</v>
      </c>
      <c r="G990" s="614">
        <v>396</v>
      </c>
      <c r="H990" s="762">
        <v>12.2</v>
      </c>
      <c r="I990" s="545">
        <v>1222</v>
      </c>
      <c r="J990" s="769">
        <v>38.6</v>
      </c>
    </row>
    <row r="991" spans="2:10" ht="10.5" customHeight="1" x14ac:dyDescent="0.2">
      <c r="B991" s="325"/>
      <c r="C991" s="614"/>
      <c r="D991" s="762"/>
      <c r="E991" s="614"/>
      <c r="F991" s="762"/>
      <c r="G991" s="614"/>
      <c r="H991" s="762"/>
      <c r="I991" s="545"/>
      <c r="J991" s="769"/>
    </row>
    <row r="992" spans="2:10" ht="10.5" customHeight="1" x14ac:dyDescent="0.2">
      <c r="B992" s="325" t="s">
        <v>770</v>
      </c>
      <c r="C992" s="614">
        <v>14</v>
      </c>
      <c r="D992" s="762">
        <v>0.4</v>
      </c>
      <c r="E992" s="614">
        <v>37</v>
      </c>
      <c r="F992" s="762">
        <v>1.1000000000000001</v>
      </c>
      <c r="G992" s="614">
        <v>412</v>
      </c>
      <c r="H992" s="762">
        <v>12.4</v>
      </c>
      <c r="I992" s="545">
        <v>1025</v>
      </c>
      <c r="J992" s="769">
        <v>31.6</v>
      </c>
    </row>
    <row r="993" spans="2:10" ht="10.5" customHeight="1" x14ac:dyDescent="0.2">
      <c r="B993" s="325" t="s">
        <v>771</v>
      </c>
      <c r="C993" s="614">
        <v>16</v>
      </c>
      <c r="D993" s="762">
        <v>0.5</v>
      </c>
      <c r="E993" s="614">
        <v>32</v>
      </c>
      <c r="F993" s="762">
        <v>0.9</v>
      </c>
      <c r="G993" s="614">
        <v>376</v>
      </c>
      <c r="H993" s="762">
        <v>11.1</v>
      </c>
      <c r="I993" s="545">
        <v>1003</v>
      </c>
      <c r="J993" s="769">
        <v>30.3</v>
      </c>
    </row>
    <row r="994" spans="2:10" ht="10.5" customHeight="1" x14ac:dyDescent="0.2">
      <c r="B994" s="325" t="s">
        <v>772</v>
      </c>
      <c r="C994" s="614">
        <v>16</v>
      </c>
      <c r="D994" s="762">
        <v>0.5</v>
      </c>
      <c r="E994" s="614">
        <v>38</v>
      </c>
      <c r="F994" s="762">
        <v>1.1000000000000001</v>
      </c>
      <c r="G994" s="614">
        <v>398</v>
      </c>
      <c r="H994" s="762">
        <v>11.4</v>
      </c>
      <c r="I994" s="545">
        <v>1177</v>
      </c>
      <c r="J994" s="769">
        <v>34.700000000000003</v>
      </c>
    </row>
    <row r="995" spans="2:10" ht="10.5" customHeight="1" x14ac:dyDescent="0.2">
      <c r="B995" s="325" t="s">
        <v>773</v>
      </c>
      <c r="C995" s="614">
        <v>18</v>
      </c>
      <c r="D995" s="762">
        <v>0.5</v>
      </c>
      <c r="E995" s="614">
        <v>42</v>
      </c>
      <c r="F995" s="762">
        <v>1.2</v>
      </c>
      <c r="G995" s="614">
        <v>362</v>
      </c>
      <c r="H995" s="762">
        <v>10.199999999999999</v>
      </c>
      <c r="I995" s="545">
        <v>1152</v>
      </c>
      <c r="J995" s="769">
        <v>33.299999999999997</v>
      </c>
    </row>
    <row r="996" spans="2:10" ht="10.5" customHeight="1" x14ac:dyDescent="0.2">
      <c r="B996" s="325" t="s">
        <v>774</v>
      </c>
      <c r="C996" s="614">
        <v>16</v>
      </c>
      <c r="D996" s="762">
        <v>0.5</v>
      </c>
      <c r="E996" s="614">
        <v>42</v>
      </c>
      <c r="F996" s="762">
        <v>1.2</v>
      </c>
      <c r="G996" s="614">
        <v>380</v>
      </c>
      <c r="H996" s="762">
        <v>10.5</v>
      </c>
      <c r="I996" s="545">
        <v>1167</v>
      </c>
      <c r="J996" s="769">
        <v>33</v>
      </c>
    </row>
    <row r="997" spans="2:10" ht="10.5" customHeight="1" x14ac:dyDescent="0.2">
      <c r="B997" s="325"/>
      <c r="C997" s="614"/>
      <c r="D997" s="762"/>
      <c r="E997" s="614"/>
      <c r="F997" s="762"/>
      <c r="G997" s="614"/>
      <c r="H997" s="762"/>
      <c r="I997" s="545"/>
      <c r="J997" s="769"/>
    </row>
    <row r="998" spans="2:10" ht="10.5" customHeight="1" x14ac:dyDescent="0.2">
      <c r="B998" s="325" t="s">
        <v>775</v>
      </c>
      <c r="C998" s="614">
        <v>18</v>
      </c>
      <c r="D998" s="762">
        <v>0.5</v>
      </c>
      <c r="E998" s="614">
        <v>43</v>
      </c>
      <c r="F998" s="762">
        <v>1.2</v>
      </c>
      <c r="G998" s="614">
        <v>469</v>
      </c>
      <c r="H998" s="762">
        <v>12.7</v>
      </c>
      <c r="I998" s="545">
        <v>1153</v>
      </c>
      <c r="J998" s="769">
        <v>31.9</v>
      </c>
    </row>
    <row r="999" spans="2:10" ht="10.5" customHeight="1" x14ac:dyDescent="0.2">
      <c r="B999" s="325" t="s">
        <v>776</v>
      </c>
      <c r="C999" s="614">
        <v>14</v>
      </c>
      <c r="D999" s="762">
        <v>0.4</v>
      </c>
      <c r="E999" s="614">
        <v>43</v>
      </c>
      <c r="F999" s="762">
        <v>1.1000000000000001</v>
      </c>
      <c r="G999" s="614">
        <v>465</v>
      </c>
      <c r="H999" s="762">
        <v>12.4</v>
      </c>
      <c r="I999" s="545">
        <v>1174</v>
      </c>
      <c r="J999" s="769">
        <v>31.8</v>
      </c>
    </row>
    <row r="1000" spans="2:10" ht="10.5" customHeight="1" x14ac:dyDescent="0.2">
      <c r="B1000" s="325" t="s">
        <v>460</v>
      </c>
      <c r="C1000" s="614">
        <v>15</v>
      </c>
      <c r="D1000" s="762">
        <v>0.4</v>
      </c>
      <c r="E1000" s="614">
        <v>31</v>
      </c>
      <c r="F1000" s="762">
        <v>0.8</v>
      </c>
      <c r="G1000" s="614">
        <v>298</v>
      </c>
      <c r="H1000" s="762">
        <v>7.8</v>
      </c>
      <c r="I1000" s="545">
        <v>1092</v>
      </c>
      <c r="J1000" s="769">
        <v>28.9</v>
      </c>
    </row>
    <row r="1001" spans="2:10" ht="10.5" customHeight="1" x14ac:dyDescent="0.2">
      <c r="B1001" s="325" t="s">
        <v>461</v>
      </c>
      <c r="C1001" s="614">
        <v>15</v>
      </c>
      <c r="D1001" s="762">
        <v>0.4</v>
      </c>
      <c r="E1001" s="614">
        <v>34</v>
      </c>
      <c r="F1001" s="762">
        <v>0.9</v>
      </c>
      <c r="G1001" s="614">
        <v>397</v>
      </c>
      <c r="H1001" s="762">
        <v>10.3</v>
      </c>
      <c r="I1001" s="545">
        <v>1088</v>
      </c>
      <c r="J1001" s="769">
        <v>28.2</v>
      </c>
    </row>
    <row r="1002" spans="2:10" ht="10.5" customHeight="1" x14ac:dyDescent="0.2">
      <c r="B1002" s="325" t="s">
        <v>462</v>
      </c>
      <c r="C1002" s="614">
        <v>14</v>
      </c>
      <c r="D1002" s="762">
        <v>0.4</v>
      </c>
      <c r="E1002" s="614">
        <v>41</v>
      </c>
      <c r="F1002" s="762">
        <v>1</v>
      </c>
      <c r="G1002" s="614">
        <v>437</v>
      </c>
      <c r="H1002" s="762">
        <v>11.2</v>
      </c>
      <c r="I1002" s="545">
        <v>1397</v>
      </c>
      <c r="J1002" s="769">
        <v>35.4</v>
      </c>
    </row>
    <row r="1003" spans="2:10" ht="10.5" customHeight="1" x14ac:dyDescent="0.2">
      <c r="B1003" s="325"/>
      <c r="C1003" s="614"/>
      <c r="D1003" s="762"/>
      <c r="E1003" s="614"/>
      <c r="F1003" s="762"/>
      <c r="G1003" s="614"/>
      <c r="H1003" s="762"/>
      <c r="I1003" s="545"/>
      <c r="J1003" s="769"/>
    </row>
    <row r="1004" spans="2:10" ht="10.5" customHeight="1" x14ac:dyDescent="0.2">
      <c r="B1004" s="325" t="s">
        <v>328</v>
      </c>
      <c r="C1004" s="614">
        <v>15</v>
      </c>
      <c r="D1004" s="762">
        <v>0.4</v>
      </c>
      <c r="E1004" s="614">
        <v>45</v>
      </c>
      <c r="F1004" s="762">
        <v>1.1000000000000001</v>
      </c>
      <c r="G1004" s="614">
        <v>305</v>
      </c>
      <c r="H1004" s="762">
        <v>7.7</v>
      </c>
      <c r="I1004" s="545">
        <v>1487</v>
      </c>
      <c r="J1004" s="769">
        <v>36.6</v>
      </c>
    </row>
    <row r="1005" spans="2:10" ht="10.5" customHeight="1" x14ac:dyDescent="0.2">
      <c r="B1005" s="325" t="s">
        <v>329</v>
      </c>
      <c r="C1005" s="614">
        <v>12</v>
      </c>
      <c r="D1005" s="762">
        <v>0.3</v>
      </c>
      <c r="E1005" s="614">
        <v>39</v>
      </c>
      <c r="F1005" s="762">
        <v>1</v>
      </c>
      <c r="G1005" s="614">
        <v>295</v>
      </c>
      <c r="H1005" s="762">
        <v>7.3</v>
      </c>
      <c r="I1005" s="545">
        <v>1571</v>
      </c>
      <c r="J1005" s="769">
        <v>38.1</v>
      </c>
    </row>
    <row r="1006" spans="2:10" ht="10.5" customHeight="1" x14ac:dyDescent="0.2">
      <c r="B1006" s="325" t="s">
        <v>330</v>
      </c>
      <c r="C1006" s="614">
        <v>15</v>
      </c>
      <c r="D1006" s="762">
        <v>0.4</v>
      </c>
      <c r="E1006" s="614">
        <v>45</v>
      </c>
      <c r="F1006" s="762">
        <v>1.1000000000000001</v>
      </c>
      <c r="G1006" s="614">
        <v>311</v>
      </c>
      <c r="H1006" s="762">
        <v>7.6</v>
      </c>
      <c r="I1006" s="545">
        <v>1608</v>
      </c>
      <c r="J1006" s="769">
        <v>38.200000000000003</v>
      </c>
    </row>
    <row r="1007" spans="2:10" ht="10.5" customHeight="1" x14ac:dyDescent="0.2">
      <c r="B1007" s="325" t="s">
        <v>331</v>
      </c>
      <c r="C1007" s="614">
        <v>13</v>
      </c>
      <c r="D1007" s="762">
        <v>0.3</v>
      </c>
      <c r="E1007" s="614">
        <v>37</v>
      </c>
      <c r="F1007" s="762">
        <v>0.9</v>
      </c>
      <c r="G1007" s="614">
        <v>349</v>
      </c>
      <c r="H1007" s="762">
        <v>8.3000000000000007</v>
      </c>
      <c r="I1007" s="545">
        <v>1606</v>
      </c>
      <c r="J1007" s="769">
        <v>37.299999999999997</v>
      </c>
    </row>
    <row r="1008" spans="2:10" ht="10.5" customHeight="1" x14ac:dyDescent="0.2">
      <c r="B1008" s="325" t="s">
        <v>287</v>
      </c>
      <c r="C1008" s="614">
        <v>10</v>
      </c>
      <c r="D1008" s="762">
        <v>0.2</v>
      </c>
      <c r="E1008" s="614">
        <v>39</v>
      </c>
      <c r="F1008" s="762">
        <v>0.9</v>
      </c>
      <c r="G1008" s="614">
        <v>273</v>
      </c>
      <c r="H1008" s="762">
        <v>6.4</v>
      </c>
      <c r="I1008" s="545">
        <v>1284</v>
      </c>
      <c r="J1008" s="769">
        <v>29.4</v>
      </c>
    </row>
    <row r="1009" spans="2:10" ht="10.5" customHeight="1" x14ac:dyDescent="0.2">
      <c r="B1009" s="325"/>
      <c r="C1009" s="614"/>
      <c r="D1009" s="762"/>
      <c r="E1009" s="614"/>
      <c r="F1009" s="762"/>
      <c r="G1009" s="614"/>
      <c r="H1009" s="762"/>
      <c r="I1009" s="545"/>
      <c r="J1009" s="769"/>
    </row>
    <row r="1010" spans="2:10" ht="10.5" customHeight="1" x14ac:dyDescent="0.2">
      <c r="B1010" s="325" t="s">
        <v>332</v>
      </c>
      <c r="C1010" s="614">
        <v>12</v>
      </c>
      <c r="D1010" s="762">
        <v>0.3</v>
      </c>
      <c r="E1010" s="614">
        <v>37</v>
      </c>
      <c r="F1010" s="762">
        <v>0.8</v>
      </c>
      <c r="G1010" s="614">
        <v>328</v>
      </c>
      <c r="H1010" s="762">
        <v>7.5</v>
      </c>
      <c r="I1010" s="545">
        <v>1575</v>
      </c>
      <c r="J1010" s="769">
        <v>35.4</v>
      </c>
    </row>
    <row r="1011" spans="2:10" ht="10.5" customHeight="1" x14ac:dyDescent="0.2">
      <c r="B1011" s="325" t="s">
        <v>333</v>
      </c>
      <c r="C1011" s="607">
        <v>12</v>
      </c>
      <c r="D1011" s="760">
        <v>0.3</v>
      </c>
      <c r="E1011" s="607">
        <v>38</v>
      </c>
      <c r="F1011" s="760">
        <v>0.8</v>
      </c>
      <c r="G1011" s="607">
        <v>323</v>
      </c>
      <c r="H1011" s="760">
        <v>7.2</v>
      </c>
      <c r="I1011" s="547">
        <v>1611</v>
      </c>
      <c r="J1011" s="769">
        <v>35.4</v>
      </c>
    </row>
    <row r="1012" spans="2:10" ht="10.5" customHeight="1" x14ac:dyDescent="0.2">
      <c r="B1012" s="325" t="s">
        <v>286</v>
      </c>
      <c r="C1012" s="607">
        <v>9</v>
      </c>
      <c r="D1012" s="760">
        <v>0.2</v>
      </c>
      <c r="E1012" s="607">
        <v>36</v>
      </c>
      <c r="F1012" s="760">
        <v>0.8</v>
      </c>
      <c r="G1012" s="607">
        <v>476</v>
      </c>
      <c r="H1012" s="760">
        <v>10.4</v>
      </c>
      <c r="I1012" s="547">
        <v>1528</v>
      </c>
      <c r="J1012" s="769">
        <v>32.9</v>
      </c>
    </row>
    <row r="1013" spans="2:10" ht="10.5" customHeight="1" x14ac:dyDescent="0.2">
      <c r="B1013" s="351" t="s">
        <v>730</v>
      </c>
      <c r="C1013" s="607">
        <v>15</v>
      </c>
      <c r="D1013" s="760">
        <v>0.3</v>
      </c>
      <c r="E1013" s="607">
        <v>39</v>
      </c>
      <c r="F1013" s="760">
        <v>0.8</v>
      </c>
      <c r="G1013" s="607">
        <v>374</v>
      </c>
      <c r="H1013" s="760">
        <v>8.1</v>
      </c>
      <c r="I1013" s="547">
        <v>1626</v>
      </c>
      <c r="J1013" s="769">
        <v>34.9</v>
      </c>
    </row>
    <row r="1014" spans="2:10" ht="10.5" customHeight="1" x14ac:dyDescent="0.2">
      <c r="B1014" s="351" t="s">
        <v>758</v>
      </c>
      <c r="C1014" s="607">
        <v>12</v>
      </c>
      <c r="D1014" s="760">
        <v>0.3</v>
      </c>
      <c r="E1014" s="607">
        <v>38</v>
      </c>
      <c r="F1014" s="760">
        <v>0.8</v>
      </c>
      <c r="G1014" s="607">
        <v>340</v>
      </c>
      <c r="H1014" s="760">
        <v>7.3</v>
      </c>
      <c r="I1014" s="547">
        <v>1835</v>
      </c>
      <c r="J1014" s="769">
        <v>39.1</v>
      </c>
    </row>
    <row r="1015" spans="2:10" ht="10.5" customHeight="1" x14ac:dyDescent="0.2">
      <c r="B1015" s="351"/>
      <c r="C1015" s="607"/>
      <c r="D1015" s="760"/>
      <c r="E1015" s="607"/>
      <c r="F1015" s="760"/>
      <c r="G1015" s="607"/>
      <c r="H1015" s="760"/>
      <c r="I1015" s="547"/>
      <c r="J1015" s="769"/>
    </row>
    <row r="1016" spans="2:10" ht="10.5" customHeight="1" x14ac:dyDescent="0.2">
      <c r="B1016" s="351" t="s">
        <v>507</v>
      </c>
      <c r="C1016" s="614" t="s">
        <v>463</v>
      </c>
      <c r="D1016" s="762" t="s">
        <v>463</v>
      </c>
      <c r="E1016" s="614" t="s">
        <v>463</v>
      </c>
      <c r="F1016" s="762" t="s">
        <v>463</v>
      </c>
      <c r="G1016" s="614" t="s">
        <v>463</v>
      </c>
      <c r="H1016" s="762" t="s">
        <v>463</v>
      </c>
      <c r="I1016" s="545">
        <v>1697</v>
      </c>
      <c r="J1016" s="769">
        <v>35.799999999999997</v>
      </c>
    </row>
    <row r="1017" spans="2:10" ht="10.5" customHeight="1" x14ac:dyDescent="0.2">
      <c r="B1017" s="351" t="s">
        <v>392</v>
      </c>
      <c r="C1017" s="614" t="s">
        <v>463</v>
      </c>
      <c r="D1017" s="762" t="s">
        <v>463</v>
      </c>
      <c r="E1017" s="614" t="s">
        <v>463</v>
      </c>
      <c r="F1017" s="762" t="s">
        <v>463</v>
      </c>
      <c r="G1017" s="614" t="s">
        <v>463</v>
      </c>
      <c r="H1017" s="762" t="s">
        <v>463</v>
      </c>
      <c r="I1017" s="545">
        <v>1799</v>
      </c>
      <c r="J1017" s="769">
        <v>37.6</v>
      </c>
    </row>
    <row r="1018" spans="2:10" ht="10.5" customHeight="1" x14ac:dyDescent="0.2">
      <c r="B1018" s="351" t="s">
        <v>810</v>
      </c>
      <c r="C1018" s="614" t="s">
        <v>463</v>
      </c>
      <c r="D1018" s="762" t="s">
        <v>463</v>
      </c>
      <c r="E1018" s="614" t="s">
        <v>463</v>
      </c>
      <c r="F1018" s="762" t="s">
        <v>463</v>
      </c>
      <c r="G1018" s="614" t="s">
        <v>463</v>
      </c>
      <c r="H1018" s="762" t="s">
        <v>463</v>
      </c>
      <c r="I1018" s="545">
        <v>1819</v>
      </c>
      <c r="J1018" s="769">
        <v>37.4</v>
      </c>
    </row>
    <row r="1019" spans="2:10" ht="10.5" customHeight="1" x14ac:dyDescent="0.2">
      <c r="B1019" s="351" t="s">
        <v>501</v>
      </c>
      <c r="C1019" s="607" t="s">
        <v>463</v>
      </c>
      <c r="D1019" s="760" t="s">
        <v>463</v>
      </c>
      <c r="E1019" s="607" t="s">
        <v>463</v>
      </c>
      <c r="F1019" s="760" t="s">
        <v>463</v>
      </c>
      <c r="G1019" s="607" t="s">
        <v>463</v>
      </c>
      <c r="H1019" s="760" t="s">
        <v>463</v>
      </c>
      <c r="I1019" s="547">
        <v>1788</v>
      </c>
      <c r="J1019" s="769">
        <v>36.299999999999997</v>
      </c>
    </row>
    <row r="1020" spans="2:10" ht="10.5" customHeight="1" x14ac:dyDescent="0.2">
      <c r="B1020" s="351" t="s">
        <v>724</v>
      </c>
      <c r="C1020" s="607" t="s">
        <v>463</v>
      </c>
      <c r="D1020" s="760" t="s">
        <v>463</v>
      </c>
      <c r="E1020" s="607" t="s">
        <v>463</v>
      </c>
      <c r="F1020" s="760" t="s">
        <v>463</v>
      </c>
      <c r="G1020" s="607" t="s">
        <v>463</v>
      </c>
      <c r="H1020" s="760" t="s">
        <v>463</v>
      </c>
      <c r="I1020" s="547">
        <v>1868</v>
      </c>
      <c r="J1020" s="760">
        <v>37.4</v>
      </c>
    </row>
    <row r="1021" spans="2:10" ht="10.5" customHeight="1" x14ac:dyDescent="0.2">
      <c r="B1021" s="351"/>
      <c r="C1021" s="607"/>
      <c r="D1021" s="760"/>
      <c r="E1021" s="607"/>
      <c r="F1021" s="760"/>
      <c r="G1021" s="607"/>
      <c r="H1021" s="760"/>
      <c r="I1021" s="547"/>
      <c r="J1021" s="769"/>
    </row>
    <row r="1022" spans="2:10" ht="10.5" customHeight="1" x14ac:dyDescent="0.2">
      <c r="B1022" s="536" t="s">
        <v>340</v>
      </c>
      <c r="C1022" s="944" t="s">
        <v>463</v>
      </c>
      <c r="D1022" s="805" t="s">
        <v>463</v>
      </c>
      <c r="E1022" s="944" t="s">
        <v>463</v>
      </c>
      <c r="F1022" s="805" t="s">
        <v>463</v>
      </c>
      <c r="G1022" s="944" t="s">
        <v>463</v>
      </c>
      <c r="H1022" s="805" t="s">
        <v>463</v>
      </c>
      <c r="I1022" s="946">
        <v>1852</v>
      </c>
      <c r="J1022" s="805">
        <v>35.799999999999997</v>
      </c>
    </row>
    <row r="1023" spans="2:10" ht="10.5" customHeight="1" x14ac:dyDescent="0.2">
      <c r="B1023" s="536" t="s">
        <v>343</v>
      </c>
      <c r="C1023" s="944" t="s">
        <v>463</v>
      </c>
      <c r="D1023" s="805" t="s">
        <v>463</v>
      </c>
      <c r="E1023" s="944" t="s">
        <v>463</v>
      </c>
      <c r="F1023" s="805" t="s">
        <v>463</v>
      </c>
      <c r="G1023" s="944" t="s">
        <v>463</v>
      </c>
      <c r="H1023" s="805" t="s">
        <v>463</v>
      </c>
      <c r="I1023" s="946">
        <v>1916</v>
      </c>
      <c r="J1023" s="805">
        <v>36.6</v>
      </c>
    </row>
    <row r="1024" spans="2:10" ht="10.5" customHeight="1" x14ac:dyDescent="0.2">
      <c r="B1024" s="536" t="s">
        <v>1418</v>
      </c>
      <c r="C1024" s="944" t="s">
        <v>463</v>
      </c>
      <c r="D1024" s="805" t="s">
        <v>463</v>
      </c>
      <c r="E1024" s="944" t="s">
        <v>463</v>
      </c>
      <c r="F1024" s="805" t="s">
        <v>463</v>
      </c>
      <c r="G1024" s="944" t="s">
        <v>463</v>
      </c>
      <c r="H1024" s="805" t="s">
        <v>463</v>
      </c>
      <c r="I1024" s="946">
        <v>1913</v>
      </c>
      <c r="J1024" s="805">
        <v>36.1</v>
      </c>
    </row>
    <row r="1025" spans="2:10" ht="10.5" customHeight="1" x14ac:dyDescent="0.2">
      <c r="B1025" s="537" t="s">
        <v>1460</v>
      </c>
      <c r="C1025" s="945" t="s">
        <v>463</v>
      </c>
      <c r="D1025" s="806" t="s">
        <v>463</v>
      </c>
      <c r="E1025" s="945" t="s">
        <v>463</v>
      </c>
      <c r="F1025" s="806" t="s">
        <v>463</v>
      </c>
      <c r="G1025" s="945" t="s">
        <v>463</v>
      </c>
      <c r="H1025" s="806" t="s">
        <v>463</v>
      </c>
      <c r="I1025" s="947">
        <v>1978</v>
      </c>
      <c r="J1025" s="806">
        <v>36.6</v>
      </c>
    </row>
    <row r="1026" spans="2:10" ht="14.25" customHeight="1" x14ac:dyDescent="0.2">
      <c r="B1026" s="467" t="s">
        <v>1354</v>
      </c>
      <c r="C1026" s="233"/>
    </row>
    <row r="1027" spans="2:10" ht="10.5" customHeight="1" x14ac:dyDescent="0.2">
      <c r="B1027" s="467" t="s">
        <v>1355</v>
      </c>
      <c r="C1027" s="236" t="s">
        <v>194</v>
      </c>
    </row>
    <row r="1028" spans="2:10" ht="10.5" customHeight="1" x14ac:dyDescent="0.2">
      <c r="B1028" s="236"/>
      <c r="C1028" s="233" t="s">
        <v>118</v>
      </c>
      <c r="J1028" s="61"/>
    </row>
    <row r="1029" spans="2:10" ht="10.5" customHeight="1" x14ac:dyDescent="0.2">
      <c r="B1029" s="226"/>
      <c r="C1029" s="229"/>
      <c r="D1029" s="52"/>
      <c r="E1029" s="52"/>
      <c r="F1029" s="52"/>
      <c r="G1029" s="52"/>
      <c r="H1029" s="52"/>
      <c r="I1029" s="52"/>
      <c r="J1029" s="52"/>
    </row>
    <row r="1030" spans="2:10" ht="10.5" customHeight="1" x14ac:dyDescent="0.2"/>
    <row r="1031" spans="2:10" ht="10.5" customHeight="1" x14ac:dyDescent="0.2"/>
    <row r="1032" spans="2:10" ht="10.5" customHeight="1" x14ac:dyDescent="0.2"/>
    <row r="1033" spans="2:10" ht="10.5" customHeight="1" x14ac:dyDescent="0.2"/>
    <row r="1034" spans="2:10" ht="10.5" customHeight="1" x14ac:dyDescent="0.2"/>
    <row r="1035" spans="2:10" ht="10.5" customHeight="1" x14ac:dyDescent="0.2">
      <c r="G1035" s="153">
        <v>73</v>
      </c>
    </row>
    <row r="1036" spans="2:10" ht="6.75" customHeight="1" x14ac:dyDescent="0.2"/>
    <row r="1037" spans="2:10" ht="9" customHeight="1" x14ac:dyDescent="0.2"/>
    <row r="1038" spans="2:10" ht="9" customHeight="1" x14ac:dyDescent="0.2"/>
    <row r="1039" spans="2:10" ht="9" customHeight="1" x14ac:dyDescent="0.2"/>
    <row r="1040" spans="2:10" ht="9" customHeight="1" x14ac:dyDescent="0.2"/>
    <row r="1041" ht="9" customHeight="1" x14ac:dyDescent="0.2"/>
    <row r="1042" ht="6.75" customHeight="1" x14ac:dyDescent="0.2"/>
    <row r="1043" ht="9" customHeight="1" x14ac:dyDescent="0.2"/>
    <row r="1044" ht="9" customHeight="1" x14ac:dyDescent="0.2"/>
    <row r="1045" ht="9" customHeight="1" x14ac:dyDescent="0.2"/>
    <row r="1046" ht="9" customHeight="1" x14ac:dyDescent="0.2"/>
    <row r="1047" ht="9" customHeight="1" x14ac:dyDescent="0.2"/>
    <row r="1048" ht="6.75" customHeight="1" x14ac:dyDescent="0.2"/>
    <row r="1049" ht="9" customHeight="1" x14ac:dyDescent="0.2"/>
    <row r="1050" ht="9" customHeight="1" x14ac:dyDescent="0.2"/>
    <row r="1051" ht="9" customHeight="1" x14ac:dyDescent="0.2"/>
    <row r="1052" ht="9" customHeight="1" x14ac:dyDescent="0.2"/>
    <row r="1053" ht="9" customHeight="1" x14ac:dyDescent="0.2"/>
    <row r="1054" ht="6.75" customHeight="1" x14ac:dyDescent="0.2"/>
    <row r="1055" ht="9" customHeight="1" x14ac:dyDescent="0.2"/>
    <row r="1056" ht="9" customHeight="1" x14ac:dyDescent="0.2"/>
    <row r="1057" ht="9" customHeight="1" x14ac:dyDescent="0.2"/>
    <row r="1058" ht="9" customHeight="1" x14ac:dyDescent="0.2"/>
    <row r="1059" ht="9" customHeight="1" x14ac:dyDescent="0.2"/>
    <row r="1060" ht="6.75" customHeight="1" x14ac:dyDescent="0.2"/>
    <row r="1061" ht="9" customHeight="1" x14ac:dyDescent="0.2"/>
    <row r="1062" ht="9" customHeight="1" x14ac:dyDescent="0.2"/>
    <row r="1063" ht="9" customHeight="1" x14ac:dyDescent="0.2"/>
    <row r="1064" ht="9" customHeight="1" x14ac:dyDescent="0.2"/>
    <row r="1065" ht="9" customHeight="1" x14ac:dyDescent="0.2"/>
    <row r="1066" ht="6.75" customHeight="1" x14ac:dyDescent="0.2"/>
    <row r="1067" ht="9" customHeight="1" x14ac:dyDescent="0.2"/>
    <row r="1068" ht="9" customHeight="1" x14ac:dyDescent="0.2"/>
    <row r="1069" ht="9" customHeight="1" x14ac:dyDescent="0.2"/>
    <row r="1070" ht="9" customHeight="1" x14ac:dyDescent="0.2"/>
    <row r="1071" ht="9" customHeight="1" x14ac:dyDescent="0.2"/>
    <row r="1072" ht="6.75" customHeight="1" x14ac:dyDescent="0.2"/>
    <row r="1073" spans="2:4" ht="9" customHeight="1" x14ac:dyDescent="0.2"/>
    <row r="1074" spans="2:4" ht="9" customHeight="1" x14ac:dyDescent="0.2"/>
    <row r="1075" spans="2:4" ht="9" customHeight="1" x14ac:dyDescent="0.2"/>
    <row r="1076" spans="2:4" ht="14.25" customHeight="1" x14ac:dyDescent="0.2"/>
    <row r="1077" spans="2:4" ht="11.45" customHeight="1" x14ac:dyDescent="0.2">
      <c r="B1077" s="78"/>
      <c r="C1077" s="78"/>
      <c r="D1077" s="78"/>
    </row>
  </sheetData>
  <customSheetViews>
    <customSheetView guid="{F4AE1968-DA35-43D0-B456-FBD0ABC8A377}" showPageBreaks="1" view="pageBreakPreview" showRuler="0" topLeftCell="A808">
      <selection activeCell="K829" sqref="K829"/>
      <rowBreaks count="16" manualBreakCount="16">
        <brk id="72" max="14" man="1"/>
        <brk id="104" max="16383" man="1"/>
        <brk id="155" max="16383" man="1"/>
        <brk id="206" max="16383" man="1"/>
        <brk id="261" max="16383" man="1"/>
        <brk id="313" max="16383" man="1"/>
        <brk id="365" max="16383" man="1"/>
        <brk id="424" max="16383" man="1"/>
        <brk id="470" max="16383" man="1"/>
        <brk id="523" max="16383" man="1"/>
        <brk id="558" max="16383" man="1"/>
        <brk id="610" max="16383" man="1"/>
        <brk id="668" max="16383" man="1"/>
        <brk id="721" max="16383" man="1"/>
        <brk id="773" max="16383" man="1"/>
        <brk id="824" max="16383" man="1"/>
      </rowBreaks>
      <pageMargins left="0.75" right="0.31" top="0.51" bottom="0.38" header="0.2" footer="0.21"/>
      <pageSetup paperSize="9" scale="95" orientation="portrait" r:id="rId1"/>
      <headerFooter alignWithMargins="0"/>
    </customSheetView>
  </customSheetViews>
  <mergeCells count="379">
    <mergeCell ref="I776:J776"/>
    <mergeCell ref="I777:J777"/>
    <mergeCell ref="I771:J771"/>
    <mergeCell ref="G766:H767"/>
    <mergeCell ref="G769:H769"/>
    <mergeCell ref="G770:H770"/>
    <mergeCell ref="G771:H771"/>
    <mergeCell ref="G772:H772"/>
    <mergeCell ref="G773:H773"/>
    <mergeCell ref="G774:H774"/>
    <mergeCell ref="G775:H775"/>
    <mergeCell ref="I773:J773"/>
    <mergeCell ref="I775:J775"/>
    <mergeCell ref="H836:H837"/>
    <mergeCell ref="C838:I838"/>
    <mergeCell ref="C780:D780"/>
    <mergeCell ref="I805:J805"/>
    <mergeCell ref="I774:J774"/>
    <mergeCell ref="E779:F779"/>
    <mergeCell ref="E773:F773"/>
    <mergeCell ref="E790:F790"/>
    <mergeCell ref="E775:F775"/>
    <mergeCell ref="C795:D795"/>
    <mergeCell ref="C797:D797"/>
    <mergeCell ref="C794:D794"/>
    <mergeCell ref="C796:D796"/>
    <mergeCell ref="G777:H777"/>
    <mergeCell ref="G778:H778"/>
    <mergeCell ref="G779:H779"/>
    <mergeCell ref="G780:H780"/>
    <mergeCell ref="G781:H781"/>
    <mergeCell ref="G782:H782"/>
    <mergeCell ref="G783:H783"/>
    <mergeCell ref="C783:D783"/>
    <mergeCell ref="C782:D782"/>
    <mergeCell ref="C781:D781"/>
    <mergeCell ref="C778:D778"/>
    <mergeCell ref="C769:D769"/>
    <mergeCell ref="C770:D770"/>
    <mergeCell ref="C786:D786"/>
    <mergeCell ref="C777:D777"/>
    <mergeCell ref="C779:D779"/>
    <mergeCell ref="C775:D775"/>
    <mergeCell ref="E781:F781"/>
    <mergeCell ref="C774:D774"/>
    <mergeCell ref="E774:F774"/>
    <mergeCell ref="E782:F782"/>
    <mergeCell ref="E770:F770"/>
    <mergeCell ref="E772:F772"/>
    <mergeCell ref="C772:D772"/>
    <mergeCell ref="C771:D771"/>
    <mergeCell ref="C773:D773"/>
    <mergeCell ref="C776:D776"/>
    <mergeCell ref="E769:F769"/>
    <mergeCell ref="E771:F771"/>
    <mergeCell ref="E780:F780"/>
    <mergeCell ref="E786:F786"/>
    <mergeCell ref="E783:F783"/>
    <mergeCell ref="C784:D784"/>
    <mergeCell ref="C785:D785"/>
    <mergeCell ref="C480:E480"/>
    <mergeCell ref="G480:G481"/>
    <mergeCell ref="G622:J622"/>
    <mergeCell ref="F551:G551"/>
    <mergeCell ref="C625:J625"/>
    <mergeCell ref="F553:G553"/>
    <mergeCell ref="C553:E553"/>
    <mergeCell ref="C551:E551"/>
    <mergeCell ref="C622:F622"/>
    <mergeCell ref="B605:J605"/>
    <mergeCell ref="B622:B625"/>
    <mergeCell ref="C482:E482"/>
    <mergeCell ref="B271:B273"/>
    <mergeCell ref="C273:D273"/>
    <mergeCell ref="F480:F482"/>
    <mergeCell ref="I772:J772"/>
    <mergeCell ref="F271:F272"/>
    <mergeCell ref="C344:J344"/>
    <mergeCell ref="I411:J411"/>
    <mergeCell ref="C411:E411"/>
    <mergeCell ref="C342:G342"/>
    <mergeCell ref="F411:F412"/>
    <mergeCell ref="G271:H271"/>
    <mergeCell ref="B692:C692"/>
    <mergeCell ref="B699:C699"/>
    <mergeCell ref="B411:B413"/>
    <mergeCell ref="I623:J623"/>
    <mergeCell ref="B698:C698"/>
    <mergeCell ref="B697:C697"/>
    <mergeCell ref="B342:B344"/>
    <mergeCell ref="C413:E413"/>
    <mergeCell ref="I769:J769"/>
    <mergeCell ref="B604:J604"/>
    <mergeCell ref="I770:J770"/>
    <mergeCell ref="H411:H412"/>
    <mergeCell ref="H342:J342"/>
    <mergeCell ref="B971:B973"/>
    <mergeCell ref="C971:D971"/>
    <mergeCell ref="G971:H971"/>
    <mergeCell ref="E971:F971"/>
    <mergeCell ref="F952:G952"/>
    <mergeCell ref="C960:D960"/>
    <mergeCell ref="C954:D954"/>
    <mergeCell ref="F960:G960"/>
    <mergeCell ref="C956:D956"/>
    <mergeCell ref="C955:D955"/>
    <mergeCell ref="C952:D952"/>
    <mergeCell ref="C953:D953"/>
    <mergeCell ref="C957:D957"/>
    <mergeCell ref="F958:G958"/>
    <mergeCell ref="C958:D958"/>
    <mergeCell ref="C959:D959"/>
    <mergeCell ref="F938:G938"/>
    <mergeCell ref="F937:G937"/>
    <mergeCell ref="C909:D909"/>
    <mergeCell ref="E793:F793"/>
    <mergeCell ref="E794:F794"/>
    <mergeCell ref="F929:G929"/>
    <mergeCell ref="C936:D936"/>
    <mergeCell ref="C931:D931"/>
    <mergeCell ref="C920:D920"/>
    <mergeCell ref="C921:D921"/>
    <mergeCell ref="C932:D932"/>
    <mergeCell ref="C926:D926"/>
    <mergeCell ref="C925:D925"/>
    <mergeCell ref="F936:G936"/>
    <mergeCell ref="F921:G921"/>
    <mergeCell ref="F931:G931"/>
    <mergeCell ref="F913:G913"/>
    <mergeCell ref="F923:G923"/>
    <mergeCell ref="F917:G917"/>
    <mergeCell ref="E836:F836"/>
    <mergeCell ref="E797:F797"/>
    <mergeCell ref="F911:G911"/>
    <mergeCell ref="F909:G909"/>
    <mergeCell ref="F912:G912"/>
    <mergeCell ref="I971:J971"/>
    <mergeCell ref="F940:G940"/>
    <mergeCell ref="F939:G939"/>
    <mergeCell ref="F942:G942"/>
    <mergeCell ref="F943:G943"/>
    <mergeCell ref="F946:G946"/>
    <mergeCell ref="F951:G951"/>
    <mergeCell ref="F949:G949"/>
    <mergeCell ref="F955:G955"/>
    <mergeCell ref="F944:G944"/>
    <mergeCell ref="F954:G954"/>
    <mergeCell ref="F956:G956"/>
    <mergeCell ref="F947:G947"/>
    <mergeCell ref="F950:G950"/>
    <mergeCell ref="F948:G948"/>
    <mergeCell ref="F945:G945"/>
    <mergeCell ref="F941:G941"/>
    <mergeCell ref="F953:G953"/>
    <mergeCell ref="F957:G957"/>
    <mergeCell ref="F959:G959"/>
    <mergeCell ref="C917:D917"/>
    <mergeCell ref="F922:G922"/>
    <mergeCell ref="C922:D922"/>
    <mergeCell ref="C923:D923"/>
    <mergeCell ref="C906:D906"/>
    <mergeCell ref="C836:D836"/>
    <mergeCell ref="C907:D907"/>
    <mergeCell ref="E906:E908"/>
    <mergeCell ref="B906:B908"/>
    <mergeCell ref="B836:B838"/>
    <mergeCell ref="G836:G837"/>
    <mergeCell ref="F906:G906"/>
    <mergeCell ref="F908:G908"/>
    <mergeCell ref="F907:G907"/>
    <mergeCell ref="C72:C73"/>
    <mergeCell ref="N213:N214"/>
    <mergeCell ref="C216:N216"/>
    <mergeCell ref="B696:C696"/>
    <mergeCell ref="D214:E214"/>
    <mergeCell ref="B213:B216"/>
    <mergeCell ref="C213:I213"/>
    <mergeCell ref="F214:G214"/>
    <mergeCell ref="C214:C215"/>
    <mergeCell ref="F273:G273"/>
    <mergeCell ref="G411:G412"/>
    <mergeCell ref="G413:I413"/>
    <mergeCell ref="B695:C695"/>
    <mergeCell ref="G623:H623"/>
    <mergeCell ref="K622:K624"/>
    <mergeCell ref="B480:B481"/>
    <mergeCell ref="B551:B552"/>
    <mergeCell ref="L214:M214"/>
    <mergeCell ref="J213:M213"/>
    <mergeCell ref="H214:I214"/>
    <mergeCell ref="D72:E72"/>
    <mergeCell ref="F72:G72"/>
    <mergeCell ref="J214:K214"/>
    <mergeCell ref="D271:D272"/>
    <mergeCell ref="F934:G934"/>
    <mergeCell ref="F935:G935"/>
    <mergeCell ref="F932:G932"/>
    <mergeCell ref="C924:D924"/>
    <mergeCell ref="C935:D935"/>
    <mergeCell ref="C934:D934"/>
    <mergeCell ref="F933:G933"/>
    <mergeCell ref="C929:D929"/>
    <mergeCell ref="C930:D930"/>
    <mergeCell ref="C933:D933"/>
    <mergeCell ref="F926:G926"/>
    <mergeCell ref="F930:G930"/>
    <mergeCell ref="C939:D939"/>
    <mergeCell ref="C951:D951"/>
    <mergeCell ref="C948:D948"/>
    <mergeCell ref="C937:D937"/>
    <mergeCell ref="C950:D950"/>
    <mergeCell ref="C944:D944"/>
    <mergeCell ref="C941:D941"/>
    <mergeCell ref="C938:D938"/>
    <mergeCell ref="C949:D949"/>
    <mergeCell ref="C946:D946"/>
    <mergeCell ref="C945:D945"/>
    <mergeCell ref="C942:D942"/>
    <mergeCell ref="C947:D947"/>
    <mergeCell ref="C943:D943"/>
    <mergeCell ref="C940:D940"/>
    <mergeCell ref="A648:A649"/>
    <mergeCell ref="C623:D623"/>
    <mergeCell ref="E623:F623"/>
    <mergeCell ref="B694:C694"/>
    <mergeCell ref="F716:G716"/>
    <mergeCell ref="I716:J716"/>
    <mergeCell ref="E767:F767"/>
    <mergeCell ref="C766:F766"/>
    <mergeCell ref="D716:E716"/>
    <mergeCell ref="B709:J709"/>
    <mergeCell ref="C716:C717"/>
    <mergeCell ref="C718:D718"/>
    <mergeCell ref="B766:B768"/>
    <mergeCell ref="C768:J768"/>
    <mergeCell ref="I766:J767"/>
    <mergeCell ref="B702:K702"/>
    <mergeCell ref="B693:C693"/>
    <mergeCell ref="B716:B718"/>
    <mergeCell ref="B704:C704"/>
    <mergeCell ref="H716:H717"/>
    <mergeCell ref="C767:D767"/>
    <mergeCell ref="B703:C703"/>
    <mergeCell ref="B700:C700"/>
    <mergeCell ref="B701:C701"/>
    <mergeCell ref="D143:D144"/>
    <mergeCell ref="C927:D927"/>
    <mergeCell ref="C928:D928"/>
    <mergeCell ref="F916:G916"/>
    <mergeCell ref="F915:G915"/>
    <mergeCell ref="C915:D915"/>
    <mergeCell ref="C910:D910"/>
    <mergeCell ref="F914:G914"/>
    <mergeCell ref="C918:D918"/>
    <mergeCell ref="C911:D911"/>
    <mergeCell ref="C916:D916"/>
    <mergeCell ref="F919:G919"/>
    <mergeCell ref="C919:D919"/>
    <mergeCell ref="F928:G928"/>
    <mergeCell ref="C914:D914"/>
    <mergeCell ref="C806:F806"/>
    <mergeCell ref="C807:F807"/>
    <mergeCell ref="C809:F809"/>
    <mergeCell ref="B822:H822"/>
    <mergeCell ref="B818:E818"/>
    <mergeCell ref="B821:H821"/>
    <mergeCell ref="B819:J819"/>
    <mergeCell ref="F924:G924"/>
    <mergeCell ref="F920:G920"/>
    <mergeCell ref="F2:F3"/>
    <mergeCell ref="B2:B4"/>
    <mergeCell ref="F918:G918"/>
    <mergeCell ref="F925:G925"/>
    <mergeCell ref="F927:G927"/>
    <mergeCell ref="I836:I837"/>
    <mergeCell ref="F910:G910"/>
    <mergeCell ref="C912:D912"/>
    <mergeCell ref="C913:D913"/>
    <mergeCell ref="C908:D908"/>
    <mergeCell ref="I72:I73"/>
    <mergeCell ref="B72:B74"/>
    <mergeCell ref="C74:K74"/>
    <mergeCell ref="K72:K73"/>
    <mergeCell ref="C143:C144"/>
    <mergeCell ref="C271:C272"/>
    <mergeCell ref="B143:B145"/>
    <mergeCell ref="C145:E145"/>
    <mergeCell ref="D4:E4"/>
    <mergeCell ref="D2:E2"/>
    <mergeCell ref="H72:H73"/>
    <mergeCell ref="E143:F143"/>
    <mergeCell ref="J72:J73"/>
    <mergeCell ref="C799:F799"/>
    <mergeCell ref="I780:J780"/>
    <mergeCell ref="I788:J788"/>
    <mergeCell ref="I787:J787"/>
    <mergeCell ref="E789:F789"/>
    <mergeCell ref="E776:F776"/>
    <mergeCell ref="E777:F777"/>
    <mergeCell ref="E778:F778"/>
    <mergeCell ref="G784:H784"/>
    <mergeCell ref="I789:J789"/>
    <mergeCell ref="I786:J786"/>
    <mergeCell ref="G789:H789"/>
    <mergeCell ref="E785:F785"/>
    <mergeCell ref="E784:F784"/>
    <mergeCell ref="G776:H776"/>
    <mergeCell ref="I779:J779"/>
    <mergeCell ref="I785:J785"/>
    <mergeCell ref="I784:J784"/>
    <mergeCell ref="G785:H785"/>
    <mergeCell ref="G787:H787"/>
    <mergeCell ref="G786:H786"/>
    <mergeCell ref="I781:J781"/>
    <mergeCell ref="I782:J782"/>
    <mergeCell ref="I783:J783"/>
    <mergeCell ref="I778:J778"/>
    <mergeCell ref="C787:D787"/>
    <mergeCell ref="I795:J795"/>
    <mergeCell ref="I792:J792"/>
    <mergeCell ref="E795:F795"/>
    <mergeCell ref="E796:F796"/>
    <mergeCell ref="I794:J794"/>
    <mergeCell ref="C789:D789"/>
    <mergeCell ref="E792:F792"/>
    <mergeCell ref="E788:F788"/>
    <mergeCell ref="G792:H792"/>
    <mergeCell ref="I796:J796"/>
    <mergeCell ref="G794:H794"/>
    <mergeCell ref="G795:H795"/>
    <mergeCell ref="G796:H796"/>
    <mergeCell ref="G793:H793"/>
    <mergeCell ref="I793:J793"/>
    <mergeCell ref="G788:H788"/>
    <mergeCell ref="E787:F787"/>
    <mergeCell ref="C788:D788"/>
    <mergeCell ref="I790:J790"/>
    <mergeCell ref="C790:D790"/>
    <mergeCell ref="E791:F791"/>
    <mergeCell ref="G790:H790"/>
    <mergeCell ref="G791:H791"/>
    <mergeCell ref="C803:F803"/>
    <mergeCell ref="C805:F805"/>
    <mergeCell ref="C792:D792"/>
    <mergeCell ref="I791:J791"/>
    <mergeCell ref="I797:J797"/>
    <mergeCell ref="C793:D793"/>
    <mergeCell ref="C791:D791"/>
    <mergeCell ref="I802:J802"/>
    <mergeCell ref="I799:J799"/>
    <mergeCell ref="I801:J801"/>
    <mergeCell ref="G797:H797"/>
    <mergeCell ref="G798:H798"/>
    <mergeCell ref="G799:H799"/>
    <mergeCell ref="G800:H800"/>
    <mergeCell ref="D691:K691"/>
    <mergeCell ref="B690:C691"/>
    <mergeCell ref="G818:J818"/>
    <mergeCell ref="I800:J800"/>
    <mergeCell ref="I803:J803"/>
    <mergeCell ref="I809:J809"/>
    <mergeCell ref="G805:H805"/>
    <mergeCell ref="G806:H806"/>
    <mergeCell ref="G807:H807"/>
    <mergeCell ref="G809:H809"/>
    <mergeCell ref="E798:F798"/>
    <mergeCell ref="I807:J807"/>
    <mergeCell ref="G801:H801"/>
    <mergeCell ref="G802:H802"/>
    <mergeCell ref="G803:H803"/>
    <mergeCell ref="I798:J798"/>
    <mergeCell ref="C808:F808"/>
    <mergeCell ref="G808:H808"/>
    <mergeCell ref="I808:J808"/>
    <mergeCell ref="C798:D798"/>
    <mergeCell ref="I806:J806"/>
    <mergeCell ref="C800:F800"/>
    <mergeCell ref="C801:F801"/>
    <mergeCell ref="C802:F802"/>
  </mergeCells>
  <phoneticPr fontId="0" type="noConversion"/>
  <pageMargins left="0.25" right="0.25" top="0.75" bottom="0.75" header="0.3" footer="0.3"/>
  <pageSetup paperSize="9" orientation="portrait" r:id="rId2"/>
  <headerFooter alignWithMargins="0"/>
  <rowBreaks count="15" manualBreakCount="15">
    <brk id="70" max="16383" man="1"/>
    <brk id="141" max="16383" man="1"/>
    <brk id="211" max="16383" man="1"/>
    <brk id="269" max="16383" man="1"/>
    <brk id="340" max="16383" man="1"/>
    <brk id="409" max="16383" man="1"/>
    <brk id="478" max="16383" man="1"/>
    <brk id="549" max="16383" man="1"/>
    <brk id="620" max="16383" man="1"/>
    <brk id="688" max="16383" man="1"/>
    <brk id="714" max="16383" man="1"/>
    <brk id="764" max="16383" man="1"/>
    <brk id="834" max="16383" man="1"/>
    <brk id="904" max="16383" man="1"/>
    <brk id="969" max="16383" man="1"/>
  </rowBreaks>
  <ignoredErrors>
    <ignoredError sqref="D4 C273 C344 C413" numberStoredAsText="1"/>
    <ignoredError sqref="G345:G385 K75:K11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8"/>
  <sheetViews>
    <sheetView view="pageBreakPreview" zoomScale="130" zoomScaleNormal="100" zoomScaleSheetLayoutView="130" workbookViewId="0">
      <selection activeCell="D313" sqref="D313"/>
    </sheetView>
  </sheetViews>
  <sheetFormatPr defaultRowHeight="11.25" x14ac:dyDescent="0.2"/>
  <cols>
    <col min="1" max="1" width="3.5703125" style="48" customWidth="1"/>
    <col min="2" max="2" width="10.85546875" style="48" customWidth="1"/>
    <col min="3" max="3" width="11" style="48" customWidth="1"/>
    <col min="4" max="4" width="10.42578125" style="48" customWidth="1"/>
    <col min="5" max="5" width="10.5703125" style="48" customWidth="1"/>
    <col min="6" max="11" width="10.7109375" style="48" customWidth="1"/>
    <col min="12" max="12" width="9.42578125" style="48" customWidth="1"/>
    <col min="13" max="14" width="10.7109375" style="48" customWidth="1"/>
    <col min="15" max="15" width="9.28515625" style="48" customWidth="1"/>
    <col min="16" max="16" width="9.42578125" style="48" customWidth="1"/>
    <col min="17" max="19" width="8.7109375" style="48" customWidth="1"/>
    <col min="20" max="20" width="9.140625" style="81"/>
    <col min="21" max="16384" width="9.140625" style="48"/>
  </cols>
  <sheetData>
    <row r="1" spans="1:21" x14ac:dyDescent="0.2">
      <c r="A1" s="61"/>
      <c r="B1" s="77" t="s">
        <v>33</v>
      </c>
      <c r="C1" s="74"/>
      <c r="D1" s="74"/>
      <c r="E1" s="74"/>
      <c r="F1" s="74"/>
      <c r="G1" s="74"/>
      <c r="H1" s="74"/>
      <c r="I1" s="74"/>
      <c r="R1" s="61"/>
      <c r="S1" s="61"/>
      <c r="T1" s="61"/>
    </row>
    <row r="2" spans="1:21" ht="38.25" customHeight="1" x14ac:dyDescent="0.2">
      <c r="B2" s="1506" t="s">
        <v>525</v>
      </c>
      <c r="C2" s="279" t="s">
        <v>625</v>
      </c>
      <c r="D2" s="279" t="s">
        <v>626</v>
      </c>
      <c r="E2" s="279" t="s">
        <v>627</v>
      </c>
      <c r="F2" s="279" t="s">
        <v>628</v>
      </c>
      <c r="G2" s="1132" t="s">
        <v>1458</v>
      </c>
      <c r="H2" s="1481" t="s">
        <v>986</v>
      </c>
      <c r="I2" s="1482"/>
      <c r="T2" s="61"/>
      <c r="U2" s="61"/>
    </row>
    <row r="3" spans="1:21" ht="11.25" customHeight="1" x14ac:dyDescent="0.2">
      <c r="B3" s="1733"/>
      <c r="C3" s="1396" t="s">
        <v>629</v>
      </c>
      <c r="D3" s="1404"/>
      <c r="E3" s="1404"/>
      <c r="F3" s="1404"/>
      <c r="G3" s="1404"/>
      <c r="H3" s="1404"/>
      <c r="I3" s="1397"/>
      <c r="T3" s="61"/>
      <c r="U3" s="61"/>
    </row>
    <row r="4" spans="1:21" ht="10.5" customHeight="1" x14ac:dyDescent="0.2">
      <c r="B4" s="325" t="s">
        <v>149</v>
      </c>
      <c r="C4" s="762">
        <v>34.299999999999997</v>
      </c>
      <c r="D4" s="762">
        <v>50.7</v>
      </c>
      <c r="E4" s="762">
        <v>83</v>
      </c>
      <c r="F4" s="762">
        <v>97.8</v>
      </c>
      <c r="G4" s="762">
        <v>20.5</v>
      </c>
      <c r="H4" s="1700">
        <v>429.3</v>
      </c>
      <c r="I4" s="1707"/>
      <c r="J4" s="42"/>
      <c r="T4" s="61"/>
      <c r="U4" s="61"/>
    </row>
    <row r="5" spans="1:21" ht="10.5" customHeight="1" x14ac:dyDescent="0.2">
      <c r="B5" s="325" t="s">
        <v>150</v>
      </c>
      <c r="C5" s="762">
        <v>45.1</v>
      </c>
      <c r="D5" s="762">
        <v>56.6</v>
      </c>
      <c r="E5" s="762">
        <v>93.3</v>
      </c>
      <c r="F5" s="762">
        <v>100.3</v>
      </c>
      <c r="G5" s="762">
        <v>22.3</v>
      </c>
      <c r="H5" s="1700">
        <v>475.3</v>
      </c>
      <c r="I5" s="1707"/>
      <c r="J5" s="42"/>
      <c r="T5" s="61"/>
      <c r="U5" s="61"/>
    </row>
    <row r="6" spans="1:21" ht="10.5" customHeight="1" x14ac:dyDescent="0.2">
      <c r="B6" s="325" t="s">
        <v>151</v>
      </c>
      <c r="C6" s="762">
        <v>42</v>
      </c>
      <c r="D6" s="762">
        <v>62.1</v>
      </c>
      <c r="E6" s="762">
        <v>102.3</v>
      </c>
      <c r="F6" s="762">
        <v>111.2</v>
      </c>
      <c r="G6" s="762">
        <v>25.8</v>
      </c>
      <c r="H6" s="1700">
        <v>521</v>
      </c>
      <c r="I6" s="1707"/>
      <c r="J6" s="42"/>
      <c r="T6" s="61"/>
      <c r="U6" s="61"/>
    </row>
    <row r="7" spans="1:21" ht="10.5" customHeight="1" x14ac:dyDescent="0.2">
      <c r="B7" s="325" t="s">
        <v>152</v>
      </c>
      <c r="C7" s="762">
        <v>50.9</v>
      </c>
      <c r="D7" s="762">
        <v>83.4</v>
      </c>
      <c r="E7" s="762">
        <v>121.5</v>
      </c>
      <c r="F7" s="762">
        <v>152.4</v>
      </c>
      <c r="G7" s="762">
        <v>34.1</v>
      </c>
      <c r="H7" s="1700">
        <v>660.2</v>
      </c>
      <c r="I7" s="1707"/>
      <c r="J7" s="42"/>
      <c r="T7" s="61"/>
      <c r="U7" s="61"/>
    </row>
    <row r="8" spans="1:21" ht="10.5" customHeight="1" x14ac:dyDescent="0.2">
      <c r="B8" s="325" t="s">
        <v>153</v>
      </c>
      <c r="C8" s="762">
        <v>56.8</v>
      </c>
      <c r="D8" s="762">
        <v>105.4</v>
      </c>
      <c r="E8" s="762">
        <v>163.69999999999999</v>
      </c>
      <c r="F8" s="762">
        <v>189.9</v>
      </c>
      <c r="G8" s="762">
        <v>46.6</v>
      </c>
      <c r="H8" s="1700">
        <v>806.1</v>
      </c>
      <c r="I8" s="1707"/>
      <c r="J8" s="42"/>
      <c r="T8" s="61"/>
      <c r="U8" s="61"/>
    </row>
    <row r="9" spans="1:21" ht="10.5" customHeight="1" x14ac:dyDescent="0.2">
      <c r="B9" s="325"/>
      <c r="C9" s="762"/>
      <c r="D9" s="762"/>
      <c r="E9" s="762"/>
      <c r="F9" s="762"/>
      <c r="G9" s="762"/>
      <c r="H9" s="1700"/>
      <c r="I9" s="1707"/>
      <c r="T9" s="61"/>
      <c r="U9" s="61"/>
    </row>
    <row r="10" spans="1:21" ht="10.5" customHeight="1" x14ac:dyDescent="0.2">
      <c r="B10" s="325" t="s">
        <v>154</v>
      </c>
      <c r="C10" s="762">
        <v>60</v>
      </c>
      <c r="D10" s="762">
        <v>132.6</v>
      </c>
      <c r="E10" s="762">
        <v>213.9</v>
      </c>
      <c r="F10" s="762">
        <v>214.2</v>
      </c>
      <c r="G10" s="762">
        <v>81.099999999999994</v>
      </c>
      <c r="H10" s="1700">
        <v>1002.8</v>
      </c>
      <c r="I10" s="1707"/>
      <c r="J10" s="42"/>
      <c r="T10" s="61"/>
      <c r="U10" s="61"/>
    </row>
    <row r="11" spans="1:21" ht="10.5" customHeight="1" x14ac:dyDescent="0.2">
      <c r="B11" s="325" t="s">
        <v>155</v>
      </c>
      <c r="C11" s="762">
        <v>63</v>
      </c>
      <c r="D11" s="762">
        <v>167.9</v>
      </c>
      <c r="E11" s="762">
        <v>250.8</v>
      </c>
      <c r="F11" s="762">
        <v>252.4</v>
      </c>
      <c r="G11" s="762">
        <v>127.6</v>
      </c>
      <c r="H11" s="1700">
        <v>1202.2</v>
      </c>
      <c r="I11" s="1707"/>
      <c r="J11" s="42"/>
      <c r="T11" s="61"/>
      <c r="U11" s="61"/>
    </row>
    <row r="12" spans="1:21" ht="10.5" customHeight="1" x14ac:dyDescent="0.2">
      <c r="B12" s="325" t="s">
        <v>156</v>
      </c>
      <c r="C12" s="762">
        <v>66</v>
      </c>
      <c r="D12" s="762">
        <v>190.1</v>
      </c>
      <c r="E12" s="762">
        <v>287.8</v>
      </c>
      <c r="F12" s="762">
        <v>290.60000000000002</v>
      </c>
      <c r="G12" s="762">
        <v>121.2</v>
      </c>
      <c r="H12" s="1700">
        <v>1352.2</v>
      </c>
      <c r="I12" s="1707"/>
      <c r="J12" s="42"/>
      <c r="T12" s="61"/>
      <c r="U12" s="61"/>
    </row>
    <row r="13" spans="1:21" ht="10.5" customHeight="1" x14ac:dyDescent="0.2">
      <c r="B13" s="325" t="s">
        <v>763</v>
      </c>
      <c r="C13" s="762">
        <v>74.5</v>
      </c>
      <c r="D13" s="762">
        <v>241.4</v>
      </c>
      <c r="E13" s="762">
        <v>355.1</v>
      </c>
      <c r="F13" s="762">
        <v>321.10000000000002</v>
      </c>
      <c r="G13" s="762">
        <v>195.1</v>
      </c>
      <c r="H13" s="1700">
        <v>1646.4</v>
      </c>
      <c r="I13" s="1707"/>
      <c r="J13" s="42"/>
      <c r="T13" s="61"/>
      <c r="U13" s="61"/>
    </row>
    <row r="14" spans="1:21" ht="10.5" customHeight="1" x14ac:dyDescent="0.2">
      <c r="B14" s="325" t="s">
        <v>764</v>
      </c>
      <c r="C14" s="762">
        <v>87.8</v>
      </c>
      <c r="D14" s="762">
        <v>368.8</v>
      </c>
      <c r="E14" s="762">
        <v>431.8</v>
      </c>
      <c r="F14" s="762">
        <v>401.2</v>
      </c>
      <c r="G14" s="762">
        <v>218.1</v>
      </c>
      <c r="H14" s="1700">
        <v>2034</v>
      </c>
      <c r="I14" s="1707"/>
      <c r="J14" s="42"/>
      <c r="T14" s="61"/>
      <c r="U14" s="61"/>
    </row>
    <row r="15" spans="1:21" ht="10.5" customHeight="1" x14ac:dyDescent="0.2">
      <c r="B15" s="325"/>
      <c r="C15" s="762"/>
      <c r="D15" s="762"/>
      <c r="E15" s="762"/>
      <c r="F15" s="762"/>
      <c r="G15" s="762"/>
      <c r="H15" s="1700"/>
      <c r="I15" s="1707"/>
      <c r="T15" s="61"/>
      <c r="U15" s="61"/>
    </row>
    <row r="16" spans="1:21" ht="10.5" customHeight="1" x14ac:dyDescent="0.2">
      <c r="B16" s="325" t="s">
        <v>765</v>
      </c>
      <c r="C16" s="762">
        <v>106</v>
      </c>
      <c r="D16" s="762">
        <v>404.5</v>
      </c>
      <c r="E16" s="762">
        <v>493.5</v>
      </c>
      <c r="F16" s="762">
        <v>547.4</v>
      </c>
      <c r="G16" s="762">
        <v>265.3</v>
      </c>
      <c r="H16" s="1700">
        <v>2444.1999999999998</v>
      </c>
      <c r="I16" s="1707"/>
      <c r="J16" s="42"/>
      <c r="T16" s="61"/>
      <c r="U16" s="61"/>
    </row>
    <row r="17" spans="2:21" ht="10.5" customHeight="1" x14ac:dyDescent="0.2">
      <c r="B17" s="325" t="s">
        <v>766</v>
      </c>
      <c r="C17" s="762">
        <v>116.4</v>
      </c>
      <c r="D17" s="762">
        <v>532.29999999999995</v>
      </c>
      <c r="E17" s="762">
        <v>478.5</v>
      </c>
      <c r="F17" s="762">
        <v>719.7</v>
      </c>
      <c r="G17" s="762">
        <v>291.5</v>
      </c>
      <c r="H17" s="1700">
        <v>2887.7</v>
      </c>
      <c r="I17" s="1707"/>
      <c r="J17" s="42"/>
      <c r="T17" s="61"/>
      <c r="U17" s="61"/>
    </row>
    <row r="18" spans="2:21" ht="10.5" customHeight="1" x14ac:dyDescent="0.2">
      <c r="B18" s="325" t="s">
        <v>767</v>
      </c>
      <c r="C18" s="762">
        <v>122.1</v>
      </c>
      <c r="D18" s="762">
        <v>579.20000000000005</v>
      </c>
      <c r="E18" s="762">
        <v>367.1</v>
      </c>
      <c r="F18" s="762">
        <v>867.9</v>
      </c>
      <c r="G18" s="762">
        <v>296.60000000000002</v>
      </c>
      <c r="H18" s="1700">
        <v>3136.1</v>
      </c>
      <c r="I18" s="1707"/>
      <c r="J18" s="42"/>
      <c r="T18" s="61"/>
      <c r="U18" s="61"/>
    </row>
    <row r="19" spans="2:21" ht="10.5" customHeight="1" x14ac:dyDescent="0.2">
      <c r="B19" s="325" t="s">
        <v>768</v>
      </c>
      <c r="C19" s="762">
        <v>148.5</v>
      </c>
      <c r="D19" s="762">
        <v>559.4</v>
      </c>
      <c r="E19" s="762">
        <v>461.8</v>
      </c>
      <c r="F19" s="762">
        <v>995.7</v>
      </c>
      <c r="G19" s="762">
        <v>299.39999999999998</v>
      </c>
      <c r="H19" s="1700">
        <v>3511.9</v>
      </c>
      <c r="I19" s="1707"/>
      <c r="J19" s="42"/>
      <c r="T19" s="61"/>
      <c r="U19" s="61"/>
    </row>
    <row r="20" spans="2:21" ht="10.5" customHeight="1" x14ac:dyDescent="0.2">
      <c r="B20" s="325" t="s">
        <v>769</v>
      </c>
      <c r="C20" s="762">
        <v>174.8</v>
      </c>
      <c r="D20" s="762">
        <v>640.70000000000005</v>
      </c>
      <c r="E20" s="762">
        <v>630.5</v>
      </c>
      <c r="F20" s="762">
        <v>940.4</v>
      </c>
      <c r="G20" s="762">
        <v>427.9</v>
      </c>
      <c r="H20" s="1700">
        <v>4027.7</v>
      </c>
      <c r="I20" s="1707"/>
      <c r="J20" s="42"/>
      <c r="T20" s="61"/>
      <c r="U20" s="61"/>
    </row>
    <row r="21" spans="2:21" ht="10.5" customHeight="1" x14ac:dyDescent="0.2">
      <c r="B21" s="325"/>
      <c r="C21" s="762"/>
      <c r="D21" s="762"/>
      <c r="E21" s="762"/>
      <c r="F21" s="762"/>
      <c r="G21" s="762"/>
      <c r="H21" s="1700"/>
      <c r="I21" s="1707"/>
      <c r="T21" s="61"/>
      <c r="U21" s="61"/>
    </row>
    <row r="22" spans="2:21" ht="10.5" customHeight="1" x14ac:dyDescent="0.2">
      <c r="B22" s="325" t="s">
        <v>770</v>
      </c>
      <c r="C22" s="762">
        <v>188.1</v>
      </c>
      <c r="D22" s="762">
        <v>788.9</v>
      </c>
      <c r="E22" s="762">
        <v>730.6</v>
      </c>
      <c r="F22" s="762">
        <v>936.6</v>
      </c>
      <c r="G22" s="762">
        <v>528</v>
      </c>
      <c r="H22" s="1700">
        <v>4585.1000000000004</v>
      </c>
      <c r="I22" s="1707"/>
      <c r="J22" s="42"/>
      <c r="T22" s="61"/>
      <c r="U22" s="61"/>
    </row>
    <row r="23" spans="2:21" ht="10.5" customHeight="1" x14ac:dyDescent="0.2">
      <c r="B23" s="325" t="s">
        <v>771</v>
      </c>
      <c r="C23" s="762">
        <v>259</v>
      </c>
      <c r="D23" s="762">
        <v>729</v>
      </c>
      <c r="E23" s="762">
        <v>758.4</v>
      </c>
      <c r="F23" s="762">
        <v>1027.0999999999999</v>
      </c>
      <c r="G23" s="762">
        <v>584</v>
      </c>
      <c r="H23" s="1700">
        <v>5007.8999999999996</v>
      </c>
      <c r="I23" s="1707"/>
      <c r="J23" s="42"/>
      <c r="T23" s="61"/>
      <c r="U23" s="61"/>
    </row>
    <row r="24" spans="2:21" ht="10.5" customHeight="1" x14ac:dyDescent="0.2">
      <c r="B24" s="325" t="s">
        <v>772</v>
      </c>
      <c r="C24" s="762">
        <v>304.3</v>
      </c>
      <c r="D24" s="762">
        <v>644</v>
      </c>
      <c r="E24" s="762">
        <v>831.9</v>
      </c>
      <c r="F24" s="762">
        <v>1208.3</v>
      </c>
      <c r="G24" s="762">
        <v>612.5</v>
      </c>
      <c r="H24" s="1700">
        <v>5573.7</v>
      </c>
      <c r="I24" s="1707"/>
      <c r="J24" s="42"/>
      <c r="T24" s="61"/>
      <c r="U24" s="61"/>
    </row>
    <row r="25" spans="2:21" ht="10.5" customHeight="1" x14ac:dyDescent="0.2">
      <c r="B25" s="325" t="s">
        <v>773</v>
      </c>
      <c r="C25" s="762">
        <v>370.9</v>
      </c>
      <c r="D25" s="762">
        <v>867</v>
      </c>
      <c r="E25" s="762">
        <v>977.6</v>
      </c>
      <c r="F25" s="762">
        <v>1529.3</v>
      </c>
      <c r="G25" s="762">
        <v>669.2</v>
      </c>
      <c r="H25" s="1700">
        <v>6564.8</v>
      </c>
      <c r="I25" s="1707"/>
      <c r="J25" s="42"/>
      <c r="T25" s="61"/>
      <c r="U25" s="61"/>
    </row>
    <row r="26" spans="2:21" ht="10.5" customHeight="1" x14ac:dyDescent="0.2">
      <c r="B26" s="325" t="s">
        <v>774</v>
      </c>
      <c r="C26" s="762">
        <v>418.9</v>
      </c>
      <c r="D26" s="762">
        <v>1074.2</v>
      </c>
      <c r="E26" s="762">
        <v>1004.6</v>
      </c>
      <c r="F26" s="762">
        <v>1744.9</v>
      </c>
      <c r="G26" s="762">
        <v>649.29999999999995</v>
      </c>
      <c r="H26" s="1700">
        <v>7404.6</v>
      </c>
      <c r="I26" s="1707"/>
      <c r="J26" s="42"/>
      <c r="T26" s="61"/>
      <c r="U26" s="61"/>
    </row>
    <row r="27" spans="2:21" ht="10.5" customHeight="1" x14ac:dyDescent="0.2">
      <c r="B27" s="325"/>
      <c r="C27" s="762"/>
      <c r="D27" s="762"/>
      <c r="E27" s="762"/>
      <c r="F27" s="762"/>
      <c r="G27" s="762"/>
      <c r="H27" s="1700"/>
      <c r="I27" s="1707"/>
      <c r="T27" s="61"/>
      <c r="U27" s="61"/>
    </row>
    <row r="28" spans="2:21" ht="10.5" customHeight="1" x14ac:dyDescent="0.2">
      <c r="B28" s="325" t="s">
        <v>775</v>
      </c>
      <c r="C28" s="762">
        <v>471.6</v>
      </c>
      <c r="D28" s="762">
        <v>1234.3</v>
      </c>
      <c r="E28" s="762">
        <v>1003.8</v>
      </c>
      <c r="F28" s="762">
        <v>1920.4</v>
      </c>
      <c r="G28" s="762">
        <v>812.3</v>
      </c>
      <c r="H28" s="1700">
        <v>8235.7999999999993</v>
      </c>
      <c r="I28" s="1707"/>
      <c r="J28" s="42"/>
      <c r="T28" s="61"/>
      <c r="U28" s="61"/>
    </row>
    <row r="29" spans="2:21" ht="10.5" customHeight="1" x14ac:dyDescent="0.2">
      <c r="B29" s="325" t="s">
        <v>776</v>
      </c>
      <c r="C29" s="762">
        <v>492.1</v>
      </c>
      <c r="D29" s="762">
        <v>1331.2</v>
      </c>
      <c r="E29" s="762">
        <v>1064.8</v>
      </c>
      <c r="F29" s="762">
        <v>2139.5</v>
      </c>
      <c r="G29" s="762">
        <v>873</v>
      </c>
      <c r="H29" s="1700">
        <v>9031.4</v>
      </c>
      <c r="I29" s="1707"/>
      <c r="J29" s="42"/>
      <c r="T29" s="61"/>
      <c r="U29" s="61"/>
    </row>
    <row r="30" spans="2:21" ht="10.5" customHeight="1" x14ac:dyDescent="0.2">
      <c r="B30" s="325" t="s">
        <v>460</v>
      </c>
      <c r="C30" s="762">
        <v>753.8</v>
      </c>
      <c r="D30" s="762">
        <v>1423.2</v>
      </c>
      <c r="E30" s="762">
        <v>1070.2</v>
      </c>
      <c r="F30" s="762">
        <v>2408.5</v>
      </c>
      <c r="G30" s="762">
        <v>955.3</v>
      </c>
      <c r="H30" s="1700">
        <v>10434.5</v>
      </c>
      <c r="I30" s="1707"/>
      <c r="J30" s="42"/>
      <c r="T30" s="61"/>
      <c r="U30" s="61"/>
    </row>
    <row r="31" spans="2:21" ht="10.5" customHeight="1" x14ac:dyDescent="0.2">
      <c r="B31" s="325" t="s">
        <v>461</v>
      </c>
      <c r="C31" s="762">
        <v>825.9</v>
      </c>
      <c r="D31" s="762">
        <v>1671.4</v>
      </c>
      <c r="E31" s="762">
        <v>1243.5999999999999</v>
      </c>
      <c r="F31" s="762">
        <v>2648.6</v>
      </c>
      <c r="G31" s="762">
        <v>1075.8</v>
      </c>
      <c r="H31" s="1700">
        <v>11840.4</v>
      </c>
      <c r="I31" s="1707"/>
      <c r="J31" s="42"/>
      <c r="T31" s="61"/>
      <c r="U31" s="61"/>
    </row>
    <row r="32" spans="2:21" ht="10.5" customHeight="1" x14ac:dyDescent="0.2">
      <c r="B32" s="325" t="s">
        <v>462</v>
      </c>
      <c r="C32" s="762">
        <v>975.5</v>
      </c>
      <c r="D32" s="762">
        <v>1666.1</v>
      </c>
      <c r="E32" s="762">
        <v>1488.7</v>
      </c>
      <c r="F32" s="762">
        <v>3139.8</v>
      </c>
      <c r="G32" s="762">
        <v>1152.8</v>
      </c>
      <c r="H32" s="1700">
        <v>13388.1</v>
      </c>
      <c r="I32" s="1707"/>
      <c r="J32" s="42"/>
      <c r="T32" s="61"/>
      <c r="U32" s="61"/>
    </row>
    <row r="33" spans="2:21" ht="10.5" customHeight="1" x14ac:dyDescent="0.2">
      <c r="B33" s="325"/>
      <c r="C33" s="762"/>
      <c r="D33" s="762"/>
      <c r="E33" s="762"/>
      <c r="F33" s="762"/>
      <c r="G33" s="762"/>
      <c r="H33" s="1700"/>
      <c r="I33" s="1707"/>
      <c r="T33" s="61"/>
      <c r="U33" s="61"/>
    </row>
    <row r="34" spans="2:21" ht="10.5" customHeight="1" x14ac:dyDescent="0.2">
      <c r="B34" s="543" t="s">
        <v>328</v>
      </c>
      <c r="C34" s="762">
        <v>1292</v>
      </c>
      <c r="D34" s="762">
        <v>1863.1</v>
      </c>
      <c r="E34" s="762">
        <v>1802.2</v>
      </c>
      <c r="F34" s="762">
        <v>3267.9</v>
      </c>
      <c r="G34" s="762">
        <v>1308.3</v>
      </c>
      <c r="H34" s="1700">
        <v>15140.1</v>
      </c>
      <c r="I34" s="1707"/>
      <c r="J34" s="42"/>
      <c r="T34" s="61"/>
      <c r="U34" s="61"/>
    </row>
    <row r="35" spans="2:21" ht="10.5" customHeight="1" x14ac:dyDescent="0.2">
      <c r="B35" s="543" t="s">
        <v>329</v>
      </c>
      <c r="C35" s="762">
        <v>1511</v>
      </c>
      <c r="D35" s="762">
        <v>2131.1999999999998</v>
      </c>
      <c r="E35" s="762">
        <v>2137.4</v>
      </c>
      <c r="F35" s="762">
        <v>3826.7</v>
      </c>
      <c r="G35" s="762">
        <v>1693.2</v>
      </c>
      <c r="H35" s="1700">
        <v>17642.8</v>
      </c>
      <c r="I35" s="1707"/>
      <c r="J35" s="42"/>
      <c r="T35" s="61"/>
      <c r="U35" s="61"/>
    </row>
    <row r="36" spans="2:21" ht="10.5" customHeight="1" x14ac:dyDescent="0.2">
      <c r="B36" s="543" t="s">
        <v>330</v>
      </c>
      <c r="C36" s="762">
        <v>1545.2</v>
      </c>
      <c r="D36" s="762">
        <v>2271.1</v>
      </c>
      <c r="E36" s="762">
        <v>2002.1</v>
      </c>
      <c r="F36" s="762">
        <v>4962.3999999999996</v>
      </c>
      <c r="G36" s="762">
        <v>1941.9</v>
      </c>
      <c r="H36" s="1700">
        <v>19857.400000000001</v>
      </c>
      <c r="I36" s="1707"/>
      <c r="J36" s="42"/>
      <c r="T36" s="61"/>
      <c r="U36" s="61"/>
    </row>
    <row r="37" spans="2:21" ht="10.5" customHeight="1" x14ac:dyDescent="0.2">
      <c r="B37" s="543" t="s">
        <v>331</v>
      </c>
      <c r="C37" s="762">
        <v>1624.7</v>
      </c>
      <c r="D37" s="762">
        <v>2305.9</v>
      </c>
      <c r="E37" s="762">
        <v>2020.4</v>
      </c>
      <c r="F37" s="762">
        <v>5935</v>
      </c>
      <c r="G37" s="762">
        <v>2162</v>
      </c>
      <c r="H37" s="1700">
        <v>21818.400000000001</v>
      </c>
      <c r="I37" s="1707"/>
      <c r="J37" s="42"/>
      <c r="T37" s="61"/>
      <c r="U37" s="61"/>
    </row>
    <row r="38" spans="2:21" ht="10.5" customHeight="1" x14ac:dyDescent="0.2">
      <c r="B38" s="543" t="s">
        <v>287</v>
      </c>
      <c r="C38" s="762">
        <v>1805.3</v>
      </c>
      <c r="D38" s="762">
        <v>2645.3</v>
      </c>
      <c r="E38" s="762">
        <v>2152.1999999999998</v>
      </c>
      <c r="F38" s="762">
        <v>6740.9</v>
      </c>
      <c r="G38" s="762">
        <v>2353.1</v>
      </c>
      <c r="H38" s="1700">
        <v>24667.200000000001</v>
      </c>
      <c r="I38" s="1707"/>
      <c r="J38" s="42"/>
      <c r="T38" s="61"/>
      <c r="U38" s="61"/>
    </row>
    <row r="39" spans="2:21" ht="10.5" customHeight="1" x14ac:dyDescent="0.2">
      <c r="B39" s="325"/>
      <c r="C39" s="762"/>
      <c r="D39" s="762"/>
      <c r="E39" s="762"/>
      <c r="F39" s="762"/>
      <c r="G39" s="762"/>
      <c r="H39" s="1700"/>
      <c r="I39" s="1707"/>
      <c r="T39" s="61"/>
      <c r="U39" s="61"/>
    </row>
    <row r="40" spans="2:21" ht="10.5" customHeight="1" x14ac:dyDescent="0.2">
      <c r="B40" s="543" t="s">
        <v>332</v>
      </c>
      <c r="C40" s="762">
        <v>2073.1999999999998</v>
      </c>
      <c r="D40" s="762">
        <v>3010.3</v>
      </c>
      <c r="E40" s="762">
        <v>2409.3000000000002</v>
      </c>
      <c r="F40" s="762">
        <v>6906.2</v>
      </c>
      <c r="G40" s="762">
        <v>2444.6</v>
      </c>
      <c r="H40" s="1700">
        <v>27264.400000000001</v>
      </c>
      <c r="I40" s="1707"/>
      <c r="T40" s="61"/>
      <c r="U40" s="61"/>
    </row>
    <row r="41" spans="2:21" ht="10.5" customHeight="1" x14ac:dyDescent="0.2">
      <c r="B41" s="543" t="s">
        <v>333</v>
      </c>
      <c r="C41" s="760">
        <v>2294.3000000000002</v>
      </c>
      <c r="D41" s="760">
        <v>3654.9</v>
      </c>
      <c r="E41" s="760">
        <v>3084.7</v>
      </c>
      <c r="F41" s="760">
        <v>9302.1</v>
      </c>
      <c r="G41" s="760">
        <v>2664.9</v>
      </c>
      <c r="H41" s="1700">
        <v>32632.5</v>
      </c>
      <c r="I41" s="1707"/>
      <c r="T41" s="61"/>
      <c r="U41" s="61"/>
    </row>
    <row r="42" spans="2:21" ht="10.5" customHeight="1" x14ac:dyDescent="0.2">
      <c r="B42" s="543" t="s">
        <v>286</v>
      </c>
      <c r="C42" s="760">
        <v>2387.4</v>
      </c>
      <c r="D42" s="760">
        <v>3893.8</v>
      </c>
      <c r="E42" s="760">
        <v>3660.5</v>
      </c>
      <c r="F42" s="760">
        <v>11174.7</v>
      </c>
      <c r="G42" s="760">
        <v>2885.8</v>
      </c>
      <c r="H42" s="1700">
        <v>37496.1</v>
      </c>
      <c r="I42" s="1707"/>
      <c r="J42" s="42"/>
      <c r="T42" s="61"/>
      <c r="U42" s="61"/>
    </row>
    <row r="43" spans="2:21" ht="10.5" customHeight="1" x14ac:dyDescent="0.2">
      <c r="B43" s="325" t="s">
        <v>730</v>
      </c>
      <c r="C43" s="760">
        <v>2506.6999999999998</v>
      </c>
      <c r="D43" s="760">
        <v>3487.4</v>
      </c>
      <c r="E43" s="760">
        <v>3117.4</v>
      </c>
      <c r="F43" s="760">
        <v>11249.2</v>
      </c>
      <c r="G43" s="760">
        <v>2831.9</v>
      </c>
      <c r="H43" s="1700">
        <v>37904.400000000001</v>
      </c>
      <c r="I43" s="1707"/>
      <c r="J43" s="42"/>
      <c r="T43" s="61"/>
      <c r="U43" s="61"/>
    </row>
    <row r="44" spans="2:21" ht="10.5" customHeight="1" x14ac:dyDescent="0.2">
      <c r="B44" s="325" t="s">
        <v>758</v>
      </c>
      <c r="C44" s="760">
        <v>2581.6</v>
      </c>
      <c r="D44" s="760">
        <v>4380.7</v>
      </c>
      <c r="E44" s="760">
        <v>3481.4</v>
      </c>
      <c r="F44" s="760">
        <v>11504.4</v>
      </c>
      <c r="G44" s="760">
        <v>2839.2</v>
      </c>
      <c r="H44" s="1700">
        <v>40352.5</v>
      </c>
      <c r="I44" s="1707"/>
      <c r="J44" s="42"/>
      <c r="T44" s="61"/>
      <c r="U44" s="61"/>
    </row>
    <row r="45" spans="2:21" ht="10.5" customHeight="1" x14ac:dyDescent="0.2">
      <c r="B45" s="325"/>
      <c r="C45" s="760"/>
      <c r="D45" s="760"/>
      <c r="E45" s="760"/>
      <c r="F45" s="760"/>
      <c r="G45" s="760"/>
      <c r="H45" s="1700"/>
      <c r="I45" s="1707"/>
      <c r="J45" s="42"/>
      <c r="T45" s="61"/>
      <c r="U45" s="61"/>
    </row>
    <row r="46" spans="2:21" ht="10.5" customHeight="1" x14ac:dyDescent="0.2">
      <c r="B46" s="325" t="s">
        <v>507</v>
      </c>
      <c r="C46" s="762">
        <v>2407.5</v>
      </c>
      <c r="D46" s="762">
        <v>3872.4</v>
      </c>
      <c r="E46" s="762">
        <v>2617.8000000000002</v>
      </c>
      <c r="F46" s="762">
        <v>16780.7</v>
      </c>
      <c r="G46" s="762">
        <v>3510.1</v>
      </c>
      <c r="H46" s="1700">
        <v>46130.6</v>
      </c>
      <c r="I46" s="1707"/>
      <c r="J46" s="42"/>
      <c r="T46" s="61"/>
      <c r="U46" s="61"/>
    </row>
    <row r="47" spans="2:21" ht="10.5" customHeight="1" x14ac:dyDescent="0.2">
      <c r="B47" s="325" t="s">
        <v>392</v>
      </c>
      <c r="C47" s="762">
        <v>2491.9</v>
      </c>
      <c r="D47" s="762">
        <v>4731.8</v>
      </c>
      <c r="E47" s="762">
        <v>3126.3</v>
      </c>
      <c r="F47" s="762">
        <v>17368.599999999999</v>
      </c>
      <c r="G47" s="762">
        <v>4031.3</v>
      </c>
      <c r="H47" s="1700">
        <v>50341.3</v>
      </c>
      <c r="I47" s="1707"/>
      <c r="J47" s="42"/>
      <c r="T47" s="61"/>
      <c r="U47" s="61"/>
    </row>
    <row r="48" spans="2:21" ht="10.5" customHeight="1" x14ac:dyDescent="0.2">
      <c r="B48" s="327">
        <v>39295</v>
      </c>
      <c r="C48" s="762">
        <v>2614.5</v>
      </c>
      <c r="D48" s="762">
        <v>4828.3999999999996</v>
      </c>
      <c r="E48" s="762">
        <v>3560.1</v>
      </c>
      <c r="F48" s="762">
        <v>18850.2</v>
      </c>
      <c r="G48" s="762">
        <v>4399.5</v>
      </c>
      <c r="H48" s="1700">
        <v>55306.9</v>
      </c>
      <c r="I48" s="1707"/>
      <c r="J48" s="42"/>
      <c r="T48" s="61"/>
      <c r="U48" s="61"/>
    </row>
    <row r="49" spans="2:21" ht="10.5" customHeight="1" x14ac:dyDescent="0.2">
      <c r="B49" s="327">
        <v>39692</v>
      </c>
      <c r="C49" s="760">
        <v>2741.1</v>
      </c>
      <c r="D49" s="760">
        <v>5838.8</v>
      </c>
      <c r="E49" s="760">
        <v>4113.8</v>
      </c>
      <c r="F49" s="760">
        <v>20829.599999999999</v>
      </c>
      <c r="G49" s="760">
        <v>4872.6000000000004</v>
      </c>
      <c r="H49" s="1700">
        <v>62921.2</v>
      </c>
      <c r="I49" s="1707"/>
      <c r="J49" s="42"/>
      <c r="T49" s="61"/>
      <c r="U49" s="61"/>
    </row>
    <row r="50" spans="2:21" ht="10.5" customHeight="1" x14ac:dyDescent="0.2">
      <c r="B50" s="327">
        <v>40087</v>
      </c>
      <c r="C50" s="760">
        <v>3063.7</v>
      </c>
      <c r="D50" s="760">
        <v>6486</v>
      </c>
      <c r="E50" s="760">
        <v>5317.5</v>
      </c>
      <c r="F50" s="760">
        <v>22516.6</v>
      </c>
      <c r="G50" s="760">
        <v>5341.4</v>
      </c>
      <c r="H50" s="1700">
        <v>71246.5</v>
      </c>
      <c r="I50" s="1707"/>
      <c r="J50" s="42"/>
      <c r="T50" s="61"/>
      <c r="U50" s="61"/>
    </row>
    <row r="51" spans="2:21" ht="10.5" customHeight="1" x14ac:dyDescent="0.2">
      <c r="B51" s="327"/>
      <c r="C51" s="760"/>
      <c r="D51" s="760"/>
      <c r="E51" s="760"/>
      <c r="F51" s="760"/>
      <c r="G51" s="760"/>
      <c r="H51" s="1700"/>
      <c r="I51" s="1707"/>
      <c r="J51" s="42"/>
      <c r="T51" s="61"/>
      <c r="U51" s="61"/>
    </row>
    <row r="52" spans="2:21" ht="10.5" customHeight="1" x14ac:dyDescent="0.2">
      <c r="B52" s="536" t="s">
        <v>340</v>
      </c>
      <c r="C52" s="808">
        <v>3460.1</v>
      </c>
      <c r="D52" s="772">
        <v>6944.4</v>
      </c>
      <c r="E52" s="772">
        <v>5799.9</v>
      </c>
      <c r="F52" s="772">
        <v>23849.4</v>
      </c>
      <c r="G52" s="772">
        <v>5818.1</v>
      </c>
      <c r="H52" s="1718">
        <v>79155.3</v>
      </c>
      <c r="I52" s="1717"/>
      <c r="J52" s="42"/>
      <c r="T52" s="61"/>
      <c r="U52" s="61"/>
    </row>
    <row r="53" spans="2:21" ht="10.5" customHeight="1" x14ac:dyDescent="0.2">
      <c r="B53" s="536" t="s">
        <v>343</v>
      </c>
      <c r="C53" s="808">
        <v>3963.9</v>
      </c>
      <c r="D53" s="772">
        <v>8852</v>
      </c>
      <c r="E53" s="772">
        <v>5994.1</v>
      </c>
      <c r="F53" s="772">
        <v>26314.799999999999</v>
      </c>
      <c r="G53" s="772">
        <v>6323</v>
      </c>
      <c r="H53" s="1716">
        <v>91661.9</v>
      </c>
      <c r="I53" s="1717"/>
      <c r="J53" s="42"/>
      <c r="T53" s="61"/>
      <c r="U53" s="61"/>
    </row>
    <row r="54" spans="2:21" ht="10.5" customHeight="1" x14ac:dyDescent="0.2">
      <c r="B54" s="536" t="s">
        <v>1418</v>
      </c>
      <c r="C54" s="808">
        <v>4570.5</v>
      </c>
      <c r="D54" s="772">
        <v>10425.200000000001</v>
      </c>
      <c r="E54" s="772">
        <v>6084.8</v>
      </c>
      <c r="F54" s="772">
        <v>28996.5</v>
      </c>
      <c r="G54" s="772">
        <v>6784.3</v>
      </c>
      <c r="H54" s="1716">
        <v>104291.9</v>
      </c>
      <c r="I54" s="1717"/>
      <c r="J54" s="42"/>
      <c r="T54" s="61"/>
      <c r="U54" s="61"/>
    </row>
    <row r="55" spans="2:21" ht="10.5" customHeight="1" x14ac:dyDescent="0.2">
      <c r="B55" s="537" t="s">
        <v>1460</v>
      </c>
      <c r="C55" s="773">
        <v>5043.8</v>
      </c>
      <c r="D55" s="773">
        <v>8414.7999999999993</v>
      </c>
      <c r="E55" s="773">
        <v>6268.7</v>
      </c>
      <c r="F55" s="773">
        <v>31894.799999999999</v>
      </c>
      <c r="G55" s="773">
        <v>7193.8</v>
      </c>
      <c r="H55" s="1711">
        <v>110428.8</v>
      </c>
      <c r="I55" s="1712"/>
      <c r="J55" s="42"/>
      <c r="T55" s="61"/>
      <c r="U55" s="61"/>
    </row>
    <row r="56" spans="2:21" ht="10.5" customHeight="1" x14ac:dyDescent="0.2">
      <c r="B56" s="49"/>
      <c r="C56" s="171"/>
      <c r="D56" s="171"/>
      <c r="E56" s="171"/>
      <c r="F56" s="171"/>
      <c r="G56" s="171"/>
      <c r="H56" s="171"/>
      <c r="R56" s="61"/>
      <c r="S56" s="61"/>
      <c r="T56" s="61"/>
    </row>
    <row r="57" spans="2:21" ht="10.5" customHeight="1" x14ac:dyDescent="0.2">
      <c r="B57" s="49"/>
      <c r="C57" s="171"/>
      <c r="D57" s="171"/>
      <c r="E57" s="171"/>
      <c r="F57" s="171"/>
      <c r="G57" s="171"/>
      <c r="H57" s="171"/>
      <c r="R57" s="61"/>
      <c r="S57" s="61"/>
      <c r="T57" s="61"/>
    </row>
    <row r="58" spans="2:21" ht="10.5" customHeight="1" x14ac:dyDescent="0.2">
      <c r="B58" s="49"/>
      <c r="G58" s="61"/>
      <c r="R58" s="61"/>
      <c r="S58" s="61"/>
      <c r="T58" s="61"/>
    </row>
    <row r="59" spans="2:21" ht="10.5" customHeight="1" x14ac:dyDescent="0.2">
      <c r="B59" s="49"/>
      <c r="J59" s="61"/>
      <c r="R59" s="61"/>
      <c r="S59" s="61"/>
      <c r="T59" s="61"/>
    </row>
    <row r="60" spans="2:21" ht="10.5" customHeight="1" x14ac:dyDescent="0.2">
      <c r="B60" s="49"/>
      <c r="R60" s="61"/>
      <c r="S60" s="61"/>
      <c r="T60" s="61"/>
    </row>
    <row r="61" spans="2:21" ht="10.5" customHeight="1" x14ac:dyDescent="0.2">
      <c r="B61" s="49"/>
      <c r="R61" s="61"/>
      <c r="S61" s="61"/>
      <c r="T61" s="61"/>
    </row>
    <row r="62" spans="2:21" ht="10.5" customHeight="1" x14ac:dyDescent="0.2">
      <c r="B62" s="49"/>
      <c r="R62" s="61"/>
      <c r="S62" s="61"/>
      <c r="T62" s="61"/>
    </row>
    <row r="63" spans="2:21" ht="10.5" customHeight="1" x14ac:dyDescent="0.2">
      <c r="B63" s="49"/>
      <c r="G63" s="153">
        <v>74</v>
      </c>
      <c r="R63" s="61"/>
      <c r="S63" s="61"/>
      <c r="T63" s="61"/>
    </row>
    <row r="64" spans="2:21" ht="10.5" customHeight="1" x14ac:dyDescent="0.2">
      <c r="R64" s="61"/>
      <c r="S64" s="61"/>
      <c r="T64" s="61"/>
    </row>
    <row r="65" spans="2:20" x14ac:dyDescent="0.2">
      <c r="B65" s="62" t="s">
        <v>1482</v>
      </c>
      <c r="R65" s="61"/>
      <c r="S65" s="61"/>
      <c r="T65" s="61"/>
    </row>
    <row r="66" spans="2:20" ht="23.25" customHeight="1" x14ac:dyDescent="0.2">
      <c r="B66" s="1420" t="s">
        <v>525</v>
      </c>
      <c r="C66" s="279" t="s">
        <v>1183</v>
      </c>
      <c r="D66" s="1481" t="s">
        <v>907</v>
      </c>
      <c r="E66" s="1482"/>
      <c r="F66" s="279" t="s">
        <v>446</v>
      </c>
      <c r="G66" s="279" t="s">
        <v>447</v>
      </c>
      <c r="H66" s="279" t="s">
        <v>1184</v>
      </c>
      <c r="R66" s="61"/>
      <c r="S66" s="61"/>
      <c r="T66" s="61"/>
    </row>
    <row r="67" spans="2:20" ht="12.75" x14ac:dyDescent="0.2">
      <c r="B67" s="1421"/>
      <c r="C67" s="1545" t="s">
        <v>629</v>
      </c>
      <c r="D67" s="1713"/>
      <c r="E67" s="1713"/>
      <c r="F67" s="1713"/>
      <c r="G67" s="1713"/>
      <c r="H67" s="1714"/>
      <c r="I67" s="1165"/>
      <c r="R67" s="61"/>
      <c r="S67" s="61"/>
      <c r="T67" s="61"/>
    </row>
    <row r="68" spans="2:20" ht="10.5" customHeight="1" x14ac:dyDescent="0.2">
      <c r="B68" s="325" t="s">
        <v>149</v>
      </c>
      <c r="C68" s="765">
        <v>1312.6</v>
      </c>
      <c r="D68" s="1683">
        <v>429.3</v>
      </c>
      <c r="E68" s="1715"/>
      <c r="F68" s="762">
        <v>16.399999999999999</v>
      </c>
      <c r="G68" s="762">
        <v>-13.5</v>
      </c>
      <c r="H68" s="762">
        <v>487.1</v>
      </c>
      <c r="R68" s="61"/>
      <c r="S68" s="61"/>
      <c r="T68" s="61"/>
    </row>
    <row r="69" spans="2:20" ht="10.5" customHeight="1" x14ac:dyDescent="0.2">
      <c r="B69" s="325" t="s">
        <v>150</v>
      </c>
      <c r="C69" s="765">
        <v>1537.4</v>
      </c>
      <c r="D69" s="1665">
        <v>475.3</v>
      </c>
      <c r="E69" s="1701"/>
      <c r="F69" s="762">
        <v>18.899999999999999</v>
      </c>
      <c r="G69" s="762">
        <v>-51.5</v>
      </c>
      <c r="H69" s="762">
        <v>595.70000000000005</v>
      </c>
      <c r="R69" s="61"/>
      <c r="S69" s="61"/>
      <c r="T69" s="61"/>
    </row>
    <row r="70" spans="2:20" ht="10.5" customHeight="1" x14ac:dyDescent="0.2">
      <c r="B70" s="325" t="s">
        <v>151</v>
      </c>
      <c r="C70" s="765">
        <v>1751.7</v>
      </c>
      <c r="D70" s="1665">
        <v>521</v>
      </c>
      <c r="E70" s="1701"/>
      <c r="F70" s="762">
        <v>21.7</v>
      </c>
      <c r="G70" s="762">
        <v>5.5</v>
      </c>
      <c r="H70" s="762">
        <v>822.5</v>
      </c>
      <c r="R70" s="61"/>
      <c r="S70" s="61"/>
      <c r="T70" s="61"/>
    </row>
    <row r="71" spans="2:20" ht="10.5" customHeight="1" x14ac:dyDescent="0.2">
      <c r="B71" s="325" t="s">
        <v>152</v>
      </c>
      <c r="C71" s="765">
        <v>2247.3000000000002</v>
      </c>
      <c r="D71" s="1665">
        <v>660.2</v>
      </c>
      <c r="E71" s="1701"/>
      <c r="F71" s="762">
        <v>21.7</v>
      </c>
      <c r="G71" s="762">
        <v>112.2</v>
      </c>
      <c r="H71" s="762">
        <v>1164.4000000000001</v>
      </c>
      <c r="R71" s="61"/>
      <c r="S71" s="61"/>
      <c r="T71" s="61"/>
    </row>
    <row r="72" spans="2:20" ht="10.5" customHeight="1" x14ac:dyDescent="0.2">
      <c r="B72" s="325" t="s">
        <v>153</v>
      </c>
      <c r="C72" s="765">
        <v>2644.7</v>
      </c>
      <c r="D72" s="1665">
        <v>806.1</v>
      </c>
      <c r="E72" s="1701"/>
      <c r="F72" s="762">
        <v>24.8</v>
      </c>
      <c r="G72" s="762">
        <v>81.5</v>
      </c>
      <c r="H72" s="762">
        <v>1380.8</v>
      </c>
      <c r="R72" s="61"/>
      <c r="S72" s="61"/>
      <c r="T72" s="61"/>
    </row>
    <row r="73" spans="2:20" ht="10.5" customHeight="1" x14ac:dyDescent="0.2">
      <c r="B73" s="325"/>
      <c r="C73" s="765"/>
      <c r="D73" s="1700"/>
      <c r="E73" s="1701"/>
      <c r="F73" s="762"/>
      <c r="G73" s="762"/>
      <c r="H73" s="762"/>
      <c r="I73" s="59"/>
      <c r="R73" s="61"/>
      <c r="S73" s="61"/>
      <c r="T73" s="61"/>
    </row>
    <row r="74" spans="2:20" ht="10.5" customHeight="1" x14ac:dyDescent="0.2">
      <c r="B74" s="325" t="s">
        <v>154</v>
      </c>
      <c r="C74" s="765">
        <v>2841.7</v>
      </c>
      <c r="D74" s="1665">
        <v>1003.3</v>
      </c>
      <c r="E74" s="1701"/>
      <c r="F74" s="762">
        <v>34.200000000000003</v>
      </c>
      <c r="G74" s="762">
        <v>42.2</v>
      </c>
      <c r="H74" s="762">
        <v>1243.5</v>
      </c>
      <c r="I74" s="59"/>
      <c r="R74" s="61"/>
      <c r="S74" s="61"/>
      <c r="T74" s="61"/>
    </row>
    <row r="75" spans="2:20" ht="10.5" customHeight="1" x14ac:dyDescent="0.2">
      <c r="B75" s="325" t="s">
        <v>155</v>
      </c>
      <c r="C75" s="765">
        <v>3641.4</v>
      </c>
      <c r="D75" s="1665">
        <v>1202.2</v>
      </c>
      <c r="E75" s="1701"/>
      <c r="F75" s="762">
        <v>37.5</v>
      </c>
      <c r="G75" s="762">
        <v>61</v>
      </c>
      <c r="H75" s="762">
        <v>1644.1</v>
      </c>
      <c r="R75" s="61"/>
      <c r="S75" s="61"/>
      <c r="T75" s="61"/>
    </row>
    <row r="76" spans="2:20" ht="10.5" customHeight="1" x14ac:dyDescent="0.2">
      <c r="B76" s="325" t="s">
        <v>156</v>
      </c>
      <c r="C76" s="765">
        <v>3642.3</v>
      </c>
      <c r="D76" s="1665">
        <v>1352.2</v>
      </c>
      <c r="E76" s="1701"/>
      <c r="F76" s="762">
        <v>43.1</v>
      </c>
      <c r="G76" s="762">
        <v>64.5</v>
      </c>
      <c r="H76" s="762">
        <v>1455</v>
      </c>
      <c r="R76" s="61"/>
      <c r="S76" s="61"/>
      <c r="T76" s="61"/>
    </row>
    <row r="77" spans="2:20" ht="10.5" customHeight="1" x14ac:dyDescent="0.2">
      <c r="B77" s="325" t="s">
        <v>763</v>
      </c>
      <c r="C77" s="765">
        <v>4240.8</v>
      </c>
      <c r="D77" s="1665">
        <v>1646.4</v>
      </c>
      <c r="E77" s="1701"/>
      <c r="F77" s="762">
        <v>50.3</v>
      </c>
      <c r="G77" s="762">
        <v>13.8</v>
      </c>
      <c r="H77" s="762">
        <v>1558.8</v>
      </c>
      <c r="J77" s="61"/>
      <c r="R77" s="61"/>
      <c r="S77" s="61"/>
      <c r="T77" s="61"/>
    </row>
    <row r="78" spans="2:20" ht="10.5" customHeight="1" x14ac:dyDescent="0.2">
      <c r="B78" s="325" t="s">
        <v>764</v>
      </c>
      <c r="C78" s="765">
        <v>5404.6</v>
      </c>
      <c r="D78" s="1665">
        <v>2034</v>
      </c>
      <c r="E78" s="1701"/>
      <c r="F78" s="762">
        <v>57.9</v>
      </c>
      <c r="G78" s="762">
        <v>-67.599999999999994</v>
      </c>
      <c r="H78" s="762">
        <v>2096.3000000000002</v>
      </c>
      <c r="R78" s="61"/>
      <c r="S78" s="61"/>
      <c r="T78" s="61"/>
    </row>
    <row r="79" spans="2:20" ht="10.5" customHeight="1" x14ac:dyDescent="0.2">
      <c r="B79" s="325"/>
      <c r="C79" s="765"/>
      <c r="D79" s="1700"/>
      <c r="E79" s="1701"/>
      <c r="F79" s="762"/>
      <c r="G79" s="762"/>
      <c r="H79" s="762"/>
      <c r="R79" s="61"/>
      <c r="S79" s="61"/>
      <c r="T79" s="61"/>
    </row>
    <row r="80" spans="2:20" ht="10.5" customHeight="1" x14ac:dyDescent="0.2">
      <c r="B80" s="325" t="s">
        <v>765</v>
      </c>
      <c r="C80" s="765">
        <v>5823</v>
      </c>
      <c r="D80" s="1665">
        <v>2418.1999999999998</v>
      </c>
      <c r="E80" s="1701"/>
      <c r="F80" s="762">
        <v>69.099999999999994</v>
      </c>
      <c r="G80" s="762">
        <v>48.3</v>
      </c>
      <c r="H80" s="762">
        <v>1953.7</v>
      </c>
      <c r="R80" s="61"/>
      <c r="S80" s="61"/>
      <c r="T80" s="61"/>
    </row>
    <row r="81" spans="2:20" ht="10.5" customHeight="1" x14ac:dyDescent="0.2">
      <c r="B81" s="325" t="s">
        <v>766</v>
      </c>
      <c r="C81" s="765">
        <v>7525.8</v>
      </c>
      <c r="D81" s="1665">
        <v>2887.7</v>
      </c>
      <c r="E81" s="1701"/>
      <c r="F81" s="762">
        <v>78.5</v>
      </c>
      <c r="G81" s="762">
        <v>57.3</v>
      </c>
      <c r="H81" s="762">
        <v>2796.3</v>
      </c>
      <c r="R81" s="61"/>
      <c r="S81" s="61"/>
      <c r="T81" s="61"/>
    </row>
    <row r="82" spans="2:20" ht="10.5" customHeight="1" x14ac:dyDescent="0.2">
      <c r="B82" s="325" t="s">
        <v>767</v>
      </c>
      <c r="C82" s="765">
        <v>7431.7</v>
      </c>
      <c r="D82" s="1665">
        <v>3136.1</v>
      </c>
      <c r="E82" s="1701"/>
      <c r="F82" s="762">
        <v>86.5</v>
      </c>
      <c r="G82" s="762">
        <v>-189.8</v>
      </c>
      <c r="H82" s="762">
        <v>1703.4</v>
      </c>
      <c r="R82" s="61"/>
      <c r="S82" s="61"/>
      <c r="T82" s="61"/>
    </row>
    <row r="83" spans="2:20" ht="10.5" customHeight="1" x14ac:dyDescent="0.2">
      <c r="B83" s="325" t="s">
        <v>768</v>
      </c>
      <c r="C83" s="765">
        <v>7734.1</v>
      </c>
      <c r="D83" s="1665">
        <v>3511.9</v>
      </c>
      <c r="E83" s="1701"/>
      <c r="F83" s="762">
        <v>88.4</v>
      </c>
      <c r="G83" s="762">
        <v>-215.7</v>
      </c>
      <c r="H83" s="762">
        <v>1214.8</v>
      </c>
      <c r="R83" s="61"/>
      <c r="S83" s="61"/>
      <c r="T83" s="61"/>
    </row>
    <row r="84" spans="2:20" ht="10.5" customHeight="1" x14ac:dyDescent="0.2">
      <c r="B84" s="325" t="s">
        <v>769</v>
      </c>
      <c r="C84" s="765">
        <v>9719.4</v>
      </c>
      <c r="D84" s="1665">
        <v>4027.7</v>
      </c>
      <c r="E84" s="1701"/>
      <c r="F84" s="762">
        <v>99.1</v>
      </c>
      <c r="G84" s="762">
        <v>-102.1</v>
      </c>
      <c r="H84" s="762">
        <v>2343.6</v>
      </c>
      <c r="R84" s="61"/>
      <c r="S84" s="61"/>
      <c r="T84" s="61"/>
    </row>
    <row r="85" spans="2:20" ht="10.5" customHeight="1" x14ac:dyDescent="0.2">
      <c r="B85" s="325"/>
      <c r="C85" s="765"/>
      <c r="D85" s="1700"/>
      <c r="E85" s="1701"/>
      <c r="F85" s="762"/>
      <c r="G85" s="762"/>
      <c r="H85" s="762"/>
      <c r="R85" s="61"/>
      <c r="S85" s="61"/>
      <c r="T85" s="61"/>
    </row>
    <row r="86" spans="2:20" ht="10.5" customHeight="1" x14ac:dyDescent="0.2">
      <c r="B86" s="325" t="s">
        <v>770</v>
      </c>
      <c r="C86" s="765">
        <v>10470.4</v>
      </c>
      <c r="D86" s="1665">
        <v>4585.1000000000004</v>
      </c>
      <c r="E86" s="1701"/>
      <c r="F86" s="762">
        <v>109.4</v>
      </c>
      <c r="G86" s="762">
        <v>7.6</v>
      </c>
      <c r="H86" s="762">
        <v>2355.9</v>
      </c>
      <c r="R86" s="61"/>
      <c r="S86" s="61"/>
      <c r="T86" s="61"/>
    </row>
    <row r="87" spans="2:20" ht="10.5" customHeight="1" x14ac:dyDescent="0.2">
      <c r="B87" s="325" t="s">
        <v>771</v>
      </c>
      <c r="C87" s="765">
        <v>13174</v>
      </c>
      <c r="D87" s="1665">
        <v>5007.8999999999996</v>
      </c>
      <c r="E87" s="1701"/>
      <c r="F87" s="762">
        <v>126</v>
      </c>
      <c r="G87" s="762">
        <v>91.9</v>
      </c>
      <c r="H87" s="762">
        <v>4441.7</v>
      </c>
      <c r="R87" s="61"/>
      <c r="S87" s="61"/>
      <c r="T87" s="61"/>
    </row>
    <row r="88" spans="2:20" ht="10.5" customHeight="1" x14ac:dyDescent="0.2">
      <c r="B88" s="325" t="s">
        <v>772</v>
      </c>
      <c r="C88" s="765">
        <v>14972.6</v>
      </c>
      <c r="D88" s="1665">
        <v>5573.7</v>
      </c>
      <c r="E88" s="1701"/>
      <c r="F88" s="762">
        <v>166.4</v>
      </c>
      <c r="G88" s="762">
        <v>454.3</v>
      </c>
      <c r="H88" s="762">
        <v>5427.4</v>
      </c>
      <c r="R88" s="61"/>
      <c r="S88" s="61"/>
      <c r="T88" s="61"/>
    </row>
    <row r="89" spans="2:20" ht="10.5" customHeight="1" x14ac:dyDescent="0.2">
      <c r="B89" s="325" t="s">
        <v>773</v>
      </c>
      <c r="C89" s="765">
        <v>16650.400000000001</v>
      </c>
      <c r="D89" s="1665">
        <v>6564.8</v>
      </c>
      <c r="E89" s="1701"/>
      <c r="F89" s="762">
        <v>171.6</v>
      </c>
      <c r="G89" s="762">
        <v>757.1</v>
      </c>
      <c r="H89" s="762">
        <v>5480.9</v>
      </c>
      <c r="R89" s="61"/>
      <c r="S89" s="61"/>
      <c r="T89" s="61"/>
    </row>
    <row r="90" spans="2:20" ht="10.5" customHeight="1" x14ac:dyDescent="0.2">
      <c r="B90" s="325" t="s">
        <v>774</v>
      </c>
      <c r="C90" s="765">
        <v>20015.8</v>
      </c>
      <c r="D90" s="1665">
        <v>7404.6</v>
      </c>
      <c r="E90" s="1701"/>
      <c r="F90" s="762">
        <v>210.6</v>
      </c>
      <c r="G90" s="762">
        <v>164.7</v>
      </c>
      <c r="H90" s="762">
        <v>6684.9</v>
      </c>
      <c r="R90" s="61"/>
      <c r="S90" s="61"/>
      <c r="T90" s="61"/>
    </row>
    <row r="91" spans="2:20" ht="10.5" customHeight="1" x14ac:dyDescent="0.2">
      <c r="B91" s="325"/>
      <c r="C91" s="765"/>
      <c r="D91" s="1700"/>
      <c r="E91" s="1701"/>
      <c r="F91" s="762"/>
      <c r="G91" s="762"/>
      <c r="H91" s="762"/>
      <c r="R91" s="61"/>
      <c r="S91" s="61"/>
      <c r="T91" s="61"/>
    </row>
    <row r="92" spans="2:20" ht="10.5" customHeight="1" x14ac:dyDescent="0.2">
      <c r="B92" s="325" t="s">
        <v>775</v>
      </c>
      <c r="C92" s="765">
        <v>20440.5</v>
      </c>
      <c r="D92" s="1665">
        <v>8235.7999999999993</v>
      </c>
      <c r="E92" s="1701"/>
      <c r="F92" s="762">
        <v>248.2</v>
      </c>
      <c r="G92" s="762">
        <v>-279.2</v>
      </c>
      <c r="H92" s="762">
        <v>5254.5</v>
      </c>
      <c r="R92" s="61"/>
      <c r="S92" s="61"/>
      <c r="T92" s="61"/>
    </row>
    <row r="93" spans="2:20" ht="10.5" customHeight="1" x14ac:dyDescent="0.2">
      <c r="B93" s="325" t="s">
        <v>776</v>
      </c>
      <c r="C93" s="765">
        <v>23620.2</v>
      </c>
      <c r="D93" s="1665">
        <v>9031.4</v>
      </c>
      <c r="E93" s="1701"/>
      <c r="F93" s="762">
        <v>299.8</v>
      </c>
      <c r="G93" s="762">
        <v>-445</v>
      </c>
      <c r="H93" s="762">
        <v>7193.5</v>
      </c>
      <c r="R93" s="61"/>
      <c r="S93" s="61"/>
      <c r="T93" s="61"/>
    </row>
    <row r="94" spans="2:20" ht="10.5" customHeight="1" x14ac:dyDescent="0.2">
      <c r="B94" s="325" t="s">
        <v>460</v>
      </c>
      <c r="C94" s="765">
        <v>22592.2</v>
      </c>
      <c r="D94" s="1665">
        <v>10434.5</v>
      </c>
      <c r="E94" s="1701"/>
      <c r="F94" s="762">
        <v>366.6</v>
      </c>
      <c r="G94" s="762">
        <v>-321</v>
      </c>
      <c r="H94" s="762">
        <v>3930.7</v>
      </c>
      <c r="R94" s="61"/>
      <c r="S94" s="61"/>
      <c r="T94" s="61"/>
    </row>
    <row r="95" spans="2:20" ht="10.5" customHeight="1" x14ac:dyDescent="0.2">
      <c r="B95" s="325" t="s">
        <v>461</v>
      </c>
      <c r="C95" s="765">
        <v>27028.3</v>
      </c>
      <c r="D95" s="1665">
        <v>11840.4</v>
      </c>
      <c r="E95" s="1701"/>
      <c r="F95" s="762">
        <v>417.6</v>
      </c>
      <c r="G95" s="762">
        <v>163.30000000000001</v>
      </c>
      <c r="H95" s="762">
        <v>6921.5</v>
      </c>
      <c r="R95" s="61"/>
      <c r="S95" s="61"/>
      <c r="T95" s="61"/>
    </row>
    <row r="96" spans="2:20" ht="10.5" customHeight="1" x14ac:dyDescent="0.2">
      <c r="B96" s="325" t="s">
        <v>462</v>
      </c>
      <c r="C96" s="765">
        <v>28910.6</v>
      </c>
      <c r="D96" s="1665">
        <v>13388.1</v>
      </c>
      <c r="E96" s="1701"/>
      <c r="F96" s="762">
        <v>468.5</v>
      </c>
      <c r="G96" s="762">
        <v>436.2</v>
      </c>
      <c r="H96" s="762">
        <v>6768.1</v>
      </c>
      <c r="R96" s="61"/>
      <c r="S96" s="61"/>
      <c r="T96" s="61"/>
    </row>
    <row r="97" spans="2:20" ht="10.5" customHeight="1" x14ac:dyDescent="0.2">
      <c r="B97" s="325"/>
      <c r="C97" s="765"/>
      <c r="D97" s="1700"/>
      <c r="E97" s="1701"/>
      <c r="F97" s="762"/>
      <c r="G97" s="762"/>
      <c r="H97" s="762"/>
      <c r="R97" s="61"/>
      <c r="S97" s="61"/>
      <c r="T97" s="61"/>
    </row>
    <row r="98" spans="2:20" ht="10.5" customHeight="1" x14ac:dyDescent="0.2">
      <c r="B98" s="543" t="s">
        <v>328</v>
      </c>
      <c r="C98" s="765">
        <v>34494.400000000001</v>
      </c>
      <c r="D98" s="1665">
        <v>15795.7</v>
      </c>
      <c r="E98" s="1701"/>
      <c r="F98" s="762">
        <v>525.5</v>
      </c>
      <c r="G98" s="762">
        <v>580.5</v>
      </c>
      <c r="H98" s="762">
        <v>9172.9</v>
      </c>
      <c r="R98" s="61"/>
      <c r="S98" s="61"/>
      <c r="T98" s="61"/>
    </row>
    <row r="99" spans="2:20" ht="10.5" customHeight="1" x14ac:dyDescent="0.2">
      <c r="B99" s="543" t="s">
        <v>329</v>
      </c>
      <c r="C99" s="765">
        <v>41418.699999999997</v>
      </c>
      <c r="D99" s="1665">
        <v>18891.5</v>
      </c>
      <c r="E99" s="1701"/>
      <c r="F99" s="762">
        <v>637.6</v>
      </c>
      <c r="G99" s="762">
        <v>281.3</v>
      </c>
      <c r="H99" s="762">
        <v>11406.3</v>
      </c>
      <c r="R99" s="61"/>
      <c r="S99" s="61"/>
      <c r="T99" s="61"/>
    </row>
    <row r="100" spans="2:20" ht="10.5" customHeight="1" x14ac:dyDescent="0.2">
      <c r="B100" s="543" t="s">
        <v>330</v>
      </c>
      <c r="C100" s="765">
        <v>41991.4</v>
      </c>
      <c r="D100" s="1665">
        <v>20864.599999999999</v>
      </c>
      <c r="E100" s="1701"/>
      <c r="F100" s="762">
        <v>750.2</v>
      </c>
      <c r="G100" s="762">
        <v>189.3</v>
      </c>
      <c r="H100" s="762">
        <v>8717.7000000000007</v>
      </c>
      <c r="R100" s="61"/>
      <c r="S100" s="61"/>
      <c r="T100" s="61"/>
    </row>
    <row r="101" spans="2:20" ht="10.5" customHeight="1" x14ac:dyDescent="0.2">
      <c r="B101" s="543" t="s">
        <v>331</v>
      </c>
      <c r="C101" s="765">
        <v>42353.9</v>
      </c>
      <c r="D101" s="1665">
        <v>22053.4</v>
      </c>
      <c r="E101" s="1701"/>
      <c r="F101" s="762">
        <v>851.9</v>
      </c>
      <c r="G101" s="762">
        <v>-420.4</v>
      </c>
      <c r="H101" s="762">
        <v>6327.4</v>
      </c>
      <c r="R101" s="61"/>
      <c r="S101" s="61"/>
      <c r="T101" s="61"/>
    </row>
    <row r="102" spans="2:20" ht="10.5" customHeight="1" x14ac:dyDescent="0.2">
      <c r="B102" s="543" t="s">
        <v>287</v>
      </c>
      <c r="C102" s="765">
        <v>42315.4</v>
      </c>
      <c r="D102" s="1665">
        <v>24667.200000000001</v>
      </c>
      <c r="E102" s="1701"/>
      <c r="F102" s="762">
        <v>1034.7</v>
      </c>
      <c r="G102" s="762">
        <v>-485.2</v>
      </c>
      <c r="H102" s="762">
        <v>3901.6</v>
      </c>
      <c r="R102" s="61"/>
      <c r="S102" s="61"/>
      <c r="T102" s="61"/>
    </row>
    <row r="103" spans="2:20" ht="10.5" customHeight="1" x14ac:dyDescent="0.2">
      <c r="B103" s="325"/>
      <c r="C103" s="769"/>
      <c r="D103" s="1702"/>
      <c r="E103" s="1320"/>
      <c r="F103" s="795"/>
      <c r="G103" s="769"/>
      <c r="H103" s="769"/>
      <c r="R103" s="61"/>
      <c r="S103" s="61"/>
      <c r="T103" s="61"/>
    </row>
    <row r="104" spans="2:20" ht="10.5" customHeight="1" x14ac:dyDescent="0.2">
      <c r="B104" s="543" t="s">
        <v>332</v>
      </c>
      <c r="C104" s="764">
        <v>51076.6</v>
      </c>
      <c r="D104" s="1665">
        <v>27264.400000000001</v>
      </c>
      <c r="E104" s="1701"/>
      <c r="F104" s="762">
        <v>1233.5</v>
      </c>
      <c r="G104" s="762">
        <v>54.7</v>
      </c>
      <c r="H104" s="762">
        <v>10459.4</v>
      </c>
      <c r="R104" s="61"/>
      <c r="S104" s="61"/>
      <c r="T104" s="61"/>
    </row>
    <row r="105" spans="2:20" ht="10.5" customHeight="1" x14ac:dyDescent="0.2">
      <c r="B105" s="543" t="s">
        <v>333</v>
      </c>
      <c r="C105" s="764">
        <v>64142.1</v>
      </c>
      <c r="D105" s="1665">
        <v>32632.5</v>
      </c>
      <c r="E105" s="1701"/>
      <c r="F105" s="795">
        <v>1383.4</v>
      </c>
      <c r="G105" s="762">
        <v>86.3</v>
      </c>
      <c r="H105" s="762">
        <v>17825.7</v>
      </c>
      <c r="R105" s="61"/>
      <c r="S105" s="61"/>
      <c r="T105" s="61"/>
    </row>
    <row r="106" spans="2:20" ht="10.5" customHeight="1" x14ac:dyDescent="0.2">
      <c r="B106" s="543" t="s">
        <v>286</v>
      </c>
      <c r="C106" s="764">
        <v>72355.899999999994</v>
      </c>
      <c r="D106" s="1665">
        <v>37496.1</v>
      </c>
      <c r="E106" s="1701"/>
      <c r="F106" s="795">
        <v>1621.5</v>
      </c>
      <c r="G106" s="762">
        <v>-156.69999999999999</v>
      </c>
      <c r="H106" s="762">
        <v>20077.5</v>
      </c>
      <c r="R106" s="61"/>
      <c r="S106" s="61"/>
      <c r="T106" s="61"/>
    </row>
    <row r="107" spans="2:20" ht="10.5" customHeight="1" x14ac:dyDescent="0.2">
      <c r="B107" s="325" t="s">
        <v>730</v>
      </c>
      <c r="C107" s="760">
        <v>69223.199999999997</v>
      </c>
      <c r="D107" s="1665">
        <v>37904.400000000001</v>
      </c>
      <c r="E107" s="1701"/>
      <c r="F107" s="762">
        <v>1798.6</v>
      </c>
      <c r="G107" s="760">
        <v>-173.9</v>
      </c>
      <c r="H107" s="760">
        <v>16252.6</v>
      </c>
      <c r="R107" s="61"/>
      <c r="S107" s="61"/>
      <c r="T107" s="61"/>
    </row>
    <row r="108" spans="2:20" ht="10.5" customHeight="1" x14ac:dyDescent="0.2">
      <c r="B108" s="325" t="s">
        <v>758</v>
      </c>
      <c r="C108" s="760">
        <v>65550.100000000006</v>
      </c>
      <c r="D108" s="1665">
        <v>40352.5</v>
      </c>
      <c r="E108" s="1701"/>
      <c r="F108" s="762">
        <v>1933.3</v>
      </c>
      <c r="G108" s="760">
        <v>733.6</v>
      </c>
      <c r="H108" s="760">
        <v>10862.1</v>
      </c>
      <c r="R108" s="61"/>
      <c r="S108" s="61"/>
      <c r="T108" s="61"/>
    </row>
    <row r="109" spans="2:20" ht="10.5" customHeight="1" x14ac:dyDescent="0.2">
      <c r="B109" s="325"/>
      <c r="C109" s="760"/>
      <c r="D109" s="1700"/>
      <c r="E109" s="1701"/>
      <c r="F109" s="762"/>
      <c r="G109" s="760"/>
      <c r="H109" s="760"/>
      <c r="R109" s="61"/>
      <c r="S109" s="61"/>
      <c r="T109" s="61"/>
    </row>
    <row r="110" spans="2:20" ht="10.5" customHeight="1" x14ac:dyDescent="0.2">
      <c r="B110" s="325" t="s">
        <v>507</v>
      </c>
      <c r="C110" s="760">
        <v>78870.600000000006</v>
      </c>
      <c r="D110" s="1665">
        <v>46130.6</v>
      </c>
      <c r="E110" s="1701"/>
      <c r="F110" s="762">
        <v>1955.3</v>
      </c>
      <c r="G110" s="760">
        <v>-264.89999999999998</v>
      </c>
      <c r="H110" s="760">
        <v>14238.9</v>
      </c>
      <c r="R110" s="61"/>
      <c r="S110" s="61"/>
      <c r="T110" s="61"/>
    </row>
    <row r="111" spans="2:20" ht="10.5" customHeight="1" x14ac:dyDescent="0.2">
      <c r="B111" s="325" t="s">
        <v>392</v>
      </c>
      <c r="C111" s="760">
        <v>100115.8</v>
      </c>
      <c r="D111" s="1665">
        <v>50341.3</v>
      </c>
      <c r="E111" s="1701"/>
      <c r="F111" s="762">
        <v>2036.3</v>
      </c>
      <c r="G111" s="760">
        <v>1806.3</v>
      </c>
      <c r="H111" s="760">
        <v>32475.200000000001</v>
      </c>
      <c r="R111" s="61"/>
      <c r="S111" s="61"/>
      <c r="T111" s="61"/>
    </row>
    <row r="112" spans="2:20" ht="10.5" customHeight="1" x14ac:dyDescent="0.2">
      <c r="B112" s="327">
        <v>39295</v>
      </c>
      <c r="C112" s="760">
        <v>118778.9</v>
      </c>
      <c r="D112" s="1665">
        <v>55306.9</v>
      </c>
      <c r="E112" s="1701"/>
      <c r="F112" s="762">
        <v>2283.1999999999998</v>
      </c>
      <c r="G112" s="760">
        <v>652.79999999999995</v>
      </c>
      <c r="H112" s="760">
        <v>44111.4</v>
      </c>
      <c r="R112" s="61"/>
      <c r="S112" s="61"/>
      <c r="T112" s="61"/>
    </row>
    <row r="113" spans="2:20" ht="10.5" customHeight="1" x14ac:dyDescent="0.2">
      <c r="B113" s="327">
        <v>39692</v>
      </c>
      <c r="C113" s="760">
        <v>134996.1</v>
      </c>
      <c r="D113" s="1665">
        <v>62921.2</v>
      </c>
      <c r="E113" s="1701"/>
      <c r="F113" s="762">
        <v>2578.8000000000002</v>
      </c>
      <c r="G113" s="760">
        <v>-27.8</v>
      </c>
      <c r="H113" s="760">
        <v>53437.9</v>
      </c>
      <c r="R113" s="61"/>
      <c r="S113" s="61"/>
      <c r="T113" s="61"/>
    </row>
    <row r="114" spans="2:20" ht="10.5" customHeight="1" x14ac:dyDescent="0.2">
      <c r="B114" s="327">
        <v>40087</v>
      </c>
      <c r="C114" s="760">
        <v>135084.79999999999</v>
      </c>
      <c r="D114" s="1665">
        <v>71246.5</v>
      </c>
      <c r="E114" s="1701"/>
      <c r="F114" s="762">
        <v>2935.5</v>
      </c>
      <c r="G114" s="760">
        <v>-271.8</v>
      </c>
      <c r="H114" s="760">
        <v>44223.7</v>
      </c>
      <c r="R114" s="61"/>
      <c r="S114" s="61"/>
      <c r="T114" s="61"/>
    </row>
    <row r="115" spans="2:20" ht="10.5" customHeight="1" x14ac:dyDescent="0.2">
      <c r="B115" s="327"/>
      <c r="C115" s="760"/>
      <c r="D115" s="1700"/>
      <c r="E115" s="1701"/>
      <c r="F115" s="762"/>
      <c r="G115" s="760"/>
      <c r="H115" s="760"/>
      <c r="R115" s="61"/>
      <c r="S115" s="61"/>
      <c r="T115" s="61"/>
    </row>
    <row r="116" spans="2:20" ht="10.5" customHeight="1" x14ac:dyDescent="0.2">
      <c r="B116" s="351" t="s">
        <v>340</v>
      </c>
      <c r="C116" s="813">
        <v>136588.70000000001</v>
      </c>
      <c r="D116" s="1710">
        <v>79155.3</v>
      </c>
      <c r="E116" s="1701"/>
      <c r="F116" s="772">
        <v>3344.7</v>
      </c>
      <c r="G116" s="772">
        <v>-152.1</v>
      </c>
      <c r="H116" s="808">
        <v>36949.9</v>
      </c>
      <c r="R116" s="61"/>
      <c r="S116" s="61"/>
      <c r="T116" s="61"/>
    </row>
    <row r="117" spans="2:20" ht="10.5" customHeight="1" x14ac:dyDescent="0.2">
      <c r="B117" s="351" t="s">
        <v>343</v>
      </c>
      <c r="C117" s="813">
        <v>166327.29999999999</v>
      </c>
      <c r="D117" s="1710">
        <v>91661.9</v>
      </c>
      <c r="E117" s="1701"/>
      <c r="F117" s="772">
        <v>3777.4</v>
      </c>
      <c r="G117" s="772">
        <v>1099.4000000000001</v>
      </c>
      <c r="H117" s="808">
        <v>54267.4</v>
      </c>
      <c r="R117" s="61"/>
      <c r="S117" s="61"/>
      <c r="T117" s="61"/>
    </row>
    <row r="118" spans="2:20" ht="10.5" customHeight="1" x14ac:dyDescent="0.2">
      <c r="B118" s="351" t="s">
        <v>1418</v>
      </c>
      <c r="C118" s="813">
        <v>184186.7</v>
      </c>
      <c r="D118" s="1710">
        <v>104291.9</v>
      </c>
      <c r="E118" s="1737"/>
      <c r="F118" s="772">
        <v>4182.3</v>
      </c>
      <c r="G118" s="772">
        <v>200</v>
      </c>
      <c r="H118" s="808">
        <v>56858</v>
      </c>
      <c r="R118" s="61"/>
      <c r="S118" s="61"/>
      <c r="T118" s="61"/>
    </row>
    <row r="119" spans="2:20" ht="12" customHeight="1" x14ac:dyDescent="0.2">
      <c r="B119" s="352" t="s">
        <v>1459</v>
      </c>
      <c r="C119" s="773">
        <v>201024.8</v>
      </c>
      <c r="D119" s="1708">
        <v>110428.7</v>
      </c>
      <c r="E119" s="1709"/>
      <c r="F119" s="773">
        <v>4488.5</v>
      </c>
      <c r="G119" s="773">
        <v>261.2</v>
      </c>
      <c r="H119" s="809">
        <v>65952.399999999994</v>
      </c>
      <c r="R119" s="61"/>
      <c r="S119" s="61"/>
      <c r="T119" s="61"/>
    </row>
    <row r="120" spans="2:20" ht="10.5" customHeight="1" x14ac:dyDescent="0.2">
      <c r="B120" s="236" t="s">
        <v>1185</v>
      </c>
      <c r="R120" s="61"/>
      <c r="S120" s="61"/>
      <c r="T120" s="61"/>
    </row>
    <row r="121" spans="2:20" ht="10.5" customHeight="1" x14ac:dyDescent="0.2">
      <c r="B121" s="236" t="s">
        <v>1186</v>
      </c>
      <c r="R121" s="61"/>
      <c r="S121" s="61"/>
      <c r="T121" s="61"/>
    </row>
    <row r="122" spans="2:20" ht="10.5" customHeight="1" x14ac:dyDescent="0.2">
      <c r="B122" s="236" t="s">
        <v>1083</v>
      </c>
      <c r="C122" s="50"/>
      <c r="D122" s="50"/>
      <c r="E122" s="50"/>
      <c r="F122" s="50"/>
      <c r="G122" s="50"/>
      <c r="H122" s="50"/>
      <c r="I122" s="50"/>
      <c r="R122" s="61"/>
      <c r="S122" s="61"/>
      <c r="T122" s="61"/>
    </row>
    <row r="123" spans="2:20" ht="10.5" customHeight="1" x14ac:dyDescent="0.2">
      <c r="B123" s="49"/>
      <c r="C123" s="715"/>
      <c r="D123" s="715"/>
      <c r="E123" s="715"/>
      <c r="F123" s="716"/>
      <c r="G123" s="715"/>
      <c r="H123" s="715"/>
      <c r="I123" s="50"/>
      <c r="R123" s="61"/>
      <c r="S123" s="61"/>
      <c r="T123" s="61"/>
    </row>
    <row r="124" spans="2:20" ht="10.5" customHeight="1" x14ac:dyDescent="0.2">
      <c r="B124" s="49"/>
      <c r="C124" s="715"/>
      <c r="D124" s="715"/>
      <c r="E124" s="715"/>
      <c r="F124" s="716"/>
      <c r="G124" s="715"/>
      <c r="H124" s="715"/>
      <c r="I124" s="50"/>
      <c r="R124" s="61"/>
      <c r="S124" s="61"/>
      <c r="T124" s="61"/>
    </row>
    <row r="125" spans="2:20" ht="10.5" customHeight="1" x14ac:dyDescent="0.2">
      <c r="B125" s="49"/>
      <c r="G125" s="153">
        <v>75</v>
      </c>
      <c r="R125" s="61"/>
      <c r="S125" s="61"/>
      <c r="T125" s="61"/>
    </row>
    <row r="126" spans="2:20" ht="10.5" customHeight="1" x14ac:dyDescent="0.2">
      <c r="D126" s="61"/>
      <c r="E126" s="61"/>
      <c r="F126" s="61"/>
      <c r="G126" s="61"/>
      <c r="H126" s="61"/>
      <c r="I126" s="61"/>
      <c r="J126" s="61"/>
      <c r="R126" s="61"/>
      <c r="S126" s="61"/>
      <c r="T126" s="61"/>
    </row>
    <row r="127" spans="2:20" x14ac:dyDescent="0.2">
      <c r="B127" s="62" t="s">
        <v>987</v>
      </c>
      <c r="C127" s="178"/>
      <c r="D127" s="61"/>
      <c r="E127" s="61"/>
      <c r="F127" s="61"/>
      <c r="G127" s="61"/>
      <c r="H127" s="61"/>
      <c r="I127" s="61"/>
      <c r="J127" s="61"/>
      <c r="K127" s="181"/>
      <c r="L127" s="181"/>
      <c r="M127" s="134"/>
      <c r="R127" s="61"/>
      <c r="S127" s="61"/>
      <c r="T127" s="61"/>
    </row>
    <row r="128" spans="2:20" ht="25.5" customHeight="1" x14ac:dyDescent="0.2">
      <c r="B128" s="1703" t="s">
        <v>605</v>
      </c>
      <c r="C128" s="1481" t="s">
        <v>630</v>
      </c>
      <c r="D128" s="1482"/>
      <c r="E128" s="279" t="s">
        <v>631</v>
      </c>
      <c r="F128" s="279" t="s">
        <v>354</v>
      </c>
      <c r="G128" s="1481" t="s">
        <v>633</v>
      </c>
      <c r="H128" s="1482"/>
      <c r="I128" s="1481" t="s">
        <v>1164</v>
      </c>
      <c r="J128" s="1668"/>
      <c r="K128" s="1481" t="s">
        <v>634</v>
      </c>
      <c r="L128" s="1571"/>
      <c r="M128" s="61"/>
      <c r="R128" s="61"/>
      <c r="S128" s="61"/>
      <c r="T128" s="61"/>
    </row>
    <row r="129" spans="2:20" x14ac:dyDescent="0.2">
      <c r="B129" s="1734"/>
      <c r="C129" s="1545" t="s">
        <v>629</v>
      </c>
      <c r="D129" s="1546"/>
      <c r="E129" s="1546"/>
      <c r="F129" s="1546"/>
      <c r="G129" s="1546"/>
      <c r="H129" s="1546"/>
      <c r="I129" s="1546"/>
      <c r="J129" s="1546"/>
      <c r="K129" s="1546"/>
      <c r="L129" s="1537"/>
      <c r="M129" s="61"/>
      <c r="R129" s="61"/>
      <c r="S129" s="61"/>
      <c r="T129" s="61"/>
    </row>
    <row r="130" spans="2:20" ht="10.5" customHeight="1" x14ac:dyDescent="0.2">
      <c r="B130" s="530">
        <v>1970</v>
      </c>
      <c r="C130" s="658"/>
      <c r="D130" s="1255">
        <v>889</v>
      </c>
      <c r="E130" s="545">
        <v>1057</v>
      </c>
      <c r="F130" s="547">
        <v>2848</v>
      </c>
      <c r="G130" s="1719">
        <v>1798</v>
      </c>
      <c r="H130" s="1720"/>
      <c r="I130" s="1735">
        <v>5793</v>
      </c>
      <c r="J130" s="1736"/>
      <c r="K130" s="1587">
        <v>12385</v>
      </c>
      <c r="L130" s="1588"/>
      <c r="M130" s="180"/>
      <c r="R130" s="61"/>
      <c r="S130" s="61"/>
      <c r="T130" s="61"/>
    </row>
    <row r="131" spans="2:20" ht="10.5" customHeight="1" x14ac:dyDescent="0.2">
      <c r="B131" s="530">
        <v>1971</v>
      </c>
      <c r="C131" s="634"/>
      <c r="D131" s="1252">
        <v>1067</v>
      </c>
      <c r="E131" s="545">
        <v>1005</v>
      </c>
      <c r="F131" s="547">
        <v>3039</v>
      </c>
      <c r="G131" s="1587">
        <v>1905</v>
      </c>
      <c r="H131" s="1588"/>
      <c r="I131" s="1587">
        <v>6663</v>
      </c>
      <c r="J131" s="1588"/>
      <c r="K131" s="1587">
        <v>13679</v>
      </c>
      <c r="L131" s="1588"/>
      <c r="M131" s="180"/>
      <c r="R131" s="61"/>
      <c r="S131" s="61"/>
      <c r="T131" s="61"/>
    </row>
    <row r="132" spans="2:20" ht="10.5" customHeight="1" x14ac:dyDescent="0.2">
      <c r="B132" s="530">
        <v>1972</v>
      </c>
      <c r="C132" s="634"/>
      <c r="D132" s="1252">
        <v>1184</v>
      </c>
      <c r="E132" s="545">
        <v>1326</v>
      </c>
      <c r="F132" s="547">
        <v>3330</v>
      </c>
      <c r="G132" s="1587">
        <v>2126</v>
      </c>
      <c r="H132" s="1588"/>
      <c r="I132" s="1587">
        <v>7520</v>
      </c>
      <c r="J132" s="1588"/>
      <c r="K132" s="1587">
        <v>15486</v>
      </c>
      <c r="L132" s="1588"/>
      <c r="M132" s="180"/>
      <c r="R132" s="61"/>
      <c r="S132" s="61"/>
      <c r="T132" s="61"/>
    </row>
    <row r="133" spans="2:20" ht="10.5" customHeight="1" x14ac:dyDescent="0.2">
      <c r="B133" s="530">
        <v>1973</v>
      </c>
      <c r="C133" s="634"/>
      <c r="D133" s="1252">
        <v>1396</v>
      </c>
      <c r="E133" s="545">
        <v>1965</v>
      </c>
      <c r="F133" s="547">
        <v>4170</v>
      </c>
      <c r="G133" s="1587">
        <v>2665</v>
      </c>
      <c r="H133" s="1588"/>
      <c r="I133" s="1587">
        <v>9051</v>
      </c>
      <c r="J133" s="1588"/>
      <c r="K133" s="1696">
        <v>19247</v>
      </c>
      <c r="L133" s="1697"/>
      <c r="M133" s="126"/>
      <c r="R133" s="61"/>
      <c r="S133" s="61"/>
      <c r="T133" s="61"/>
    </row>
    <row r="134" spans="2:20" ht="10.5" customHeight="1" x14ac:dyDescent="0.2">
      <c r="B134" s="530">
        <v>1974</v>
      </c>
      <c r="C134" s="634"/>
      <c r="D134" s="1252">
        <v>2060</v>
      </c>
      <c r="E134" s="545">
        <v>2794</v>
      </c>
      <c r="F134" s="547">
        <v>4988</v>
      </c>
      <c r="G134" s="1587">
        <v>3219</v>
      </c>
      <c r="H134" s="1588"/>
      <c r="I134" s="1587">
        <v>10175</v>
      </c>
      <c r="J134" s="1588"/>
      <c r="K134" s="1696">
        <v>23236</v>
      </c>
      <c r="L134" s="1697"/>
      <c r="M134" s="126"/>
      <c r="R134" s="61"/>
      <c r="S134" s="61"/>
      <c r="T134" s="61"/>
    </row>
    <row r="135" spans="2:20" ht="10.5" customHeight="1" x14ac:dyDescent="0.2">
      <c r="B135" s="530"/>
      <c r="C135" s="601"/>
      <c r="D135" s="1252"/>
      <c r="E135" s="545"/>
      <c r="F135" s="547"/>
      <c r="G135" s="1587"/>
      <c r="H135" s="1588"/>
      <c r="I135" s="1587"/>
      <c r="J135" s="1588"/>
      <c r="K135" s="1589"/>
      <c r="L135" s="1590"/>
      <c r="M135" s="126"/>
      <c r="R135" s="61"/>
      <c r="S135" s="61"/>
      <c r="T135" s="61"/>
    </row>
    <row r="136" spans="2:20" ht="10.5" customHeight="1" x14ac:dyDescent="0.2">
      <c r="B136" s="530">
        <v>1975</v>
      </c>
      <c r="C136" s="634"/>
      <c r="D136" s="1252">
        <v>2049</v>
      </c>
      <c r="E136" s="545">
        <v>2880</v>
      </c>
      <c r="F136" s="547">
        <v>6106</v>
      </c>
      <c r="G136" s="1587">
        <v>3623</v>
      </c>
      <c r="H136" s="1588"/>
      <c r="I136" s="1587">
        <v>12113</v>
      </c>
      <c r="J136" s="1588"/>
      <c r="K136" s="1696">
        <v>26771</v>
      </c>
      <c r="L136" s="1697"/>
      <c r="M136" s="126"/>
      <c r="R136" s="61"/>
      <c r="S136" s="61"/>
      <c r="T136" s="61"/>
    </row>
    <row r="137" spans="2:20" ht="10.5" customHeight="1" x14ac:dyDescent="0.2">
      <c r="B137" s="530">
        <v>1976</v>
      </c>
      <c r="C137" s="634"/>
      <c r="D137" s="1252">
        <v>2032</v>
      </c>
      <c r="E137" s="545">
        <v>3278</v>
      </c>
      <c r="F137" s="547">
        <v>6971</v>
      </c>
      <c r="G137" s="1587">
        <v>3941</v>
      </c>
      <c r="H137" s="1588"/>
      <c r="I137" s="1587">
        <v>13941</v>
      </c>
      <c r="J137" s="1588"/>
      <c r="K137" s="1696">
        <v>30163</v>
      </c>
      <c r="L137" s="1697"/>
      <c r="M137" s="126"/>
      <c r="R137" s="61"/>
      <c r="S137" s="61"/>
      <c r="T137" s="61"/>
    </row>
    <row r="138" spans="2:20" ht="10.5" customHeight="1" x14ac:dyDescent="0.2">
      <c r="B138" s="530">
        <v>1977</v>
      </c>
      <c r="C138" s="634"/>
      <c r="D138" s="1252">
        <v>2342</v>
      </c>
      <c r="E138" s="545">
        <v>3791</v>
      </c>
      <c r="F138" s="547">
        <v>7091</v>
      </c>
      <c r="G138" s="1587">
        <v>4263</v>
      </c>
      <c r="H138" s="1588"/>
      <c r="I138" s="1587">
        <v>15782</v>
      </c>
      <c r="J138" s="1588"/>
      <c r="K138" s="1696">
        <v>33269</v>
      </c>
      <c r="L138" s="1697"/>
      <c r="M138" s="126"/>
      <c r="R138" s="61"/>
      <c r="S138" s="61"/>
      <c r="T138" s="61"/>
    </row>
    <row r="139" spans="2:20" ht="10.5" customHeight="1" x14ac:dyDescent="0.2">
      <c r="B139" s="530">
        <v>1978</v>
      </c>
      <c r="C139" s="634"/>
      <c r="D139" s="1252">
        <v>2558</v>
      </c>
      <c r="E139" s="545">
        <v>4999</v>
      </c>
      <c r="F139" s="547">
        <v>8015</v>
      </c>
      <c r="G139" s="1587">
        <v>4686</v>
      </c>
      <c r="H139" s="1588"/>
      <c r="I139" s="1587">
        <v>17821</v>
      </c>
      <c r="J139" s="1588"/>
      <c r="K139" s="1696">
        <v>38079</v>
      </c>
      <c r="L139" s="1697"/>
      <c r="M139" s="126"/>
      <c r="R139" s="61"/>
      <c r="S139" s="61"/>
      <c r="T139" s="61"/>
    </row>
    <row r="140" spans="2:20" ht="10.5" customHeight="1" x14ac:dyDescent="0.2">
      <c r="B140" s="530">
        <v>1979</v>
      </c>
      <c r="C140" s="634"/>
      <c r="D140" s="1252">
        <v>2711</v>
      </c>
      <c r="E140" s="545">
        <v>7247</v>
      </c>
      <c r="F140" s="547">
        <v>9949</v>
      </c>
      <c r="G140" s="1587">
        <v>5105</v>
      </c>
      <c r="H140" s="1588"/>
      <c r="I140" s="1587">
        <v>20402</v>
      </c>
      <c r="J140" s="1588"/>
      <c r="K140" s="1696">
        <v>45414</v>
      </c>
      <c r="L140" s="1697"/>
      <c r="M140" s="126"/>
      <c r="R140" s="61"/>
      <c r="S140" s="61"/>
      <c r="T140" s="61"/>
    </row>
    <row r="141" spans="2:20" ht="10.5" customHeight="1" x14ac:dyDescent="0.2">
      <c r="B141" s="530"/>
      <c r="C141" s="601"/>
      <c r="D141" s="1252"/>
      <c r="E141" s="545"/>
      <c r="F141" s="547"/>
      <c r="G141" s="1587"/>
      <c r="H141" s="1588"/>
      <c r="I141" s="1587"/>
      <c r="J141" s="1588"/>
      <c r="K141" s="1589"/>
      <c r="L141" s="1590"/>
      <c r="M141" s="126"/>
      <c r="R141" s="61"/>
      <c r="S141" s="61"/>
      <c r="T141" s="61"/>
    </row>
    <row r="142" spans="2:20" ht="10.5" customHeight="1" x14ac:dyDescent="0.2">
      <c r="B142" s="530">
        <v>1980</v>
      </c>
      <c r="C142" s="634"/>
      <c r="D142" s="1252">
        <v>3772</v>
      </c>
      <c r="E142" s="545">
        <v>12192</v>
      </c>
      <c r="F142" s="547">
        <v>13248</v>
      </c>
      <c r="G142" s="1587">
        <v>7107</v>
      </c>
      <c r="H142" s="1588"/>
      <c r="I142" s="1587">
        <v>24551</v>
      </c>
      <c r="J142" s="1588"/>
      <c r="K142" s="1696">
        <v>60870</v>
      </c>
      <c r="L142" s="1697"/>
      <c r="M142" s="126"/>
      <c r="R142" s="61"/>
      <c r="S142" s="61"/>
      <c r="T142" s="61"/>
    </row>
    <row r="143" spans="2:20" ht="10.5" customHeight="1" x14ac:dyDescent="0.2">
      <c r="B143" s="530">
        <v>1981</v>
      </c>
      <c r="C143" s="634"/>
      <c r="D143" s="1252">
        <v>4534</v>
      </c>
      <c r="E143" s="545">
        <v>10103</v>
      </c>
      <c r="F143" s="547">
        <v>16954</v>
      </c>
      <c r="G143" s="1587">
        <v>9030</v>
      </c>
      <c r="H143" s="1588"/>
      <c r="I143" s="1587">
        <v>29758</v>
      </c>
      <c r="J143" s="1588"/>
      <c r="K143" s="1696">
        <v>70379</v>
      </c>
      <c r="L143" s="1697"/>
      <c r="M143" s="126"/>
      <c r="R143" s="61"/>
      <c r="S143" s="61"/>
      <c r="T143" s="61"/>
    </row>
    <row r="144" spans="2:20" ht="10.5" customHeight="1" x14ac:dyDescent="0.2">
      <c r="B144" s="530">
        <v>1982</v>
      </c>
      <c r="C144" s="634"/>
      <c r="D144" s="1252">
        <v>4479</v>
      </c>
      <c r="E144" s="545">
        <v>10073</v>
      </c>
      <c r="F144" s="547">
        <v>18765</v>
      </c>
      <c r="G144" s="1587">
        <v>10229</v>
      </c>
      <c r="H144" s="1588"/>
      <c r="I144" s="1587">
        <v>35330</v>
      </c>
      <c r="J144" s="1588"/>
      <c r="K144" s="1696">
        <v>78876</v>
      </c>
      <c r="L144" s="1697"/>
      <c r="M144" s="126"/>
      <c r="R144" s="61"/>
      <c r="S144" s="61"/>
      <c r="T144" s="61"/>
    </row>
    <row r="145" spans="2:20" ht="10.5" customHeight="1" x14ac:dyDescent="0.2">
      <c r="B145" s="530">
        <v>1983</v>
      </c>
      <c r="C145" s="634"/>
      <c r="D145" s="1252">
        <v>3999</v>
      </c>
      <c r="E145" s="545">
        <v>11997</v>
      </c>
      <c r="F145" s="547">
        <v>21350</v>
      </c>
      <c r="G145" s="1587">
        <v>11495</v>
      </c>
      <c r="H145" s="1588"/>
      <c r="I145" s="1587">
        <v>41756</v>
      </c>
      <c r="J145" s="1588"/>
      <c r="K145" s="1696">
        <v>90597</v>
      </c>
      <c r="L145" s="1697"/>
      <c r="M145" s="126"/>
      <c r="R145" s="61"/>
      <c r="S145" s="61"/>
      <c r="T145" s="61"/>
    </row>
    <row r="146" spans="2:20" ht="10.5" customHeight="1" x14ac:dyDescent="0.2">
      <c r="B146" s="530">
        <v>1984</v>
      </c>
      <c r="C146" s="634"/>
      <c r="D146" s="1252">
        <v>5060</v>
      </c>
      <c r="E146" s="545">
        <v>13035</v>
      </c>
      <c r="F146" s="547">
        <v>24382</v>
      </c>
      <c r="G146" s="1587">
        <v>12274</v>
      </c>
      <c r="H146" s="1588"/>
      <c r="I146" s="1587">
        <v>50793</v>
      </c>
      <c r="J146" s="1588"/>
      <c r="K146" s="1696">
        <v>105544</v>
      </c>
      <c r="L146" s="1697"/>
      <c r="M146" s="126"/>
      <c r="N146" s="61"/>
      <c r="R146" s="61"/>
      <c r="S146" s="61"/>
      <c r="T146" s="61"/>
    </row>
    <row r="147" spans="2:20" ht="10.5" customHeight="1" x14ac:dyDescent="0.2">
      <c r="B147" s="530"/>
      <c r="C147" s="601"/>
      <c r="D147" s="1252"/>
      <c r="E147" s="545"/>
      <c r="F147" s="547"/>
      <c r="G147" s="1587"/>
      <c r="H147" s="1588"/>
      <c r="I147" s="1587"/>
      <c r="J147" s="1588"/>
      <c r="K147" s="1589"/>
      <c r="L147" s="1590"/>
      <c r="M147" s="126"/>
      <c r="R147" s="61"/>
      <c r="S147" s="61"/>
      <c r="T147" s="61"/>
    </row>
    <row r="148" spans="2:20" ht="10.5" customHeight="1" x14ac:dyDescent="0.2">
      <c r="B148" s="530">
        <v>1985</v>
      </c>
      <c r="C148" s="634"/>
      <c r="D148" s="1252">
        <v>6288</v>
      </c>
      <c r="E148" s="545">
        <v>16782</v>
      </c>
      <c r="F148" s="547">
        <v>26558</v>
      </c>
      <c r="G148" s="1587">
        <v>13404</v>
      </c>
      <c r="H148" s="1588"/>
      <c r="I148" s="1587">
        <v>58389</v>
      </c>
      <c r="J148" s="1588"/>
      <c r="K148" s="1696">
        <v>121421</v>
      </c>
      <c r="L148" s="1697"/>
      <c r="M148" s="126"/>
      <c r="R148" s="61"/>
      <c r="S148" s="61"/>
      <c r="T148" s="61"/>
    </row>
    <row r="149" spans="2:20" ht="10.5" customHeight="1" x14ac:dyDescent="0.2">
      <c r="B149" s="530">
        <v>1986</v>
      </c>
      <c r="C149" s="634"/>
      <c r="D149" s="1252">
        <v>7052</v>
      </c>
      <c r="E149" s="545">
        <v>20204</v>
      </c>
      <c r="F149" s="547">
        <v>31258</v>
      </c>
      <c r="G149" s="1587">
        <v>15841</v>
      </c>
      <c r="H149" s="1588"/>
      <c r="I149" s="1587">
        <v>67802</v>
      </c>
      <c r="J149" s="1588"/>
      <c r="K149" s="1696">
        <v>142157</v>
      </c>
      <c r="L149" s="1697"/>
      <c r="M149" s="126"/>
      <c r="R149" s="61"/>
      <c r="S149" s="61"/>
      <c r="T149" s="61"/>
    </row>
    <row r="150" spans="2:20" ht="10.5" customHeight="1" x14ac:dyDescent="0.2">
      <c r="B150" s="530">
        <v>1987</v>
      </c>
      <c r="C150" s="634"/>
      <c r="D150" s="1252">
        <v>9285</v>
      </c>
      <c r="E150" s="545">
        <v>19201</v>
      </c>
      <c r="F150" s="547">
        <v>37342</v>
      </c>
      <c r="G150" s="1587">
        <v>20358</v>
      </c>
      <c r="H150" s="1588"/>
      <c r="I150" s="1587">
        <v>80158</v>
      </c>
      <c r="J150" s="1588"/>
      <c r="K150" s="1696">
        <v>166344</v>
      </c>
      <c r="L150" s="1697"/>
      <c r="M150" s="126"/>
      <c r="R150" s="61"/>
      <c r="S150" s="61"/>
      <c r="T150" s="61"/>
    </row>
    <row r="151" spans="2:20" ht="10.5" customHeight="1" x14ac:dyDescent="0.2">
      <c r="B151" s="530">
        <v>1988</v>
      </c>
      <c r="C151" s="634"/>
      <c r="D151" s="1252">
        <v>11510</v>
      </c>
      <c r="E151" s="545">
        <v>21524</v>
      </c>
      <c r="F151" s="547">
        <v>45463</v>
      </c>
      <c r="G151" s="1587">
        <v>24889</v>
      </c>
      <c r="H151" s="1588"/>
      <c r="I151" s="1587">
        <v>94300</v>
      </c>
      <c r="J151" s="1588"/>
      <c r="K151" s="1696">
        <v>197686</v>
      </c>
      <c r="L151" s="1697"/>
      <c r="M151" s="126"/>
      <c r="R151" s="61"/>
      <c r="S151" s="61"/>
      <c r="T151" s="61"/>
    </row>
    <row r="152" spans="2:20" ht="10.5" customHeight="1" x14ac:dyDescent="0.2">
      <c r="B152" s="530">
        <v>1989</v>
      </c>
      <c r="C152" s="634"/>
      <c r="D152" s="1252">
        <v>12731</v>
      </c>
      <c r="E152" s="545">
        <v>22980</v>
      </c>
      <c r="F152" s="547">
        <v>55523</v>
      </c>
      <c r="G152" s="1587">
        <v>31835</v>
      </c>
      <c r="H152" s="1588"/>
      <c r="I152" s="1587">
        <v>112527</v>
      </c>
      <c r="J152" s="1588"/>
      <c r="K152" s="1696">
        <v>235596</v>
      </c>
      <c r="L152" s="1697"/>
      <c r="M152" s="126"/>
      <c r="R152" s="61"/>
      <c r="S152" s="61"/>
      <c r="T152" s="61"/>
    </row>
    <row r="153" spans="2:20" ht="10.5" customHeight="1" x14ac:dyDescent="0.2">
      <c r="B153" s="530"/>
      <c r="C153" s="601"/>
      <c r="D153" s="1252"/>
      <c r="E153" s="545"/>
      <c r="F153" s="547"/>
      <c r="G153" s="1587"/>
      <c r="H153" s="1588"/>
      <c r="I153" s="1587"/>
      <c r="J153" s="1588"/>
      <c r="K153" s="1589"/>
      <c r="L153" s="1590"/>
      <c r="M153" s="126"/>
      <c r="R153" s="61"/>
      <c r="S153" s="61"/>
      <c r="T153" s="61"/>
    </row>
    <row r="154" spans="2:20" ht="10.5" customHeight="1" x14ac:dyDescent="0.2">
      <c r="B154" s="530">
        <v>1990</v>
      </c>
      <c r="C154" s="634"/>
      <c r="D154" s="1252">
        <v>12578</v>
      </c>
      <c r="E154" s="545">
        <v>24200</v>
      </c>
      <c r="F154" s="547">
        <v>64595</v>
      </c>
      <c r="G154" s="1587">
        <v>38904</v>
      </c>
      <c r="H154" s="1588"/>
      <c r="I154" s="1587">
        <v>132029</v>
      </c>
      <c r="J154" s="1588"/>
      <c r="K154" s="1696">
        <v>272306</v>
      </c>
      <c r="L154" s="1697"/>
      <c r="M154" s="126"/>
      <c r="R154" s="61"/>
      <c r="S154" s="61"/>
      <c r="T154" s="61"/>
    </row>
    <row r="155" spans="2:20" ht="10.5" customHeight="1" x14ac:dyDescent="0.2">
      <c r="B155" s="530">
        <v>1991</v>
      </c>
      <c r="C155" s="634"/>
      <c r="D155" s="1252">
        <v>14272</v>
      </c>
      <c r="E155" s="545">
        <v>25640</v>
      </c>
      <c r="F155" s="547">
        <v>72062</v>
      </c>
      <c r="G155" s="1587">
        <v>43788</v>
      </c>
      <c r="H155" s="1588"/>
      <c r="I155" s="1587">
        <v>157910</v>
      </c>
      <c r="J155" s="1588"/>
      <c r="K155" s="1696">
        <v>313672</v>
      </c>
      <c r="L155" s="1697"/>
      <c r="M155" s="126"/>
      <c r="R155" s="61"/>
      <c r="S155" s="61"/>
      <c r="T155" s="61"/>
    </row>
    <row r="156" spans="2:20" ht="10.5" customHeight="1" x14ac:dyDescent="0.2">
      <c r="B156" s="530">
        <v>1992</v>
      </c>
      <c r="C156" s="634"/>
      <c r="D156" s="1252">
        <v>13479</v>
      </c>
      <c r="E156" s="545">
        <v>26678</v>
      </c>
      <c r="F156" s="547">
        <v>77985</v>
      </c>
      <c r="G156" s="1587">
        <v>51064</v>
      </c>
      <c r="H156" s="1588"/>
      <c r="I156" s="1587">
        <v>185846</v>
      </c>
      <c r="J156" s="1588"/>
      <c r="K156" s="1696">
        <v>355052</v>
      </c>
      <c r="L156" s="1697"/>
      <c r="M156" s="126"/>
      <c r="R156" s="61"/>
      <c r="S156" s="61"/>
      <c r="T156" s="61"/>
    </row>
    <row r="157" spans="2:20" ht="10.5" customHeight="1" x14ac:dyDescent="0.2">
      <c r="B157" s="530">
        <v>1993</v>
      </c>
      <c r="C157" s="634"/>
      <c r="D157" s="1252">
        <v>16811</v>
      </c>
      <c r="E157" s="545">
        <v>30168</v>
      </c>
      <c r="F157" s="547">
        <v>85814</v>
      </c>
      <c r="G157" s="1587">
        <v>58513</v>
      </c>
      <c r="H157" s="1588"/>
      <c r="I157" s="1587">
        <v>212287</v>
      </c>
      <c r="J157" s="1588"/>
      <c r="K157" s="1696">
        <v>403593</v>
      </c>
      <c r="L157" s="1697"/>
      <c r="M157" s="126"/>
      <c r="R157" s="61"/>
      <c r="S157" s="61"/>
      <c r="T157" s="61"/>
    </row>
    <row r="158" spans="2:20" ht="10.5" customHeight="1" x14ac:dyDescent="0.2">
      <c r="B158" s="530">
        <v>1994</v>
      </c>
      <c r="C158" s="634"/>
      <c r="D158" s="1252">
        <v>20916</v>
      </c>
      <c r="E158" s="545">
        <v>32237</v>
      </c>
      <c r="F158" s="547">
        <v>95618</v>
      </c>
      <c r="G158" s="1587">
        <v>64694</v>
      </c>
      <c r="H158" s="1588"/>
      <c r="I158" s="1587">
        <v>240794</v>
      </c>
      <c r="J158" s="1588"/>
      <c r="K158" s="1696">
        <v>454259</v>
      </c>
      <c r="L158" s="1697"/>
      <c r="M158" s="126"/>
      <c r="R158" s="61"/>
      <c r="S158" s="61"/>
      <c r="T158" s="61"/>
    </row>
    <row r="159" spans="2:20" ht="10.5" customHeight="1" x14ac:dyDescent="0.2">
      <c r="B159" s="530"/>
      <c r="C159" s="601"/>
      <c r="D159" s="1252"/>
      <c r="E159" s="545"/>
      <c r="F159" s="547"/>
      <c r="G159" s="1587"/>
      <c r="H159" s="1588"/>
      <c r="I159" s="1587"/>
      <c r="J159" s="1588"/>
      <c r="K159" s="1589"/>
      <c r="L159" s="1590"/>
      <c r="M159" s="126"/>
      <c r="R159" s="61"/>
      <c r="S159" s="61"/>
      <c r="T159" s="61"/>
    </row>
    <row r="160" spans="2:20" ht="10.5" customHeight="1" x14ac:dyDescent="0.2">
      <c r="B160" s="530">
        <v>1995</v>
      </c>
      <c r="C160" s="634"/>
      <c r="D160" s="1252">
        <v>19945</v>
      </c>
      <c r="E160" s="545">
        <v>34981</v>
      </c>
      <c r="F160" s="547">
        <v>110215</v>
      </c>
      <c r="G160" s="1587">
        <v>74361</v>
      </c>
      <c r="H160" s="1588"/>
      <c r="I160" s="1587">
        <v>276622</v>
      </c>
      <c r="J160" s="1588"/>
      <c r="K160" s="1696">
        <v>516124</v>
      </c>
      <c r="L160" s="1697"/>
      <c r="M160" s="126"/>
      <c r="R160" s="61"/>
      <c r="S160" s="61"/>
      <c r="T160" s="61"/>
    </row>
    <row r="161" spans="2:20" ht="10.5" customHeight="1" x14ac:dyDescent="0.2">
      <c r="B161" s="530">
        <v>1996</v>
      </c>
      <c r="C161" s="634"/>
      <c r="D161" s="1252">
        <v>24496</v>
      </c>
      <c r="E161" s="545">
        <v>38945</v>
      </c>
      <c r="F161" s="547">
        <v>118529</v>
      </c>
      <c r="G161" s="1587">
        <v>82344</v>
      </c>
      <c r="H161" s="1588"/>
      <c r="I161" s="1587">
        <v>370297</v>
      </c>
      <c r="J161" s="1588"/>
      <c r="K161" s="1696">
        <v>634611</v>
      </c>
      <c r="L161" s="1697"/>
      <c r="M161" s="126"/>
      <c r="R161" s="61"/>
      <c r="S161" s="61"/>
      <c r="T161" s="61"/>
    </row>
    <row r="162" spans="2:20" ht="10.5" customHeight="1" x14ac:dyDescent="0.2">
      <c r="B162" s="530">
        <v>1997</v>
      </c>
      <c r="C162" s="634"/>
      <c r="D162" s="1252">
        <v>25963</v>
      </c>
      <c r="E162" s="545">
        <v>40696</v>
      </c>
      <c r="F162" s="547">
        <v>129422</v>
      </c>
      <c r="G162" s="1587">
        <v>88908</v>
      </c>
      <c r="H162" s="1588"/>
      <c r="I162" s="1587">
        <v>359564</v>
      </c>
      <c r="J162" s="1588"/>
      <c r="K162" s="1696">
        <v>644553</v>
      </c>
      <c r="L162" s="1697"/>
      <c r="M162" s="126"/>
      <c r="R162" s="61"/>
      <c r="S162" s="61"/>
      <c r="T162" s="61"/>
    </row>
    <row r="163" spans="2:20" ht="10.5" customHeight="1" x14ac:dyDescent="0.2">
      <c r="B163" s="530">
        <v>1998</v>
      </c>
      <c r="C163" s="634"/>
      <c r="D163" s="1252">
        <v>26263</v>
      </c>
      <c r="E163" s="545">
        <v>46048</v>
      </c>
      <c r="F163" s="547">
        <v>136056</v>
      </c>
      <c r="G163" s="1587">
        <v>94169</v>
      </c>
      <c r="H163" s="1588"/>
      <c r="I163" s="1587">
        <v>391574</v>
      </c>
      <c r="J163" s="1588"/>
      <c r="K163" s="1696">
        <v>694110</v>
      </c>
      <c r="L163" s="1697"/>
      <c r="M163" s="126"/>
      <c r="R163" s="61"/>
      <c r="S163" s="61"/>
      <c r="T163" s="61"/>
    </row>
    <row r="164" spans="2:20" ht="10.5" customHeight="1" x14ac:dyDescent="0.2">
      <c r="B164" s="530">
        <v>1999</v>
      </c>
      <c r="C164" s="634"/>
      <c r="D164" s="1252">
        <v>27029</v>
      </c>
      <c r="E164" s="545">
        <v>52357</v>
      </c>
      <c r="F164" s="547">
        <v>142398</v>
      </c>
      <c r="G164" s="1587">
        <v>106856</v>
      </c>
      <c r="H164" s="1588"/>
      <c r="I164" s="1587">
        <v>431302</v>
      </c>
      <c r="J164" s="1588"/>
      <c r="K164" s="1696">
        <v>759942</v>
      </c>
      <c r="L164" s="1697"/>
      <c r="M164" s="126"/>
      <c r="R164" s="61"/>
      <c r="S164" s="61"/>
      <c r="T164" s="61"/>
    </row>
    <row r="165" spans="2:20" ht="10.5" customHeight="1" x14ac:dyDescent="0.2">
      <c r="B165" s="530"/>
      <c r="C165" s="601"/>
      <c r="D165" s="1252"/>
      <c r="E165" s="545"/>
      <c r="F165" s="547"/>
      <c r="G165" s="1587"/>
      <c r="H165" s="1588"/>
      <c r="I165" s="1587"/>
      <c r="J165" s="1588"/>
      <c r="K165" s="1589"/>
      <c r="L165" s="1590"/>
      <c r="M165" s="12"/>
      <c r="R165" s="61"/>
      <c r="S165" s="61"/>
      <c r="T165" s="61"/>
    </row>
    <row r="166" spans="2:20" ht="10.5" customHeight="1" x14ac:dyDescent="0.2">
      <c r="B166" s="530">
        <v>2000</v>
      </c>
      <c r="C166" s="634"/>
      <c r="D166" s="1252">
        <v>28340</v>
      </c>
      <c r="E166" s="545">
        <v>63636</v>
      </c>
      <c r="F166" s="547">
        <v>165354</v>
      </c>
      <c r="G166" s="1587">
        <v>127098</v>
      </c>
      <c r="H166" s="1588"/>
      <c r="I166" s="1587">
        <v>477966</v>
      </c>
      <c r="J166" s="1588"/>
      <c r="K166" s="1696">
        <v>862394</v>
      </c>
      <c r="L166" s="1697"/>
      <c r="M166" s="126"/>
      <c r="R166" s="61"/>
      <c r="S166" s="61"/>
      <c r="T166" s="61"/>
    </row>
    <row r="167" spans="2:20" ht="10.5" customHeight="1" x14ac:dyDescent="0.2">
      <c r="B167" s="530">
        <v>2001</v>
      </c>
      <c r="C167" s="634"/>
      <c r="D167" s="1252">
        <v>33648</v>
      </c>
      <c r="E167" s="545">
        <v>77538</v>
      </c>
      <c r="F167" s="547">
        <v>183830</v>
      </c>
      <c r="G167" s="1587">
        <v>135047</v>
      </c>
      <c r="H167" s="1588"/>
      <c r="I167" s="1587">
        <v>524287</v>
      </c>
      <c r="J167" s="1588"/>
      <c r="K167" s="1696">
        <v>954350</v>
      </c>
      <c r="L167" s="1697"/>
      <c r="M167" s="126"/>
      <c r="R167" s="61"/>
      <c r="S167" s="61"/>
      <c r="T167" s="61"/>
    </row>
    <row r="168" spans="2:20" ht="10.5" customHeight="1" x14ac:dyDescent="0.2">
      <c r="B168" s="530">
        <v>2002</v>
      </c>
      <c r="C168" s="634"/>
      <c r="D168" s="1252">
        <v>41197</v>
      </c>
      <c r="E168" s="545">
        <v>93315</v>
      </c>
      <c r="F168" s="547">
        <v>215416</v>
      </c>
      <c r="G168" s="1587">
        <v>154013</v>
      </c>
      <c r="H168" s="1588"/>
      <c r="I168" s="1587">
        <v>607934</v>
      </c>
      <c r="J168" s="1588"/>
      <c r="K168" s="1696">
        <v>1111875</v>
      </c>
      <c r="L168" s="1697"/>
      <c r="M168" s="126"/>
      <c r="R168" s="61"/>
      <c r="S168" s="61"/>
      <c r="T168" s="61"/>
    </row>
    <row r="169" spans="2:20" ht="10.5" customHeight="1" x14ac:dyDescent="0.2">
      <c r="B169" s="530">
        <v>2003</v>
      </c>
      <c r="C169" s="634"/>
      <c r="D169" s="1252">
        <v>40467</v>
      </c>
      <c r="E169" s="545">
        <v>87179</v>
      </c>
      <c r="F169" s="547">
        <v>229306</v>
      </c>
      <c r="G169" s="1587">
        <v>170820</v>
      </c>
      <c r="H169" s="1588"/>
      <c r="I169" s="1587">
        <v>680607</v>
      </c>
      <c r="J169" s="1588"/>
      <c r="K169" s="1696">
        <v>1208379</v>
      </c>
      <c r="L169" s="1697"/>
      <c r="M169" s="126"/>
      <c r="R169" s="61"/>
      <c r="S169" s="61"/>
      <c r="T169" s="61"/>
    </row>
    <row r="170" spans="2:20" ht="10.5" customHeight="1" x14ac:dyDescent="0.2">
      <c r="B170" s="530">
        <v>2004</v>
      </c>
      <c r="C170" s="634"/>
      <c r="D170" s="1252">
        <v>40806</v>
      </c>
      <c r="E170" s="545">
        <v>92545</v>
      </c>
      <c r="F170" s="547">
        <v>247976</v>
      </c>
      <c r="G170" s="1587">
        <v>191682</v>
      </c>
      <c r="H170" s="1588"/>
      <c r="I170" s="1587">
        <v>758942</v>
      </c>
      <c r="J170" s="1588"/>
      <c r="K170" s="1696">
        <v>1331951</v>
      </c>
      <c r="L170" s="1697"/>
      <c r="M170" s="126"/>
      <c r="R170" s="61"/>
      <c r="S170" s="61"/>
      <c r="T170" s="61"/>
    </row>
    <row r="171" spans="2:20" ht="10.5" customHeight="1" x14ac:dyDescent="0.2">
      <c r="B171" s="530"/>
      <c r="C171" s="601"/>
      <c r="D171" s="1252"/>
      <c r="E171" s="545"/>
      <c r="F171" s="547"/>
      <c r="G171" s="1587"/>
      <c r="H171" s="1588"/>
      <c r="I171" s="1587"/>
      <c r="J171" s="1588"/>
      <c r="K171" s="1589"/>
      <c r="L171" s="1590"/>
      <c r="M171" s="126"/>
      <c r="R171" s="61"/>
      <c r="S171" s="61"/>
      <c r="T171" s="61"/>
    </row>
    <row r="172" spans="2:20" ht="10.5" customHeight="1" x14ac:dyDescent="0.2">
      <c r="B172" s="530">
        <v>2005</v>
      </c>
      <c r="C172" s="634"/>
      <c r="D172" s="1252">
        <v>39172</v>
      </c>
      <c r="E172" s="545">
        <v>107400</v>
      </c>
      <c r="F172" s="547">
        <v>266515</v>
      </c>
      <c r="G172" s="1587">
        <v>208034</v>
      </c>
      <c r="H172" s="1588"/>
      <c r="I172" s="1587">
        <v>848118</v>
      </c>
      <c r="J172" s="1588"/>
      <c r="K172" s="1696">
        <v>1469239</v>
      </c>
      <c r="L172" s="1697"/>
      <c r="M172" s="126"/>
      <c r="R172" s="61"/>
      <c r="S172" s="61"/>
      <c r="T172" s="61"/>
    </row>
    <row r="173" spans="2:20" ht="10.5" customHeight="1" x14ac:dyDescent="0.2">
      <c r="B173" s="530">
        <v>2006</v>
      </c>
      <c r="C173" s="634"/>
      <c r="D173" s="1252">
        <v>42884</v>
      </c>
      <c r="E173" s="545">
        <v>132843</v>
      </c>
      <c r="F173" s="547">
        <v>269769</v>
      </c>
      <c r="G173" s="1587">
        <v>231999</v>
      </c>
      <c r="H173" s="1588"/>
      <c r="I173" s="1587">
        <v>864727</v>
      </c>
      <c r="J173" s="1588"/>
      <c r="K173" s="1696">
        <v>1542222</v>
      </c>
      <c r="L173" s="1697"/>
      <c r="M173" s="126"/>
      <c r="R173" s="61"/>
      <c r="S173" s="61"/>
      <c r="T173" s="61"/>
    </row>
    <row r="174" spans="2:20" ht="10.5" customHeight="1" x14ac:dyDescent="0.2">
      <c r="B174" s="530">
        <v>2007</v>
      </c>
      <c r="C174" s="656"/>
      <c r="D174" s="1253">
        <v>55762</v>
      </c>
      <c r="E174" s="545">
        <v>157672</v>
      </c>
      <c r="F174" s="547">
        <v>302991</v>
      </c>
      <c r="G174" s="1589">
        <v>258908</v>
      </c>
      <c r="H174" s="1590"/>
      <c r="I174" s="1587">
        <v>1109389</v>
      </c>
      <c r="J174" s="1588"/>
      <c r="K174" s="1696">
        <v>1884722</v>
      </c>
      <c r="L174" s="1697"/>
      <c r="M174" s="126"/>
      <c r="R174" s="61"/>
      <c r="S174" s="61"/>
      <c r="T174" s="61"/>
    </row>
    <row r="175" spans="2:20" ht="10.5" customHeight="1" x14ac:dyDescent="0.2">
      <c r="B175" s="530">
        <v>2008</v>
      </c>
      <c r="C175" s="656"/>
      <c r="D175" s="1253">
        <v>67743</v>
      </c>
      <c r="E175" s="545">
        <v>197643</v>
      </c>
      <c r="F175" s="547">
        <v>341697</v>
      </c>
      <c r="G175" s="1589">
        <v>297518</v>
      </c>
      <c r="H175" s="1590"/>
      <c r="I175" s="1587">
        <v>1232589</v>
      </c>
      <c r="J175" s="1588"/>
      <c r="K175" s="1696">
        <v>2137190</v>
      </c>
      <c r="L175" s="1697"/>
      <c r="M175" s="126"/>
      <c r="R175" s="61"/>
      <c r="S175" s="61"/>
      <c r="T175" s="61"/>
    </row>
    <row r="176" spans="2:20" ht="10.5" customHeight="1" x14ac:dyDescent="0.2">
      <c r="B176" s="536">
        <v>2009</v>
      </c>
      <c r="C176" s="656"/>
      <c r="D176" s="1253">
        <v>68044</v>
      </c>
      <c r="E176" s="545">
        <v>200824</v>
      </c>
      <c r="F176" s="547">
        <v>341658</v>
      </c>
      <c r="G176" s="1589">
        <v>317655</v>
      </c>
      <c r="H176" s="1590"/>
      <c r="I176" s="1587">
        <v>1348965</v>
      </c>
      <c r="J176" s="1588"/>
      <c r="K176" s="1696">
        <v>2277146</v>
      </c>
      <c r="L176" s="1697"/>
      <c r="M176" s="126"/>
      <c r="R176" s="61"/>
      <c r="S176" s="61"/>
      <c r="T176" s="61"/>
    </row>
    <row r="177" spans="2:20" ht="10.5" customHeight="1" x14ac:dyDescent="0.2">
      <c r="B177" s="530"/>
      <c r="C177" s="602"/>
      <c r="D177" s="1253"/>
      <c r="E177" s="545"/>
      <c r="F177" s="547"/>
      <c r="G177" s="1589"/>
      <c r="H177" s="1590"/>
      <c r="I177" s="1587"/>
      <c r="J177" s="1588"/>
      <c r="K177" s="1696"/>
      <c r="L177" s="1697"/>
      <c r="M177" s="126"/>
      <c r="R177" s="61"/>
      <c r="S177" s="61"/>
      <c r="T177" s="61"/>
    </row>
    <row r="178" spans="2:20" ht="10.5" customHeight="1" x14ac:dyDescent="0.2">
      <c r="B178" s="530">
        <v>2010</v>
      </c>
      <c r="C178" s="656"/>
      <c r="D178" s="1253">
        <v>65605</v>
      </c>
      <c r="E178" s="545">
        <v>230350</v>
      </c>
      <c r="F178" s="547">
        <v>358699</v>
      </c>
      <c r="G178" s="1589">
        <v>370580</v>
      </c>
      <c r="H178" s="1590"/>
      <c r="I178" s="1587">
        <v>1469626</v>
      </c>
      <c r="J178" s="1588"/>
      <c r="K178" s="1696">
        <v>2494860</v>
      </c>
      <c r="L178" s="1697"/>
      <c r="M178" s="126"/>
      <c r="R178" s="61"/>
      <c r="S178" s="61"/>
      <c r="T178" s="61"/>
    </row>
    <row r="179" spans="2:20" ht="10.5" customHeight="1" x14ac:dyDescent="0.2">
      <c r="B179" s="536" t="s">
        <v>1419</v>
      </c>
      <c r="C179" s="656"/>
      <c r="D179" s="948">
        <v>58591</v>
      </c>
      <c r="E179" s="949">
        <v>262391</v>
      </c>
      <c r="F179" s="949">
        <v>363174</v>
      </c>
      <c r="G179" s="1625">
        <v>405860</v>
      </c>
      <c r="H179" s="1590"/>
      <c r="I179" s="1587">
        <v>1635006</v>
      </c>
      <c r="J179" s="1588"/>
      <c r="K179" s="1696">
        <v>2725022</v>
      </c>
      <c r="L179" s="1697"/>
      <c r="M179" s="126"/>
      <c r="R179" s="61"/>
      <c r="S179" s="61"/>
      <c r="T179" s="61"/>
    </row>
    <row r="180" spans="2:20" ht="10.5" customHeight="1" x14ac:dyDescent="0.2">
      <c r="B180" s="536" t="s">
        <v>1415</v>
      </c>
      <c r="C180" s="656"/>
      <c r="D180" s="948">
        <v>70245</v>
      </c>
      <c r="E180" s="949">
        <v>271410</v>
      </c>
      <c r="F180" s="949">
        <v>385654</v>
      </c>
      <c r="G180" s="1625">
        <v>441038</v>
      </c>
      <c r="H180" s="1590"/>
      <c r="I180" s="1587">
        <v>1771293</v>
      </c>
      <c r="J180" s="1588"/>
      <c r="K180" s="1696">
        <v>2939640</v>
      </c>
      <c r="L180" s="1697"/>
      <c r="M180" s="126"/>
      <c r="R180" s="61"/>
      <c r="S180" s="61"/>
      <c r="T180" s="61"/>
    </row>
    <row r="181" spans="2:20" ht="10.5" customHeight="1" x14ac:dyDescent="0.2">
      <c r="B181" s="536" t="s">
        <v>1457</v>
      </c>
      <c r="C181" s="656"/>
      <c r="D181" s="948">
        <v>73458</v>
      </c>
      <c r="E181" s="949">
        <v>284802</v>
      </c>
      <c r="F181" s="949">
        <v>419931</v>
      </c>
      <c r="G181" s="1728">
        <v>471008</v>
      </c>
      <c r="H181" s="1729"/>
      <c r="I181" s="1694">
        <v>1923762</v>
      </c>
      <c r="J181" s="1695"/>
      <c r="K181" s="1696">
        <v>3172961</v>
      </c>
      <c r="L181" s="1697"/>
      <c r="M181" s="126"/>
      <c r="R181" s="61"/>
      <c r="S181" s="61"/>
      <c r="T181" s="61"/>
    </row>
    <row r="182" spans="2:20" ht="10.5" customHeight="1" x14ac:dyDescent="0.2">
      <c r="B182" s="537" t="s">
        <v>1541</v>
      </c>
      <c r="C182" s="657"/>
      <c r="D182" s="950">
        <v>84662</v>
      </c>
      <c r="E182" s="951">
        <v>286607</v>
      </c>
      <c r="F182" s="951">
        <v>452326</v>
      </c>
      <c r="G182" s="1723">
        <v>504854</v>
      </c>
      <c r="H182" s="1629"/>
      <c r="I182" s="1634">
        <v>2076046</v>
      </c>
      <c r="J182" s="1635"/>
      <c r="K182" s="1721">
        <v>3404495</v>
      </c>
      <c r="L182" s="1722"/>
      <c r="M182" s="179"/>
      <c r="R182" s="61"/>
      <c r="S182" s="61"/>
      <c r="T182" s="61"/>
    </row>
    <row r="183" spans="2:20" s="227" customFormat="1" ht="10.5" customHeight="1" x14ac:dyDescent="0.15">
      <c r="B183" s="236" t="s">
        <v>45</v>
      </c>
      <c r="C183" s="229"/>
      <c r="D183" s="229"/>
      <c r="E183" s="229"/>
      <c r="F183" s="229"/>
      <c r="G183" s="241"/>
      <c r="H183" s="229"/>
      <c r="I183" s="229"/>
      <c r="J183" s="229"/>
      <c r="R183" s="231"/>
      <c r="S183" s="231"/>
      <c r="T183" s="231"/>
    </row>
    <row r="184" spans="2:20" s="227" customFormat="1" ht="10.5" customHeight="1" x14ac:dyDescent="0.15">
      <c r="B184" s="236"/>
      <c r="C184" s="229"/>
      <c r="D184" s="229"/>
      <c r="L184" s="231"/>
      <c r="M184" s="231"/>
      <c r="N184" s="231"/>
    </row>
    <row r="185" spans="2:20" s="227" customFormat="1" ht="10.5" customHeight="1" x14ac:dyDescent="0.15">
      <c r="B185" s="341" t="s">
        <v>1187</v>
      </c>
      <c r="D185" s="229"/>
      <c r="L185" s="231"/>
      <c r="M185" s="231"/>
      <c r="N185" s="231"/>
    </row>
    <row r="186" spans="2:20" s="227" customFormat="1" ht="10.5" customHeight="1" x14ac:dyDescent="0.15">
      <c r="B186" s="236" t="s">
        <v>1188</v>
      </c>
      <c r="C186" s="229"/>
      <c r="D186" s="229"/>
      <c r="E186" s="229"/>
      <c r="F186" s="229"/>
      <c r="G186" s="229"/>
      <c r="H186" s="229"/>
      <c r="I186" s="229"/>
      <c r="J186" s="229"/>
      <c r="R186" s="231"/>
      <c r="S186" s="231"/>
      <c r="T186" s="231"/>
    </row>
    <row r="187" spans="2:20" s="227" customFormat="1" ht="10.5" customHeight="1" x14ac:dyDescent="0.15">
      <c r="B187" s="236" t="s">
        <v>988</v>
      </c>
      <c r="C187" s="229"/>
      <c r="D187" s="229"/>
      <c r="E187" s="229"/>
      <c r="F187" s="229"/>
      <c r="G187" s="229"/>
      <c r="H187" s="229"/>
      <c r="I187" s="229"/>
      <c r="J187" s="229"/>
      <c r="R187" s="231"/>
      <c r="S187" s="231"/>
      <c r="T187" s="231"/>
    </row>
    <row r="188" spans="2:20" s="227" customFormat="1" ht="10.5" customHeight="1" x14ac:dyDescent="0.15">
      <c r="B188" s="236" t="s">
        <v>1083</v>
      </c>
      <c r="R188" s="231"/>
      <c r="S188" s="231"/>
      <c r="T188" s="231"/>
    </row>
    <row r="189" spans="2:20" ht="10.5" customHeight="1" x14ac:dyDescent="0.2">
      <c r="B189" s="49"/>
      <c r="C189" s="51"/>
      <c r="D189" s="51"/>
      <c r="E189" s="51"/>
      <c r="F189" s="51"/>
      <c r="G189" s="51"/>
      <c r="H189" s="51"/>
      <c r="I189" s="51"/>
      <c r="J189" s="51"/>
      <c r="K189" s="51"/>
      <c r="L189" s="61"/>
      <c r="R189" s="61"/>
      <c r="S189" s="61"/>
      <c r="T189" s="61"/>
    </row>
    <row r="190" spans="2:20" ht="10.5" customHeight="1" x14ac:dyDescent="0.2">
      <c r="B190" s="49"/>
      <c r="G190" s="153">
        <v>76</v>
      </c>
      <c r="R190" s="61"/>
      <c r="S190" s="61"/>
      <c r="T190" s="61"/>
    </row>
    <row r="191" spans="2:20" ht="10.5" customHeight="1" x14ac:dyDescent="0.2">
      <c r="R191" s="61"/>
      <c r="S191" s="61"/>
      <c r="T191" s="61"/>
    </row>
    <row r="192" spans="2:20" ht="12" x14ac:dyDescent="0.2">
      <c r="B192" s="233" t="s">
        <v>989</v>
      </c>
      <c r="C192" s="233"/>
      <c r="D192" s="233"/>
      <c r="E192" s="233"/>
      <c r="F192" s="233"/>
      <c r="G192" s="233"/>
      <c r="H192" s="233"/>
      <c r="I192" s="233"/>
      <c r="J192" s="233"/>
      <c r="K192" s="208"/>
      <c r="L192" s="208"/>
      <c r="R192" s="61"/>
      <c r="S192" s="61"/>
      <c r="T192" s="61"/>
    </row>
    <row r="193" spans="2:20" ht="24.75" customHeight="1" x14ac:dyDescent="0.2">
      <c r="B193" s="1506" t="s">
        <v>605</v>
      </c>
      <c r="C193" s="1481" t="s">
        <v>630</v>
      </c>
      <c r="D193" s="1489"/>
      <c r="E193" s="323" t="s">
        <v>631</v>
      </c>
      <c r="F193" s="279" t="s">
        <v>354</v>
      </c>
      <c r="G193" s="1481" t="s">
        <v>633</v>
      </c>
      <c r="H193" s="1489"/>
      <c r="I193" s="323" t="s">
        <v>1164</v>
      </c>
      <c r="J193" s="388" t="s">
        <v>148</v>
      </c>
      <c r="K193" s="208"/>
      <c r="L193" s="208"/>
      <c r="R193" s="61"/>
      <c r="S193" s="61"/>
      <c r="T193" s="61"/>
    </row>
    <row r="194" spans="2:20" ht="11.25" customHeight="1" x14ac:dyDescent="0.2">
      <c r="B194" s="1508"/>
      <c r="C194" s="1724" t="s">
        <v>464</v>
      </c>
      <c r="D194" s="1725"/>
      <c r="E194" s="1725"/>
      <c r="F194" s="1725"/>
      <c r="G194" s="1725"/>
      <c r="H194" s="1725"/>
      <c r="I194" s="1404"/>
      <c r="J194" s="1397"/>
      <c r="K194" s="208"/>
      <c r="L194" s="208"/>
      <c r="R194" s="61"/>
      <c r="S194" s="61"/>
      <c r="T194" s="61"/>
    </row>
    <row r="195" spans="2:20" ht="10.5" customHeight="1" x14ac:dyDescent="0.2">
      <c r="B195" s="495">
        <v>1970</v>
      </c>
      <c r="C195" s="397"/>
      <c r="D195" s="811">
        <v>7.1780379491320145</v>
      </c>
      <c r="E195" s="822">
        <v>8.5345175615664104</v>
      </c>
      <c r="F195" s="824">
        <v>22.995559144125959</v>
      </c>
      <c r="G195" s="817"/>
      <c r="H195" s="1262">
        <v>14.517561566411</v>
      </c>
      <c r="I195" s="762">
        <v>46.774323778764639</v>
      </c>
      <c r="J195" s="762">
        <f>SUM(C195:I195)</f>
        <v>100.00000000000003</v>
      </c>
      <c r="K195" s="208"/>
      <c r="L195" s="208"/>
      <c r="R195" s="61"/>
      <c r="S195" s="61"/>
      <c r="T195" s="61"/>
    </row>
    <row r="196" spans="2:20" ht="10.5" customHeight="1" x14ac:dyDescent="0.2">
      <c r="B196" s="495">
        <v>1971</v>
      </c>
      <c r="C196" s="387"/>
      <c r="D196" s="807">
        <v>7.8002777980846556</v>
      </c>
      <c r="E196" s="762">
        <v>7.4</v>
      </c>
      <c r="F196" s="765">
        <v>22.216536296512903</v>
      </c>
      <c r="G196" s="818"/>
      <c r="H196" s="1263">
        <v>13.926456612325463</v>
      </c>
      <c r="I196" s="762">
        <v>48.709701001535201</v>
      </c>
      <c r="J196" s="762">
        <v>100</v>
      </c>
      <c r="K196" s="208"/>
      <c r="L196" s="208"/>
      <c r="R196" s="61"/>
      <c r="S196" s="61"/>
      <c r="T196" s="61"/>
    </row>
    <row r="197" spans="2:20" ht="10.5" customHeight="1" x14ac:dyDescent="0.2">
      <c r="B197" s="495">
        <v>1972</v>
      </c>
      <c r="C197" s="387"/>
      <c r="D197" s="807">
        <v>7.6456153945499166</v>
      </c>
      <c r="E197" s="762">
        <v>8.56257264626114</v>
      </c>
      <c r="F197" s="765">
        <v>21.503293297171638</v>
      </c>
      <c r="G197" s="818"/>
      <c r="H197" s="1263">
        <v>13.72852899393</v>
      </c>
      <c r="I197" s="762">
        <v>48.559989668087304</v>
      </c>
      <c r="J197" s="762">
        <f>SUM(C197:I197)</f>
        <v>100</v>
      </c>
      <c r="K197" s="208"/>
      <c r="L197" s="208"/>
      <c r="R197" s="61"/>
      <c r="S197" s="61"/>
      <c r="T197" s="61"/>
    </row>
    <row r="198" spans="2:20" ht="10.5" customHeight="1" x14ac:dyDescent="0.2">
      <c r="B198" s="495">
        <v>1973</v>
      </c>
      <c r="C198" s="387"/>
      <c r="D198" s="807">
        <v>7.2530784018288568</v>
      </c>
      <c r="E198" s="762">
        <v>10.209383280511249</v>
      </c>
      <c r="F198" s="765">
        <v>21.665714137268147</v>
      </c>
      <c r="G198" s="818"/>
      <c r="H198" s="1263">
        <v>13.846313711227722</v>
      </c>
      <c r="I198" s="762">
        <v>47.025510469164026</v>
      </c>
      <c r="J198" s="762">
        <f>SUM(C198:I198)</f>
        <v>100</v>
      </c>
      <c r="K198" s="208"/>
      <c r="L198" s="208"/>
      <c r="R198" s="61"/>
      <c r="S198" s="61"/>
      <c r="T198" s="61"/>
    </row>
    <row r="199" spans="2:20" ht="10.5" customHeight="1" x14ac:dyDescent="0.2">
      <c r="B199" s="495">
        <v>1974</v>
      </c>
      <c r="C199" s="387"/>
      <c r="D199" s="807">
        <v>8.8655534515407126</v>
      </c>
      <c r="E199" s="762">
        <v>12.024444826992598</v>
      </c>
      <c r="F199" s="765">
        <v>21.4</v>
      </c>
      <c r="G199" s="818"/>
      <c r="H199" s="1263">
        <v>13.853503184713375</v>
      </c>
      <c r="I199" s="762">
        <v>43.789808917197455</v>
      </c>
      <c r="J199" s="762">
        <v>100</v>
      </c>
      <c r="K199" s="208"/>
      <c r="L199" s="1261"/>
      <c r="R199" s="61"/>
      <c r="S199" s="61"/>
      <c r="T199" s="61"/>
    </row>
    <row r="200" spans="2:20" ht="10.5" customHeight="1" x14ac:dyDescent="0.2">
      <c r="B200" s="495"/>
      <c r="C200" s="387"/>
      <c r="D200" s="807"/>
      <c r="E200" s="762"/>
      <c r="F200" s="765"/>
      <c r="G200" s="818"/>
      <c r="H200" s="1263"/>
      <c r="I200" s="762"/>
      <c r="J200" s="762"/>
      <c r="K200" s="208"/>
      <c r="L200" s="208"/>
      <c r="R200" s="61"/>
      <c r="S200" s="61"/>
      <c r="T200" s="61"/>
    </row>
    <row r="201" spans="2:20" ht="10.5" customHeight="1" x14ac:dyDescent="0.2">
      <c r="B201" s="495">
        <v>1975</v>
      </c>
      <c r="C201" s="387"/>
      <c r="D201" s="807">
        <v>7.6538044899331377</v>
      </c>
      <c r="E201" s="762">
        <v>10.757909678383324</v>
      </c>
      <c r="F201" s="765">
        <v>22.808262672294646</v>
      </c>
      <c r="G201" s="818"/>
      <c r="H201" s="1263">
        <v>13.533300959994024</v>
      </c>
      <c r="I201" s="762">
        <v>45.246722199394867</v>
      </c>
      <c r="J201" s="762">
        <f>SUM(C201:I201)</f>
        <v>100</v>
      </c>
      <c r="K201" s="208"/>
      <c r="L201" s="208"/>
      <c r="R201" s="61"/>
      <c r="S201" s="61"/>
      <c r="T201" s="61"/>
    </row>
    <row r="202" spans="2:20" ht="10.5" customHeight="1" x14ac:dyDescent="0.2">
      <c r="B202" s="495">
        <v>1976</v>
      </c>
      <c r="C202" s="387"/>
      <c r="D202" s="807">
        <v>6.736730431323144</v>
      </c>
      <c r="E202" s="762">
        <v>10.867619268640388</v>
      </c>
      <c r="F202" s="765">
        <v>23.111096376355135</v>
      </c>
      <c r="G202" s="818"/>
      <c r="H202" s="1263">
        <v>13.065676491065211</v>
      </c>
      <c r="I202" s="762">
        <v>46.218877432616118</v>
      </c>
      <c r="J202" s="762">
        <f>SUM(C202:I202)</f>
        <v>100</v>
      </c>
      <c r="K202" s="208"/>
      <c r="L202" s="208"/>
      <c r="R202" s="61"/>
      <c r="S202" s="61"/>
      <c r="T202" s="61"/>
    </row>
    <row r="203" spans="2:20" ht="10.5" customHeight="1" x14ac:dyDescent="0.2">
      <c r="B203" s="495">
        <v>1977</v>
      </c>
      <c r="C203" s="387"/>
      <c r="D203" s="807">
        <v>7.039586401755388</v>
      </c>
      <c r="E203" s="762">
        <v>11.394992335206949</v>
      </c>
      <c r="F203" s="765">
        <v>21.31413628302624</v>
      </c>
      <c r="G203" s="818"/>
      <c r="H203" s="1263">
        <v>12.813730499864739</v>
      </c>
      <c r="I203" s="762">
        <v>47.5</v>
      </c>
      <c r="J203" s="762">
        <v>100</v>
      </c>
      <c r="K203" s="208"/>
      <c r="L203" s="208"/>
      <c r="R203" s="61"/>
      <c r="S203" s="61"/>
      <c r="T203" s="61"/>
    </row>
    <row r="204" spans="2:20" ht="10.5" customHeight="1" x14ac:dyDescent="0.2">
      <c r="B204" s="495">
        <v>1978</v>
      </c>
      <c r="C204" s="387"/>
      <c r="D204" s="807">
        <v>6.7176133827043776</v>
      </c>
      <c r="E204" s="762">
        <v>13.127970797552457</v>
      </c>
      <c r="F204" s="765">
        <v>21.048346857848159</v>
      </c>
      <c r="G204" s="818"/>
      <c r="H204" s="1263">
        <v>12.305995430552272</v>
      </c>
      <c r="I204" s="762">
        <v>46.800073531342733</v>
      </c>
      <c r="J204" s="762">
        <f>SUM(C204:I204)</f>
        <v>100</v>
      </c>
      <c r="K204" s="208"/>
      <c r="L204" s="208"/>
      <c r="R204" s="61"/>
      <c r="S204" s="61"/>
      <c r="T204" s="61"/>
    </row>
    <row r="205" spans="2:20" ht="10.5" customHeight="1" x14ac:dyDescent="0.2">
      <c r="B205" s="495">
        <v>1979</v>
      </c>
      <c r="C205" s="387"/>
      <c r="D205" s="807">
        <v>5.9695248161359933</v>
      </c>
      <c r="E205" s="762">
        <v>15.957634209715065</v>
      </c>
      <c r="F205" s="765">
        <v>21.907341348482849</v>
      </c>
      <c r="G205" s="818"/>
      <c r="H205" s="1263">
        <v>11.241026996080503</v>
      </c>
      <c r="I205" s="762">
        <v>44.924472629585587</v>
      </c>
      <c r="J205" s="762">
        <f>SUM(C205:I205)</f>
        <v>100</v>
      </c>
      <c r="K205" s="208"/>
      <c r="L205" s="208"/>
      <c r="R205" s="61"/>
      <c r="S205" s="61"/>
      <c r="T205" s="61"/>
    </row>
    <row r="206" spans="2:20" ht="10.5" customHeight="1" x14ac:dyDescent="0.2">
      <c r="B206" s="495"/>
      <c r="C206" s="387"/>
      <c r="D206" s="807"/>
      <c r="E206" s="762"/>
      <c r="F206" s="765"/>
      <c r="G206" s="818"/>
      <c r="H206" s="1263"/>
      <c r="I206" s="762"/>
      <c r="J206" s="762"/>
      <c r="K206" s="208"/>
      <c r="L206" s="208"/>
      <c r="R206" s="61"/>
      <c r="S206" s="61"/>
      <c r="T206" s="61"/>
    </row>
    <row r="207" spans="2:20" ht="10.5" customHeight="1" x14ac:dyDescent="0.2">
      <c r="B207" s="495">
        <v>1980</v>
      </c>
      <c r="C207" s="387"/>
      <c r="D207" s="807">
        <v>6.1968128799080011</v>
      </c>
      <c r="E207" s="762">
        <v>20.029571217348447</v>
      </c>
      <c r="F207" s="765">
        <v>21.764415968457367</v>
      </c>
      <c r="G207" s="818"/>
      <c r="H207" s="1263">
        <v>11.675702316412027</v>
      </c>
      <c r="I207" s="762">
        <v>40.333497617874158</v>
      </c>
      <c r="J207" s="762">
        <f>SUM(C207:I207)</f>
        <v>100</v>
      </c>
      <c r="K207" s="208"/>
      <c r="L207" s="208"/>
      <c r="R207" s="61"/>
      <c r="S207" s="61"/>
      <c r="T207" s="61"/>
    </row>
    <row r="208" spans="2:20" ht="10.5" customHeight="1" x14ac:dyDescent="0.2">
      <c r="B208" s="495">
        <v>1981</v>
      </c>
      <c r="C208" s="387"/>
      <c r="D208" s="807">
        <v>6.4422626067434887</v>
      </c>
      <c r="E208" s="762">
        <v>14.355134344051493</v>
      </c>
      <c r="F208" s="765">
        <v>24.089572173517666</v>
      </c>
      <c r="G208" s="818"/>
      <c r="H208" s="1263">
        <v>12.830531834780261</v>
      </c>
      <c r="I208" s="762">
        <v>42.282499040907091</v>
      </c>
      <c r="J208" s="762">
        <f>SUM(C208:I208)</f>
        <v>100</v>
      </c>
      <c r="K208" s="208"/>
      <c r="L208" s="208"/>
      <c r="R208" s="61"/>
      <c r="S208" s="61"/>
      <c r="T208" s="61"/>
    </row>
    <row r="209" spans="2:20" ht="10.5" customHeight="1" x14ac:dyDescent="0.2">
      <c r="B209" s="495">
        <v>1982</v>
      </c>
      <c r="C209" s="387"/>
      <c r="D209" s="807">
        <v>5.6785333941883458</v>
      </c>
      <c r="E209" s="762">
        <v>12.770678026269081</v>
      </c>
      <c r="F209" s="765">
        <v>23.790506617982658</v>
      </c>
      <c r="G209" s="818"/>
      <c r="H209" s="1263">
        <v>12.9</v>
      </c>
      <c r="I209" s="762">
        <v>44.791825143262841</v>
      </c>
      <c r="J209" s="762">
        <v>100</v>
      </c>
      <c r="K209" s="208"/>
      <c r="L209" s="208"/>
      <c r="R209" s="61"/>
      <c r="S209" s="61"/>
      <c r="T209" s="61"/>
    </row>
    <row r="210" spans="2:20" ht="10.5" customHeight="1" x14ac:dyDescent="0.2">
      <c r="B210" s="495">
        <v>1983</v>
      </c>
      <c r="C210" s="387"/>
      <c r="D210" s="807">
        <v>4.4140534454783271</v>
      </c>
      <c r="E210" s="762">
        <v>13.24216033643498</v>
      </c>
      <c r="F210" s="765">
        <v>23.565901740675741</v>
      </c>
      <c r="G210" s="818"/>
      <c r="H210" s="1263">
        <v>12.68805810346921</v>
      </c>
      <c r="I210" s="762">
        <v>46.089826373941747</v>
      </c>
      <c r="J210" s="762">
        <f>SUM(C210:I210)</f>
        <v>100</v>
      </c>
      <c r="K210" s="208"/>
      <c r="L210" s="208"/>
      <c r="R210" s="61"/>
      <c r="S210" s="61"/>
      <c r="T210" s="61"/>
    </row>
    <row r="211" spans="2:20" ht="10.5" customHeight="1" x14ac:dyDescent="0.2">
      <c r="B211" s="495">
        <v>1984</v>
      </c>
      <c r="C211" s="387"/>
      <c r="D211" s="807">
        <v>4.7942090502539223</v>
      </c>
      <c r="E211" s="762">
        <v>12.350299401197605</v>
      </c>
      <c r="F211" s="765">
        <v>23.101265822784811</v>
      </c>
      <c r="G211" s="818"/>
      <c r="H211" s="1263">
        <v>11.629273099370877</v>
      </c>
      <c r="I211" s="762">
        <v>48.124952626392783</v>
      </c>
      <c r="J211" s="762">
        <f>SUM(C211:I211)</f>
        <v>100</v>
      </c>
      <c r="K211" s="208"/>
      <c r="L211" s="208"/>
      <c r="R211" s="61"/>
      <c r="S211" s="61"/>
      <c r="T211" s="61"/>
    </row>
    <row r="212" spans="2:20" ht="10.5" customHeight="1" x14ac:dyDescent="0.2">
      <c r="B212" s="495"/>
      <c r="C212" s="387"/>
      <c r="D212" s="807"/>
      <c r="E212" s="762"/>
      <c r="F212" s="765"/>
      <c r="G212" s="818"/>
      <c r="H212" s="1263"/>
      <c r="I212" s="762"/>
      <c r="J212" s="762"/>
      <c r="K212" s="208"/>
      <c r="L212" s="208"/>
      <c r="R212" s="61"/>
      <c r="S212" s="61"/>
      <c r="T212" s="61"/>
    </row>
    <row r="213" spans="2:20" ht="10.5" customHeight="1" x14ac:dyDescent="0.2">
      <c r="B213" s="495">
        <v>1985</v>
      </c>
      <c r="C213" s="387"/>
      <c r="D213" s="807">
        <v>5.1786758468469207</v>
      </c>
      <c r="E213" s="762">
        <v>13.821332388960725</v>
      </c>
      <c r="F213" s="765">
        <v>21.872657942201101</v>
      </c>
      <c r="G213" s="818"/>
      <c r="H213" s="1263">
        <v>11.039276566656509</v>
      </c>
      <c r="I213" s="762">
        <v>48.088057255334746</v>
      </c>
      <c r="J213" s="762">
        <f>SUM(C213:I213)</f>
        <v>100</v>
      </c>
      <c r="K213" s="208"/>
      <c r="L213" s="208"/>
      <c r="R213" s="61"/>
      <c r="S213" s="61"/>
      <c r="T213" s="61"/>
    </row>
    <row r="214" spans="2:20" ht="10.5" customHeight="1" x14ac:dyDescent="0.2">
      <c r="B214" s="495">
        <v>1986</v>
      </c>
      <c r="C214" s="387"/>
      <c r="D214" s="807">
        <v>4.9607124517259082</v>
      </c>
      <c r="E214" s="762">
        <v>14.212455243146662</v>
      </c>
      <c r="F214" s="765">
        <v>21.988364976751058</v>
      </c>
      <c r="G214" s="818"/>
      <c r="H214" s="1263">
        <v>11.143313378869841</v>
      </c>
      <c r="I214" s="762">
        <v>47.695153949506533</v>
      </c>
      <c r="J214" s="762">
        <f>SUM(C214:I214)</f>
        <v>100</v>
      </c>
      <c r="K214" s="208"/>
      <c r="L214" s="208"/>
      <c r="R214" s="61"/>
      <c r="S214" s="61"/>
      <c r="T214" s="61"/>
    </row>
    <row r="215" spans="2:20" ht="10.5" customHeight="1" x14ac:dyDescent="0.2">
      <c r="B215" s="495">
        <v>1987</v>
      </c>
      <c r="C215" s="387"/>
      <c r="D215" s="807">
        <v>5.5818063771461546</v>
      </c>
      <c r="E215" s="762">
        <v>11.542947145674026</v>
      </c>
      <c r="F215" s="765">
        <v>22.5</v>
      </c>
      <c r="G215" s="818"/>
      <c r="H215" s="1263">
        <v>12.238493723849372</v>
      </c>
      <c r="I215" s="762">
        <v>48.188092146395419</v>
      </c>
      <c r="J215" s="762">
        <v>100</v>
      </c>
      <c r="K215" s="208"/>
      <c r="L215" s="208"/>
      <c r="R215" s="61"/>
      <c r="S215" s="61"/>
      <c r="T215" s="61"/>
    </row>
    <row r="216" spans="2:20" ht="10.5" customHeight="1" x14ac:dyDescent="0.2">
      <c r="B216" s="495">
        <v>1988</v>
      </c>
      <c r="C216" s="387"/>
      <c r="D216" s="807">
        <v>5.8223647602763977</v>
      </c>
      <c r="E216" s="762">
        <v>10.887973857531641</v>
      </c>
      <c r="F216" s="765">
        <v>22.997582024017888</v>
      </c>
      <c r="G216" s="818"/>
      <c r="H216" s="1263">
        <v>12.590168246613315</v>
      </c>
      <c r="I216" s="762">
        <v>47.701911111560754</v>
      </c>
      <c r="J216" s="762">
        <v>100</v>
      </c>
      <c r="K216" s="208"/>
      <c r="L216" s="208"/>
      <c r="R216" s="61"/>
      <c r="S216" s="61"/>
      <c r="T216" s="61"/>
    </row>
    <row r="217" spans="2:20" ht="10.5" customHeight="1" x14ac:dyDescent="0.2">
      <c r="B217" s="495">
        <v>1989</v>
      </c>
      <c r="C217" s="387"/>
      <c r="D217" s="807">
        <v>5.4037419990152635</v>
      </c>
      <c r="E217" s="762">
        <v>9.7539856364284621</v>
      </c>
      <c r="F217" s="765">
        <v>23.5</v>
      </c>
      <c r="G217" s="818"/>
      <c r="H217" s="1263">
        <v>13.512538413215843</v>
      </c>
      <c r="I217" s="762">
        <v>47.762695461722608</v>
      </c>
      <c r="J217" s="762">
        <v>100</v>
      </c>
      <c r="K217" s="208"/>
      <c r="L217" s="208"/>
      <c r="R217" s="61"/>
      <c r="S217" s="61"/>
      <c r="T217" s="61"/>
    </row>
    <row r="218" spans="2:20" ht="10.5" customHeight="1" x14ac:dyDescent="0.2">
      <c r="B218" s="495"/>
      <c r="C218" s="387"/>
      <c r="D218" s="807"/>
      <c r="E218" s="762"/>
      <c r="F218" s="765"/>
      <c r="G218" s="818"/>
      <c r="H218" s="1263"/>
      <c r="I218" s="762"/>
      <c r="J218" s="762"/>
      <c r="K218" s="208"/>
      <c r="L218" s="208"/>
      <c r="R218" s="61"/>
      <c r="S218" s="61"/>
      <c r="T218" s="61"/>
    </row>
    <row r="219" spans="2:20" ht="10.5" customHeight="1" x14ac:dyDescent="0.2">
      <c r="B219" s="495">
        <v>1990</v>
      </c>
      <c r="C219" s="387"/>
      <c r="D219" s="807">
        <v>4.6190682540964945</v>
      </c>
      <c r="E219" s="762">
        <v>8.8870608800393676</v>
      </c>
      <c r="F219" s="765">
        <v>23.721475105212519</v>
      </c>
      <c r="G219" s="818"/>
      <c r="H219" s="1263">
        <v>14.28686844946494</v>
      </c>
      <c r="I219" s="762">
        <v>48.485527311186679</v>
      </c>
      <c r="J219" s="762">
        <f>SUM(C219:I219)</f>
        <v>100</v>
      </c>
      <c r="K219" s="208"/>
      <c r="L219" s="208"/>
      <c r="R219" s="61"/>
      <c r="S219" s="61"/>
      <c r="T219" s="61"/>
    </row>
    <row r="220" spans="2:20" ht="10.5" customHeight="1" x14ac:dyDescent="0.2">
      <c r="B220" s="495">
        <v>1991</v>
      </c>
      <c r="C220" s="387"/>
      <c r="D220" s="807">
        <v>4.549975770868933</v>
      </c>
      <c r="E220" s="762">
        <v>8.1741436914994008</v>
      </c>
      <c r="F220" s="765">
        <v>22.973679512356856</v>
      </c>
      <c r="G220" s="818"/>
      <c r="H220" s="1263">
        <v>13.959805146777526</v>
      </c>
      <c r="I220" s="762">
        <v>50.342395878497278</v>
      </c>
      <c r="J220" s="762">
        <f>SUM(C220:I220)</f>
        <v>100</v>
      </c>
      <c r="K220" s="208"/>
      <c r="L220" s="208"/>
      <c r="R220" s="61"/>
      <c r="S220" s="61"/>
      <c r="T220" s="61"/>
    </row>
    <row r="221" spans="2:20" ht="10.5" customHeight="1" x14ac:dyDescent="0.2">
      <c r="B221" s="495">
        <v>1992</v>
      </c>
      <c r="C221" s="387"/>
      <c r="D221" s="807">
        <v>3.7963453240652076</v>
      </c>
      <c r="E221" s="762">
        <v>7.5138289602649744</v>
      </c>
      <c r="F221" s="765">
        <v>21.964388314951051</v>
      </c>
      <c r="G221" s="818"/>
      <c r="H221" s="1263">
        <v>14.382118675574281</v>
      </c>
      <c r="I221" s="762">
        <v>52.343318725144485</v>
      </c>
      <c r="J221" s="762">
        <f>SUM(C221:I221)</f>
        <v>100</v>
      </c>
      <c r="K221" s="208"/>
      <c r="L221" s="208"/>
      <c r="R221" s="61"/>
      <c r="S221" s="61"/>
      <c r="T221" s="61"/>
    </row>
    <row r="222" spans="2:20" ht="10.5" customHeight="1" x14ac:dyDescent="0.2">
      <c r="B222" s="495">
        <v>1993</v>
      </c>
      <c r="C222" s="387"/>
      <c r="D222" s="807">
        <v>4.0999999999999996</v>
      </c>
      <c r="E222" s="762">
        <v>7.4748570961339773</v>
      </c>
      <c r="F222" s="765">
        <v>21.262509508341324</v>
      </c>
      <c r="G222" s="818"/>
      <c r="H222" s="1263">
        <v>14.498021521681496</v>
      </c>
      <c r="I222" s="762">
        <v>52.599276994397826</v>
      </c>
      <c r="J222" s="762">
        <v>100</v>
      </c>
      <c r="K222" s="208"/>
      <c r="L222" s="208"/>
      <c r="R222" s="61"/>
      <c r="S222" s="61"/>
      <c r="T222" s="61"/>
    </row>
    <row r="223" spans="2:20" ht="10.5" customHeight="1" x14ac:dyDescent="0.2">
      <c r="B223" s="495">
        <v>1994</v>
      </c>
      <c r="C223" s="387"/>
      <c r="D223" s="807">
        <v>4.6044217065594735</v>
      </c>
      <c r="E223" s="762">
        <v>7.0966122850620454</v>
      </c>
      <c r="F223" s="765">
        <v>21.1</v>
      </c>
      <c r="G223" s="818"/>
      <c r="H223" s="1263">
        <v>14.241655091038371</v>
      </c>
      <c r="I223" s="762">
        <v>53.008085695605367</v>
      </c>
      <c r="J223" s="762">
        <v>100</v>
      </c>
      <c r="K223" s="208"/>
      <c r="L223" s="208"/>
      <c r="R223" s="61"/>
      <c r="S223" s="61"/>
      <c r="T223" s="61"/>
    </row>
    <row r="224" spans="2:20" ht="10.5" customHeight="1" x14ac:dyDescent="0.2">
      <c r="B224" s="495"/>
      <c r="C224" s="387"/>
      <c r="D224" s="807"/>
      <c r="E224" s="762"/>
      <c r="F224" s="765"/>
      <c r="G224" s="818"/>
      <c r="H224" s="1263"/>
      <c r="I224" s="762"/>
      <c r="J224" s="762"/>
      <c r="K224" s="208"/>
      <c r="L224" s="208"/>
      <c r="R224" s="61"/>
      <c r="S224" s="61"/>
      <c r="T224" s="61"/>
    </row>
    <row r="225" spans="2:20" ht="10.5" customHeight="1" x14ac:dyDescent="0.2">
      <c r="B225" s="495">
        <v>1995</v>
      </c>
      <c r="C225" s="387"/>
      <c r="D225" s="807">
        <v>3.8643814277189201</v>
      </c>
      <c r="E225" s="762">
        <v>6.7776348319396122</v>
      </c>
      <c r="F225" s="765">
        <v>21.3</v>
      </c>
      <c r="G225" s="818"/>
      <c r="H225" s="1263">
        <v>14.407584223946182</v>
      </c>
      <c r="I225" s="762">
        <v>53.596035061341851</v>
      </c>
      <c r="J225" s="762">
        <v>100</v>
      </c>
      <c r="K225" s="208"/>
      <c r="L225" s="208"/>
      <c r="R225" s="61"/>
      <c r="S225" s="61"/>
      <c r="T225" s="61"/>
    </row>
    <row r="226" spans="2:20" ht="10.5" customHeight="1" x14ac:dyDescent="0.2">
      <c r="B226" s="495">
        <v>1996</v>
      </c>
      <c r="C226" s="387"/>
      <c r="D226" s="807">
        <v>3.8600024266834327</v>
      </c>
      <c r="E226" s="762">
        <v>6.1368302787061682</v>
      </c>
      <c r="F226" s="765">
        <v>18.677426013731246</v>
      </c>
      <c r="G226" s="818"/>
      <c r="H226" s="1263">
        <v>12.975507830781376</v>
      </c>
      <c r="I226" s="762">
        <v>58.3</v>
      </c>
      <c r="J226" s="762">
        <v>100</v>
      </c>
      <c r="K226" s="208"/>
      <c r="L226" s="208"/>
      <c r="R226" s="61"/>
      <c r="S226" s="61"/>
      <c r="T226" s="61"/>
    </row>
    <row r="227" spans="2:20" ht="10.5" customHeight="1" x14ac:dyDescent="0.2">
      <c r="B227" s="495">
        <v>1997</v>
      </c>
      <c r="C227" s="387"/>
      <c r="D227" s="807">
        <v>4.0280628590666705</v>
      </c>
      <c r="E227" s="762">
        <v>6.3138329974416374</v>
      </c>
      <c r="F227" s="765">
        <v>20.07934180742313</v>
      </c>
      <c r="G227" s="818"/>
      <c r="H227" s="1263">
        <v>13.793745432881394</v>
      </c>
      <c r="I227" s="762">
        <v>55.78501690318717</v>
      </c>
      <c r="J227" s="762">
        <f>SUM(C227:I227)</f>
        <v>100</v>
      </c>
      <c r="K227" s="208"/>
      <c r="L227" s="208"/>
      <c r="R227" s="61"/>
      <c r="S227" s="61"/>
      <c r="T227" s="61"/>
    </row>
    <row r="228" spans="2:20" ht="10.5" customHeight="1" x14ac:dyDescent="0.2">
      <c r="B228" s="495">
        <v>1998</v>
      </c>
      <c r="C228" s="387"/>
      <c r="D228" s="807">
        <v>3.7836942271397902</v>
      </c>
      <c r="E228" s="762">
        <v>6.6341069859244204</v>
      </c>
      <c r="F228" s="765">
        <v>19.601504084367029</v>
      </c>
      <c r="G228" s="818"/>
      <c r="H228" s="1263">
        <v>13.566869804497847</v>
      </c>
      <c r="I228" s="762">
        <v>56.413824898070906</v>
      </c>
      <c r="J228" s="762">
        <f>SUM(C228:I228)</f>
        <v>100</v>
      </c>
      <c r="K228" s="208"/>
      <c r="L228" s="208"/>
      <c r="R228" s="61"/>
      <c r="S228" s="61"/>
      <c r="T228" s="61"/>
    </row>
    <row r="229" spans="2:20" ht="10.5" customHeight="1" x14ac:dyDescent="0.2">
      <c r="B229" s="495">
        <v>1999</v>
      </c>
      <c r="C229" s="387"/>
      <c r="D229" s="807">
        <v>3.5567188022243803</v>
      </c>
      <c r="E229" s="762">
        <v>6.8896047329927805</v>
      </c>
      <c r="F229" s="765">
        <v>18.738008953314857</v>
      </c>
      <c r="G229" s="818"/>
      <c r="H229" s="1263">
        <v>14</v>
      </c>
      <c r="I229" s="762">
        <v>56.754594429574887</v>
      </c>
      <c r="J229" s="762">
        <v>100</v>
      </c>
      <c r="K229" s="208"/>
      <c r="L229" s="208"/>
      <c r="R229" s="61"/>
      <c r="S229" s="61"/>
      <c r="T229" s="61"/>
    </row>
    <row r="230" spans="2:20" ht="10.5" customHeight="1" x14ac:dyDescent="0.2">
      <c r="B230" s="495"/>
      <c r="C230" s="387"/>
      <c r="D230" s="807"/>
      <c r="E230" s="762"/>
      <c r="F230" s="765"/>
      <c r="G230" s="818"/>
      <c r="H230" s="1263"/>
      <c r="I230" s="762"/>
      <c r="J230" s="762"/>
      <c r="K230" s="208"/>
      <c r="L230" s="208"/>
      <c r="R230" s="61"/>
      <c r="S230" s="61"/>
      <c r="T230" s="61"/>
    </row>
    <row r="231" spans="2:20" ht="10.5" customHeight="1" x14ac:dyDescent="0.2">
      <c r="B231" s="495">
        <v>2000</v>
      </c>
      <c r="C231" s="387"/>
      <c r="D231" s="807">
        <v>3.2862009707859747</v>
      </c>
      <c r="E231" s="762">
        <v>7.3789938241685356</v>
      </c>
      <c r="F231" s="765">
        <v>19.173834697365706</v>
      </c>
      <c r="G231" s="818"/>
      <c r="H231" s="1263">
        <v>14.737811255644173</v>
      </c>
      <c r="I231" s="762">
        <v>55.423159252035617</v>
      </c>
      <c r="J231" s="762">
        <f t="shared" ref="J231:J240" si="0">SUM(C231:I231)</f>
        <v>100</v>
      </c>
      <c r="K231" s="208"/>
      <c r="L231" s="208"/>
      <c r="R231" s="61"/>
      <c r="S231" s="61"/>
      <c r="T231" s="61"/>
    </row>
    <row r="232" spans="2:20" ht="10.5" customHeight="1" x14ac:dyDescent="0.2">
      <c r="B232" s="438">
        <v>2001</v>
      </c>
      <c r="C232" s="387"/>
      <c r="D232" s="819">
        <v>3.5257505108188822</v>
      </c>
      <c r="E232" s="760">
        <v>8.124692198878817</v>
      </c>
      <c r="F232" s="760">
        <v>19.262325142767327</v>
      </c>
      <c r="G232" s="818"/>
      <c r="H232" s="1263">
        <v>14.150678472258605</v>
      </c>
      <c r="I232" s="762">
        <v>54.936553675276365</v>
      </c>
      <c r="J232" s="762">
        <f t="shared" si="0"/>
        <v>100</v>
      </c>
      <c r="K232" s="208"/>
      <c r="L232" s="208"/>
      <c r="R232" s="61"/>
      <c r="S232" s="61"/>
      <c r="T232" s="61"/>
    </row>
    <row r="233" spans="2:20" ht="10.5" customHeight="1" x14ac:dyDescent="0.2">
      <c r="B233" s="438">
        <v>2002</v>
      </c>
      <c r="C233" s="387"/>
      <c r="D233" s="819">
        <v>3.705182686902754</v>
      </c>
      <c r="E233" s="760">
        <v>8.3925801011804388</v>
      </c>
      <c r="F233" s="760">
        <v>19.3</v>
      </c>
      <c r="G233" s="818"/>
      <c r="H233" s="1263">
        <v>13.851646992692523</v>
      </c>
      <c r="I233" s="762">
        <v>54.676469926925243</v>
      </c>
      <c r="J233" s="762">
        <v>100</v>
      </c>
      <c r="K233" s="208"/>
      <c r="L233" s="208"/>
      <c r="R233" s="61"/>
      <c r="S233" s="61"/>
      <c r="T233" s="61"/>
    </row>
    <row r="234" spans="2:20" ht="10.5" customHeight="1" x14ac:dyDescent="0.2">
      <c r="B234" s="438">
        <v>2003</v>
      </c>
      <c r="C234" s="387"/>
      <c r="D234" s="819">
        <v>3.4</v>
      </c>
      <c r="E234" s="760">
        <v>7.2145411332040696</v>
      </c>
      <c r="F234" s="760">
        <v>18.976331101417685</v>
      </c>
      <c r="G234" s="818"/>
      <c r="H234" s="1263">
        <v>14.136293331810631</v>
      </c>
      <c r="I234" s="762">
        <v>56.323967894178892</v>
      </c>
      <c r="J234" s="762">
        <v>100</v>
      </c>
      <c r="K234" s="208"/>
      <c r="L234" s="208"/>
      <c r="R234" s="61"/>
      <c r="S234" s="61"/>
      <c r="T234" s="61"/>
    </row>
    <row r="235" spans="2:20" ht="10.5" customHeight="1" x14ac:dyDescent="0.2">
      <c r="B235" s="438">
        <v>2004</v>
      </c>
      <c r="C235" s="387"/>
      <c r="D235" s="819">
        <v>3.0636262144778601</v>
      </c>
      <c r="E235" s="760">
        <v>6.9480784203022479</v>
      </c>
      <c r="F235" s="760">
        <v>18.617501694882169</v>
      </c>
      <c r="G235" s="818"/>
      <c r="H235" s="1263">
        <v>14.391069941762122</v>
      </c>
      <c r="I235" s="762">
        <v>56.979723728575607</v>
      </c>
      <c r="J235" s="762">
        <f t="shared" si="0"/>
        <v>100</v>
      </c>
      <c r="K235" s="208"/>
      <c r="L235" s="208"/>
      <c r="R235" s="61"/>
      <c r="S235" s="61"/>
      <c r="T235" s="61"/>
    </row>
    <row r="236" spans="2:20" ht="10.5" customHeight="1" x14ac:dyDescent="0.2">
      <c r="B236" s="438"/>
      <c r="C236" s="387"/>
      <c r="D236" s="819"/>
      <c r="E236" s="760"/>
      <c r="F236" s="760"/>
      <c r="G236" s="818"/>
      <c r="H236" s="1263"/>
      <c r="I236" s="762"/>
      <c r="J236" s="760"/>
      <c r="K236" s="208"/>
      <c r="L236" s="208"/>
      <c r="R236" s="61"/>
      <c r="S236" s="61"/>
      <c r="T236" s="61"/>
    </row>
    <row r="237" spans="2:20" ht="10.5" customHeight="1" x14ac:dyDescent="0.2">
      <c r="B237" s="438">
        <v>2005</v>
      </c>
      <c r="C237" s="387"/>
      <c r="D237" s="819">
        <v>2.6661421320833436</v>
      </c>
      <c r="E237" s="764">
        <v>7.3099066931928709</v>
      </c>
      <c r="F237" s="760">
        <v>18.139662777805381</v>
      </c>
      <c r="G237" s="818"/>
      <c r="H237" s="1263">
        <v>14.159302877203778</v>
      </c>
      <c r="I237" s="762">
        <v>57.724985519714636</v>
      </c>
      <c r="J237" s="762">
        <f t="shared" si="0"/>
        <v>100</v>
      </c>
      <c r="K237" s="208"/>
      <c r="L237" s="208"/>
      <c r="R237" s="61"/>
      <c r="S237" s="61"/>
      <c r="T237" s="61"/>
    </row>
    <row r="238" spans="2:20" ht="10.5" customHeight="1" x14ac:dyDescent="0.2">
      <c r="B238" s="438">
        <v>2006</v>
      </c>
      <c r="C238" s="387"/>
      <c r="D238" s="819">
        <v>2.7806632248794272</v>
      </c>
      <c r="E238" s="764">
        <v>8.6137404342565471</v>
      </c>
      <c r="F238" s="760">
        <v>17.49222874527792</v>
      </c>
      <c r="G238" s="818"/>
      <c r="H238" s="1263">
        <v>15.043164991810517</v>
      </c>
      <c r="I238" s="762">
        <v>56.070202603775584</v>
      </c>
      <c r="J238" s="762">
        <f>SUM(C238:I238)</f>
        <v>100</v>
      </c>
      <c r="K238" s="208"/>
      <c r="L238" s="208"/>
      <c r="R238" s="61"/>
      <c r="S238" s="61"/>
      <c r="T238" s="61"/>
    </row>
    <row r="239" spans="2:20" ht="10.5" customHeight="1" x14ac:dyDescent="0.2">
      <c r="B239" s="438">
        <v>2007</v>
      </c>
      <c r="C239" s="387"/>
      <c r="D239" s="819">
        <v>2.9586326259257332</v>
      </c>
      <c r="E239" s="764">
        <v>8.3657961227173026</v>
      </c>
      <c r="F239" s="760">
        <v>16</v>
      </c>
      <c r="G239" s="818"/>
      <c r="H239" s="1263">
        <v>13.73719837726731</v>
      </c>
      <c r="I239" s="762">
        <v>58.862208856266342</v>
      </c>
      <c r="J239" s="762">
        <v>100</v>
      </c>
      <c r="K239" s="208"/>
      <c r="L239" s="208"/>
      <c r="R239" s="61"/>
      <c r="S239" s="61"/>
      <c r="T239" s="61"/>
    </row>
    <row r="240" spans="2:20" ht="10.5" customHeight="1" x14ac:dyDescent="0.2">
      <c r="B240" s="438">
        <v>2008</v>
      </c>
      <c r="C240" s="387"/>
      <c r="D240" s="819">
        <v>3.1697228603914489</v>
      </c>
      <c r="E240" s="764">
        <v>9.2477973413688055</v>
      </c>
      <c r="F240" s="760">
        <v>15.988143309672981</v>
      </c>
      <c r="G240" s="818"/>
      <c r="H240" s="1263">
        <v>13.920989710788465</v>
      </c>
      <c r="I240" s="762">
        <v>57.673346777778299</v>
      </c>
      <c r="J240" s="762">
        <f t="shared" si="0"/>
        <v>100</v>
      </c>
      <c r="K240" s="208"/>
      <c r="L240" s="208"/>
      <c r="R240" s="61"/>
      <c r="S240" s="61"/>
      <c r="T240" s="61"/>
    </row>
    <row r="241" spans="2:20" ht="10.5" customHeight="1" x14ac:dyDescent="0.2">
      <c r="B241" s="438">
        <v>2009</v>
      </c>
      <c r="C241" s="387"/>
      <c r="D241" s="819">
        <v>2.9881263651957322</v>
      </c>
      <c r="E241" s="760">
        <v>8.8191095344786845</v>
      </c>
      <c r="F241" s="760">
        <v>15.00378104873381</v>
      </c>
      <c r="G241" s="818"/>
      <c r="H241" s="1263">
        <v>13.949698438308303</v>
      </c>
      <c r="I241" s="762">
        <v>59.239284613283473</v>
      </c>
      <c r="J241" s="760">
        <f>SUM(C241:I241)</f>
        <v>100</v>
      </c>
      <c r="K241" s="208"/>
      <c r="L241" s="208"/>
      <c r="R241" s="61"/>
      <c r="S241" s="61"/>
      <c r="T241" s="61"/>
    </row>
    <row r="242" spans="2:20" ht="10.5" customHeight="1" x14ac:dyDescent="0.2">
      <c r="B242" s="438"/>
      <c r="C242" s="387"/>
      <c r="D242" s="819"/>
      <c r="E242" s="764"/>
      <c r="F242" s="760"/>
      <c r="G242" s="818"/>
      <c r="H242" s="1263"/>
      <c r="I242" s="762"/>
      <c r="J242" s="762"/>
      <c r="K242" s="208"/>
      <c r="L242" s="208"/>
      <c r="R242" s="61"/>
      <c r="S242" s="61"/>
      <c r="T242" s="61"/>
    </row>
    <row r="243" spans="2:20" ht="10.5" customHeight="1" x14ac:dyDescent="0.2">
      <c r="B243" s="438">
        <v>2010</v>
      </c>
      <c r="C243" s="387"/>
      <c r="D243" s="819">
        <v>2.6296064709041791</v>
      </c>
      <c r="E243" s="760">
        <v>9.2329830130748825</v>
      </c>
      <c r="F243" s="760">
        <v>14.37752018149315</v>
      </c>
      <c r="G243" s="818"/>
      <c r="H243" s="1263">
        <v>14.853739287976078</v>
      </c>
      <c r="I243" s="762">
        <v>58.906151046551713</v>
      </c>
      <c r="J243" s="760">
        <f>SUM(C243:I243)</f>
        <v>100</v>
      </c>
      <c r="K243" s="208"/>
      <c r="L243" s="208"/>
      <c r="R243" s="61"/>
      <c r="S243" s="61"/>
      <c r="T243" s="61"/>
    </row>
    <row r="244" spans="2:20" ht="10.5" customHeight="1" x14ac:dyDescent="0.2">
      <c r="B244" s="536" t="s">
        <v>1419</v>
      </c>
      <c r="C244" s="506"/>
      <c r="D244" s="814">
        <v>2.150111081672001</v>
      </c>
      <c r="E244" s="772">
        <v>9.6289497846255916</v>
      </c>
      <c r="F244" s="772">
        <v>13.327378641346749</v>
      </c>
      <c r="G244" s="820"/>
      <c r="H244" s="1256">
        <v>14.893824710406008</v>
      </c>
      <c r="I244" s="772">
        <v>59.999735781949646</v>
      </c>
      <c r="J244" s="762">
        <f>SUM(C244:I244)</f>
        <v>100</v>
      </c>
      <c r="K244" s="208"/>
      <c r="L244" s="208"/>
      <c r="R244" s="61"/>
      <c r="S244" s="61"/>
      <c r="T244" s="61"/>
    </row>
    <row r="245" spans="2:20" ht="10.5" customHeight="1" x14ac:dyDescent="0.2">
      <c r="B245" s="536" t="s">
        <v>1415</v>
      </c>
      <c r="C245" s="506"/>
      <c r="D245" s="1170">
        <v>2.3895783157121282</v>
      </c>
      <c r="E245" s="772">
        <v>9.2327631954933249</v>
      </c>
      <c r="F245" s="772">
        <v>13.119089412308989</v>
      </c>
      <c r="G245" s="820"/>
      <c r="H245" s="1256">
        <v>15.003129634921283</v>
      </c>
      <c r="I245" s="772">
        <v>60.25543944156427</v>
      </c>
      <c r="J245" s="762">
        <f>SUM(C245:I245)</f>
        <v>100</v>
      </c>
      <c r="K245" s="208"/>
      <c r="L245" s="208"/>
      <c r="R245" s="61"/>
      <c r="S245" s="61"/>
      <c r="T245" s="61"/>
    </row>
    <row r="246" spans="2:20" ht="10.5" customHeight="1" x14ac:dyDescent="0.2">
      <c r="B246" s="536" t="s">
        <v>1457</v>
      </c>
      <c r="C246" s="506"/>
      <c r="D246" s="1254">
        <v>2.3151245792179607</v>
      </c>
      <c r="E246" s="772">
        <v>8.9759061015877588</v>
      </c>
      <c r="F246" s="772">
        <v>13.234672597614658</v>
      </c>
      <c r="G246" s="820"/>
      <c r="H246" s="1256">
        <v>14.8</v>
      </c>
      <c r="I246" s="772">
        <v>60.629865920192529</v>
      </c>
      <c r="J246" s="762">
        <f>SUM(C246:I246)</f>
        <v>99.955569198612906</v>
      </c>
      <c r="K246" s="208"/>
      <c r="L246" s="208"/>
      <c r="R246" s="61"/>
      <c r="S246" s="61"/>
      <c r="T246" s="61"/>
    </row>
    <row r="247" spans="2:20" ht="12" customHeight="1" x14ac:dyDescent="0.2">
      <c r="B247" s="537" t="s">
        <v>1541</v>
      </c>
      <c r="C247" s="398"/>
      <c r="D247" s="816">
        <v>2.4867711657676104</v>
      </c>
      <c r="E247" s="773">
        <v>8.4184879108355268</v>
      </c>
      <c r="F247" s="773">
        <v>13.286140822647704</v>
      </c>
      <c r="G247" s="821"/>
      <c r="H247" s="1264">
        <v>14.829042192748117</v>
      </c>
      <c r="I247" s="773">
        <v>60.979557908001034</v>
      </c>
      <c r="J247" s="761">
        <f>SUM(C247:I247)</f>
        <v>100</v>
      </c>
      <c r="K247" s="208"/>
      <c r="L247" s="208"/>
      <c r="R247" s="61"/>
      <c r="S247" s="61"/>
      <c r="T247" s="61"/>
    </row>
    <row r="248" spans="2:20" ht="10.5" customHeight="1" x14ac:dyDescent="0.2">
      <c r="B248" s="236" t="s">
        <v>45</v>
      </c>
      <c r="C248" s="229"/>
      <c r="D248" s="208"/>
      <c r="E248" s="208"/>
      <c r="F248" s="208"/>
      <c r="G248" s="208"/>
      <c r="H248" s="208"/>
      <c r="I248" s="208"/>
      <c r="J248" s="208"/>
      <c r="K248" s="208"/>
      <c r="L248" s="208"/>
      <c r="R248" s="61"/>
      <c r="S248" s="61"/>
      <c r="T248" s="61"/>
    </row>
    <row r="249" spans="2:20" ht="10.5" customHeight="1" x14ac:dyDescent="0.2">
      <c r="B249" s="341" t="s">
        <v>1367</v>
      </c>
      <c r="C249" s="227"/>
      <c r="D249" s="208"/>
      <c r="E249" s="208"/>
      <c r="F249" s="208"/>
      <c r="G249" s="208"/>
      <c r="H249" s="208"/>
      <c r="I249" s="208"/>
      <c r="J249" s="208"/>
      <c r="K249" s="208"/>
      <c r="L249" s="208"/>
      <c r="R249" s="61"/>
      <c r="S249" s="61"/>
      <c r="T249" s="61"/>
    </row>
    <row r="250" spans="2:20" ht="10.5" customHeight="1" x14ac:dyDescent="0.2">
      <c r="B250" s="467" t="s">
        <v>1368</v>
      </c>
      <c r="C250" s="227"/>
      <c r="D250" s="208"/>
      <c r="E250" s="208"/>
      <c r="F250" s="208"/>
      <c r="G250" s="208"/>
      <c r="H250" s="208"/>
      <c r="I250" s="208"/>
      <c r="J250" s="208"/>
      <c r="K250" s="208"/>
      <c r="L250" s="208"/>
      <c r="R250" s="61"/>
      <c r="S250" s="61"/>
      <c r="T250" s="61"/>
    </row>
    <row r="251" spans="2:20" ht="10.5" customHeight="1" x14ac:dyDescent="0.2">
      <c r="B251" s="467" t="s">
        <v>1369</v>
      </c>
      <c r="C251" s="227"/>
      <c r="D251" s="208"/>
      <c r="E251" s="208"/>
      <c r="F251" s="208"/>
      <c r="G251" s="208"/>
      <c r="H251" s="208"/>
      <c r="I251" s="208"/>
      <c r="J251" s="208"/>
      <c r="K251" s="208"/>
      <c r="L251" s="208"/>
      <c r="R251" s="61"/>
      <c r="S251" s="61"/>
      <c r="T251" s="61"/>
    </row>
    <row r="252" spans="2:20" ht="10.5" customHeight="1" x14ac:dyDescent="0.2">
      <c r="B252" s="467" t="s">
        <v>1131</v>
      </c>
      <c r="C252" s="227"/>
      <c r="D252" s="208"/>
      <c r="E252" s="208"/>
      <c r="F252" s="208"/>
      <c r="G252" s="208"/>
      <c r="H252" s="208"/>
      <c r="I252" s="208"/>
      <c r="J252" s="208"/>
      <c r="K252" s="208"/>
      <c r="L252" s="208"/>
      <c r="R252" s="61"/>
      <c r="S252" s="61"/>
      <c r="T252" s="61"/>
    </row>
    <row r="253" spans="2:20" ht="10.5" customHeight="1" x14ac:dyDescent="0.2">
      <c r="B253" s="143"/>
      <c r="C253" s="213"/>
      <c r="D253" s="208"/>
      <c r="E253" s="213"/>
      <c r="F253" s="213"/>
      <c r="G253" s="213"/>
      <c r="H253" s="208"/>
      <c r="I253" s="213"/>
      <c r="J253" s="213"/>
      <c r="K253" s="208"/>
      <c r="L253" s="208"/>
      <c r="R253" s="61"/>
      <c r="S253" s="61"/>
      <c r="T253" s="61"/>
    </row>
    <row r="254" spans="2:20" ht="10.5" customHeight="1" x14ac:dyDescent="0.2">
      <c r="B254" s="49"/>
      <c r="R254" s="61"/>
      <c r="S254" s="61"/>
      <c r="T254" s="61"/>
    </row>
    <row r="255" spans="2:20" ht="10.5" customHeight="1" x14ac:dyDescent="0.2">
      <c r="B255" s="49"/>
      <c r="R255" s="61"/>
      <c r="S255" s="61"/>
      <c r="T255" s="61"/>
    </row>
    <row r="256" spans="2:20" ht="10.5" customHeight="1" x14ac:dyDescent="0.2">
      <c r="B256" s="49"/>
      <c r="R256" s="61"/>
      <c r="S256" s="61"/>
      <c r="T256" s="61"/>
    </row>
    <row r="257" spans="2:20" ht="10.5" customHeight="1" x14ac:dyDescent="0.2">
      <c r="B257" s="49"/>
      <c r="G257" s="153">
        <v>77</v>
      </c>
      <c r="R257" s="61"/>
      <c r="S257" s="61"/>
      <c r="T257" s="61"/>
    </row>
    <row r="258" spans="2:20" ht="10.5" customHeight="1" x14ac:dyDescent="0.2">
      <c r="R258" s="61"/>
      <c r="S258" s="61"/>
      <c r="T258" s="61"/>
    </row>
    <row r="259" spans="2:20" x14ac:dyDescent="0.2">
      <c r="B259" s="62" t="s">
        <v>34</v>
      </c>
      <c r="C259" s="62"/>
      <c r="D259" s="62"/>
      <c r="E259" s="62"/>
      <c r="F259" s="62"/>
      <c r="G259" s="62"/>
      <c r="R259" s="61"/>
      <c r="S259" s="61"/>
      <c r="T259" s="61"/>
    </row>
    <row r="260" spans="2:20" ht="22.5" x14ac:dyDescent="0.2">
      <c r="B260" s="1506" t="s">
        <v>605</v>
      </c>
      <c r="C260" s="279" t="s">
        <v>450</v>
      </c>
      <c r="D260" s="279" t="s">
        <v>451</v>
      </c>
      <c r="E260" s="279" t="s">
        <v>452</v>
      </c>
      <c r="F260" s="463" t="s">
        <v>148</v>
      </c>
      <c r="S260" s="61"/>
      <c r="T260" s="61"/>
    </row>
    <row r="261" spans="2:20" x14ac:dyDescent="0.2">
      <c r="B261" s="1508"/>
      <c r="C261" s="1396" t="s">
        <v>629</v>
      </c>
      <c r="D261" s="1404"/>
      <c r="E261" s="1404"/>
      <c r="F261" s="1397"/>
      <c r="S261" s="61"/>
      <c r="T261" s="61"/>
    </row>
    <row r="262" spans="2:20" ht="10.5" customHeight="1" x14ac:dyDescent="0.2">
      <c r="B262" s="325" t="s">
        <v>149</v>
      </c>
      <c r="C262" s="760">
        <v>700</v>
      </c>
      <c r="D262" s="762">
        <v>258.7</v>
      </c>
      <c r="E262" s="762">
        <v>540.70000000000005</v>
      </c>
      <c r="F262" s="822">
        <f>SUM(C262:E262)</f>
        <v>1499.4</v>
      </c>
      <c r="S262" s="61"/>
      <c r="T262" s="61"/>
    </row>
    <row r="263" spans="2:20" ht="10.5" customHeight="1" x14ac:dyDescent="0.2">
      <c r="B263" s="325" t="s">
        <v>150</v>
      </c>
      <c r="C263" s="760">
        <v>826.2</v>
      </c>
      <c r="D263" s="762">
        <v>284.7</v>
      </c>
      <c r="E263" s="762">
        <v>620.20000000000005</v>
      </c>
      <c r="F263" s="762">
        <f t="shared" ref="F263:F313" si="1">SUM(C263:E263)</f>
        <v>1731.1000000000001</v>
      </c>
      <c r="S263" s="61"/>
      <c r="T263" s="61"/>
    </row>
    <row r="264" spans="2:20" ht="10.5" customHeight="1" x14ac:dyDescent="0.2">
      <c r="B264" s="325" t="s">
        <v>151</v>
      </c>
      <c r="C264" s="760">
        <v>623.6</v>
      </c>
      <c r="D264" s="762">
        <v>331.9</v>
      </c>
      <c r="E264" s="762">
        <v>857.7</v>
      </c>
      <c r="F264" s="762">
        <f t="shared" si="1"/>
        <v>1813.2</v>
      </c>
      <c r="S264" s="61"/>
      <c r="T264" s="61"/>
    </row>
    <row r="265" spans="2:20" ht="10.5" customHeight="1" x14ac:dyDescent="0.2">
      <c r="B265" s="325" t="s">
        <v>152</v>
      </c>
      <c r="C265" s="760">
        <v>1322.7</v>
      </c>
      <c r="D265" s="762">
        <v>361.9</v>
      </c>
      <c r="E265" s="762">
        <v>983.2</v>
      </c>
      <c r="F265" s="762">
        <f t="shared" si="1"/>
        <v>2667.8</v>
      </c>
      <c r="S265" s="61"/>
      <c r="T265" s="61"/>
    </row>
    <row r="266" spans="2:20" ht="10.5" customHeight="1" x14ac:dyDescent="0.2">
      <c r="B266" s="325" t="s">
        <v>153</v>
      </c>
      <c r="C266" s="760">
        <v>1239.5999999999999</v>
      </c>
      <c r="D266" s="762">
        <v>485</v>
      </c>
      <c r="E266" s="762">
        <v>1063.4000000000001</v>
      </c>
      <c r="F266" s="762">
        <f t="shared" si="1"/>
        <v>2788</v>
      </c>
      <c r="S266" s="61"/>
      <c r="T266" s="61"/>
    </row>
    <row r="267" spans="2:20" ht="10.5" customHeight="1" x14ac:dyDescent="0.2">
      <c r="B267" s="325"/>
      <c r="C267" s="760"/>
      <c r="D267" s="762"/>
      <c r="E267" s="762"/>
      <c r="F267" s="762"/>
      <c r="S267" s="61"/>
      <c r="T267" s="61"/>
    </row>
    <row r="268" spans="2:20" ht="10.5" customHeight="1" x14ac:dyDescent="0.2">
      <c r="B268" s="325" t="s">
        <v>154</v>
      </c>
      <c r="C268" s="760">
        <v>1248.0999999999999</v>
      </c>
      <c r="D268" s="762">
        <v>524.70000000000005</v>
      </c>
      <c r="E268" s="762">
        <v>1217.8</v>
      </c>
      <c r="F268" s="762">
        <f t="shared" si="1"/>
        <v>2990.6</v>
      </c>
      <c r="S268" s="61"/>
      <c r="T268" s="61"/>
    </row>
    <row r="269" spans="2:20" ht="10.5" customHeight="1" x14ac:dyDescent="0.2">
      <c r="B269" s="325" t="s">
        <v>155</v>
      </c>
      <c r="C269" s="760">
        <v>1791.8</v>
      </c>
      <c r="D269" s="762">
        <v>577</v>
      </c>
      <c r="E269" s="762">
        <v>1333.6</v>
      </c>
      <c r="F269" s="762">
        <f t="shared" si="1"/>
        <v>3702.4</v>
      </c>
      <c r="S269" s="61"/>
      <c r="T269" s="61"/>
    </row>
    <row r="270" spans="2:20" ht="10.5" customHeight="1" x14ac:dyDescent="0.2">
      <c r="B270" s="325" t="s">
        <v>156</v>
      </c>
      <c r="C270" s="760">
        <v>1942.8</v>
      </c>
      <c r="D270" s="762">
        <v>667.6</v>
      </c>
      <c r="E270" s="762">
        <v>1425.4</v>
      </c>
      <c r="F270" s="762">
        <f t="shared" si="1"/>
        <v>4035.8</v>
      </c>
      <c r="S270" s="61"/>
      <c r="T270" s="61"/>
    </row>
    <row r="271" spans="2:20" ht="10.5" customHeight="1" x14ac:dyDescent="0.2">
      <c r="B271" s="325" t="s">
        <v>763</v>
      </c>
      <c r="C271" s="760">
        <v>2052.3000000000002</v>
      </c>
      <c r="D271" s="762">
        <v>769.5</v>
      </c>
      <c r="E271" s="762">
        <v>1687.2</v>
      </c>
      <c r="F271" s="762">
        <f t="shared" si="1"/>
        <v>4509</v>
      </c>
      <c r="S271" s="61"/>
      <c r="T271" s="61"/>
    </row>
    <row r="272" spans="2:20" ht="10.5" customHeight="1" x14ac:dyDescent="0.2">
      <c r="B272" s="325" t="s">
        <v>764</v>
      </c>
      <c r="C272" s="760">
        <v>2936.4</v>
      </c>
      <c r="D272" s="762">
        <v>934.4</v>
      </c>
      <c r="E272" s="762">
        <v>2059.5</v>
      </c>
      <c r="F272" s="762">
        <f t="shared" si="1"/>
        <v>5930.3</v>
      </c>
      <c r="S272" s="61"/>
      <c r="T272" s="61"/>
    </row>
    <row r="273" spans="2:20" ht="10.5" customHeight="1" x14ac:dyDescent="0.2">
      <c r="B273" s="325"/>
      <c r="C273" s="760"/>
      <c r="D273" s="762"/>
      <c r="E273" s="762"/>
      <c r="F273" s="762"/>
      <c r="S273" s="61"/>
      <c r="T273" s="61"/>
    </row>
    <row r="274" spans="2:20" ht="10.5" customHeight="1" x14ac:dyDescent="0.2">
      <c r="B274" s="325" t="s">
        <v>765</v>
      </c>
      <c r="C274" s="760">
        <v>3407.4</v>
      </c>
      <c r="D274" s="762">
        <v>1013.6</v>
      </c>
      <c r="E274" s="762">
        <v>2603.8000000000002</v>
      </c>
      <c r="F274" s="762">
        <f t="shared" si="1"/>
        <v>7024.8</v>
      </c>
      <c r="S274" s="61"/>
      <c r="T274" s="61"/>
    </row>
    <row r="275" spans="2:20" ht="10.5" customHeight="1" x14ac:dyDescent="0.2">
      <c r="B275" s="325" t="s">
        <v>766</v>
      </c>
      <c r="C275" s="760">
        <v>3194.4</v>
      </c>
      <c r="D275" s="762">
        <v>1270.4000000000001</v>
      </c>
      <c r="E275" s="762">
        <v>3212.5</v>
      </c>
      <c r="F275" s="762">
        <f t="shared" si="1"/>
        <v>7677.3</v>
      </c>
      <c r="S275" s="61"/>
      <c r="T275" s="61"/>
    </row>
    <row r="276" spans="2:20" ht="10.5" customHeight="1" x14ac:dyDescent="0.2">
      <c r="B276" s="325" t="s">
        <v>767</v>
      </c>
      <c r="C276" s="760">
        <v>3072</v>
      </c>
      <c r="D276" s="762">
        <v>1341.8</v>
      </c>
      <c r="E276" s="762">
        <v>3467.6</v>
      </c>
      <c r="F276" s="762">
        <f t="shared" si="1"/>
        <v>7881.4</v>
      </c>
      <c r="S276" s="61"/>
      <c r="T276" s="61"/>
    </row>
    <row r="277" spans="2:20" ht="10.5" customHeight="1" x14ac:dyDescent="0.2">
      <c r="B277" s="325" t="s">
        <v>768</v>
      </c>
      <c r="C277" s="760">
        <v>3376.8</v>
      </c>
      <c r="D277" s="762">
        <v>1530.3</v>
      </c>
      <c r="E277" s="762">
        <v>3867.3</v>
      </c>
      <c r="F277" s="762">
        <f t="shared" si="1"/>
        <v>8774.4000000000015</v>
      </c>
      <c r="S277" s="61"/>
      <c r="T277" s="61"/>
    </row>
    <row r="278" spans="2:20" ht="10.5" customHeight="1" x14ac:dyDescent="0.2">
      <c r="B278" s="325" t="s">
        <v>769</v>
      </c>
      <c r="C278" s="760">
        <v>4718.5</v>
      </c>
      <c r="D278" s="762">
        <v>1779.1</v>
      </c>
      <c r="E278" s="762">
        <v>4436.3</v>
      </c>
      <c r="F278" s="762">
        <f t="shared" si="1"/>
        <v>10933.900000000001</v>
      </c>
      <c r="S278" s="61"/>
      <c r="T278" s="61"/>
    </row>
    <row r="279" spans="2:20" ht="10.5" customHeight="1" x14ac:dyDescent="0.2">
      <c r="B279" s="325"/>
      <c r="C279" s="760"/>
      <c r="D279" s="762"/>
      <c r="E279" s="762"/>
      <c r="F279" s="762"/>
      <c r="S279" s="61"/>
      <c r="T279" s="61"/>
    </row>
    <row r="280" spans="2:20" ht="10.5" customHeight="1" x14ac:dyDescent="0.2">
      <c r="B280" s="325" t="s">
        <v>770</v>
      </c>
      <c r="C280" s="760">
        <v>4571.8999999999996</v>
      </c>
      <c r="D280" s="762">
        <v>2136.3000000000002</v>
      </c>
      <c r="E280" s="762">
        <v>4672.8</v>
      </c>
      <c r="F280" s="762">
        <f t="shared" si="1"/>
        <v>11381</v>
      </c>
      <c r="S280" s="61"/>
      <c r="T280" s="61"/>
    </row>
    <row r="281" spans="2:20" ht="10.5" customHeight="1" x14ac:dyDescent="0.2">
      <c r="B281" s="325" t="s">
        <v>771</v>
      </c>
      <c r="C281" s="760">
        <v>5182.3999999999996</v>
      </c>
      <c r="D281" s="762">
        <v>2492.5</v>
      </c>
      <c r="E281" s="762">
        <v>5673.9</v>
      </c>
      <c r="F281" s="762">
        <f t="shared" si="1"/>
        <v>13348.8</v>
      </c>
      <c r="S281" s="61"/>
      <c r="T281" s="61"/>
    </row>
    <row r="282" spans="2:20" ht="10.5" customHeight="1" x14ac:dyDescent="0.2">
      <c r="B282" s="325" t="s">
        <v>772</v>
      </c>
      <c r="C282" s="760">
        <v>5951.4</v>
      </c>
      <c r="D282" s="762">
        <v>3076.4</v>
      </c>
      <c r="E282" s="762">
        <v>7148.1</v>
      </c>
      <c r="F282" s="762">
        <f t="shared" si="1"/>
        <v>16175.9</v>
      </c>
      <c r="S282" s="61"/>
      <c r="T282" s="61"/>
    </row>
    <row r="283" spans="2:20" ht="10.5" customHeight="1" x14ac:dyDescent="0.2">
      <c r="B283" s="325" t="s">
        <v>773</v>
      </c>
      <c r="C283" s="760">
        <v>7545.5</v>
      </c>
      <c r="D283" s="762">
        <v>3363.7</v>
      </c>
      <c r="E283" s="762">
        <v>8425.6</v>
      </c>
      <c r="F283" s="762">
        <f t="shared" si="1"/>
        <v>19334.800000000003</v>
      </c>
      <c r="S283" s="61"/>
      <c r="T283" s="61"/>
    </row>
    <row r="284" spans="2:20" ht="10.5" customHeight="1" x14ac:dyDescent="0.2">
      <c r="B284" s="325" t="s">
        <v>774</v>
      </c>
      <c r="C284" s="760">
        <v>7064.9</v>
      </c>
      <c r="D284" s="762">
        <v>4282.8999999999996</v>
      </c>
      <c r="E284" s="762">
        <v>8850.2000000000007</v>
      </c>
      <c r="F284" s="762">
        <f t="shared" si="1"/>
        <v>20198</v>
      </c>
      <c r="S284" s="61"/>
      <c r="T284" s="61"/>
    </row>
    <row r="285" spans="2:20" ht="10.5" customHeight="1" x14ac:dyDescent="0.2">
      <c r="B285" s="325"/>
      <c r="C285" s="760"/>
      <c r="D285" s="762"/>
      <c r="E285" s="762"/>
      <c r="F285" s="762"/>
      <c r="S285" s="61"/>
      <c r="T285" s="61"/>
    </row>
    <row r="286" spans="2:20" ht="10.5" customHeight="1" x14ac:dyDescent="0.2">
      <c r="B286" s="325" t="s">
        <v>775</v>
      </c>
      <c r="C286" s="760">
        <v>7614.7</v>
      </c>
      <c r="D286" s="762">
        <v>4817</v>
      </c>
      <c r="E286" s="762">
        <v>9520.7000000000007</v>
      </c>
      <c r="F286" s="762">
        <f t="shared" si="1"/>
        <v>21952.400000000001</v>
      </c>
      <c r="S286" s="61"/>
      <c r="T286" s="61"/>
    </row>
    <row r="287" spans="2:20" ht="10.5" customHeight="1" x14ac:dyDescent="0.2">
      <c r="B287" s="325" t="s">
        <v>776</v>
      </c>
      <c r="C287" s="760">
        <v>6116.2</v>
      </c>
      <c r="D287" s="762">
        <v>5457.2</v>
      </c>
      <c r="E287" s="762">
        <v>10553.4</v>
      </c>
      <c r="F287" s="762">
        <f t="shared" si="1"/>
        <v>22126.799999999999</v>
      </c>
      <c r="S287" s="61"/>
      <c r="T287" s="61"/>
    </row>
    <row r="288" spans="2:20" ht="10.5" customHeight="1" x14ac:dyDescent="0.2">
      <c r="B288" s="325" t="s">
        <v>460</v>
      </c>
      <c r="C288" s="760">
        <v>9338.9</v>
      </c>
      <c r="D288" s="762">
        <v>5423.4</v>
      </c>
      <c r="E288" s="762">
        <v>10961.4</v>
      </c>
      <c r="F288" s="762">
        <f t="shared" si="1"/>
        <v>25723.699999999997</v>
      </c>
      <c r="S288" s="61"/>
      <c r="T288" s="61"/>
    </row>
    <row r="289" spans="2:20" ht="10.5" customHeight="1" x14ac:dyDescent="0.2">
      <c r="B289" s="325" t="s">
        <v>461</v>
      </c>
      <c r="C289" s="760">
        <v>9990</v>
      </c>
      <c r="D289" s="762">
        <v>6199.6</v>
      </c>
      <c r="E289" s="762">
        <v>11972.8</v>
      </c>
      <c r="F289" s="762">
        <f t="shared" si="1"/>
        <v>28162.400000000001</v>
      </c>
      <c r="K289" s="182"/>
      <c r="S289" s="61"/>
      <c r="T289" s="61"/>
    </row>
    <row r="290" spans="2:20" ht="10.5" customHeight="1" x14ac:dyDescent="0.2">
      <c r="B290" s="325" t="s">
        <v>462</v>
      </c>
      <c r="C290" s="760">
        <v>8661.7999999999993</v>
      </c>
      <c r="D290" s="762">
        <v>7411.3</v>
      </c>
      <c r="E290" s="762">
        <v>13868.2</v>
      </c>
      <c r="F290" s="762">
        <f t="shared" si="1"/>
        <v>29941.3</v>
      </c>
      <c r="S290" s="61"/>
      <c r="T290" s="61"/>
    </row>
    <row r="291" spans="2:20" ht="10.5" customHeight="1" x14ac:dyDescent="0.2">
      <c r="B291" s="325"/>
      <c r="C291" s="760"/>
      <c r="D291" s="762"/>
      <c r="E291" s="762"/>
      <c r="F291" s="762"/>
      <c r="S291" s="61"/>
      <c r="T291" s="61"/>
    </row>
    <row r="292" spans="2:20" ht="10.5" customHeight="1" x14ac:dyDescent="0.2">
      <c r="B292" s="543" t="s">
        <v>328</v>
      </c>
      <c r="C292" s="760">
        <v>13305.2</v>
      </c>
      <c r="D292" s="762">
        <v>8505.2000000000007</v>
      </c>
      <c r="E292" s="762">
        <v>14708.9</v>
      </c>
      <c r="F292" s="762">
        <f t="shared" si="1"/>
        <v>36519.300000000003</v>
      </c>
      <c r="S292" s="61"/>
      <c r="T292" s="61"/>
    </row>
    <row r="293" spans="2:20" ht="10.5" customHeight="1" x14ac:dyDescent="0.2">
      <c r="B293" s="543" t="s">
        <v>329</v>
      </c>
      <c r="C293" s="760">
        <v>13954.3</v>
      </c>
      <c r="D293" s="762">
        <v>9463.5</v>
      </c>
      <c r="E293" s="762">
        <v>17040.5</v>
      </c>
      <c r="F293" s="762">
        <f t="shared" si="1"/>
        <v>40458.300000000003</v>
      </c>
      <c r="S293" s="61"/>
      <c r="T293" s="61"/>
    </row>
    <row r="294" spans="2:20" ht="10.5" customHeight="1" x14ac:dyDescent="0.2">
      <c r="B294" s="543" t="s">
        <v>330</v>
      </c>
      <c r="C294" s="760">
        <v>13237.7</v>
      </c>
      <c r="D294" s="762">
        <v>10533.9</v>
      </c>
      <c r="E294" s="762">
        <v>19345.8</v>
      </c>
      <c r="F294" s="762">
        <f t="shared" si="1"/>
        <v>43117.399999999994</v>
      </c>
      <c r="S294" s="61"/>
      <c r="T294" s="61"/>
    </row>
    <row r="295" spans="2:20" ht="10.5" customHeight="1" x14ac:dyDescent="0.2">
      <c r="B295" s="543" t="s">
        <v>331</v>
      </c>
      <c r="C295" s="760">
        <v>14916.2</v>
      </c>
      <c r="D295" s="762">
        <v>11837.6</v>
      </c>
      <c r="E295" s="762">
        <v>17915.900000000001</v>
      </c>
      <c r="F295" s="762">
        <f t="shared" si="1"/>
        <v>44669.700000000004</v>
      </c>
      <c r="S295" s="61"/>
      <c r="T295" s="61"/>
    </row>
    <row r="296" spans="2:20" ht="10.5" customHeight="1" x14ac:dyDescent="0.2">
      <c r="B296" s="543" t="s">
        <v>287</v>
      </c>
      <c r="C296" s="760">
        <v>14428.9</v>
      </c>
      <c r="D296" s="762">
        <v>12541.9</v>
      </c>
      <c r="E296" s="762">
        <v>19690.099999999999</v>
      </c>
      <c r="F296" s="762">
        <f t="shared" si="1"/>
        <v>46660.899999999994</v>
      </c>
      <c r="S296" s="61"/>
      <c r="T296" s="61"/>
    </row>
    <row r="297" spans="2:20" ht="10.5" customHeight="1" x14ac:dyDescent="0.2">
      <c r="B297" s="325"/>
      <c r="C297" s="760"/>
      <c r="D297" s="762"/>
      <c r="E297" s="762"/>
      <c r="F297" s="762"/>
      <c r="S297" s="61"/>
      <c r="T297" s="61"/>
    </row>
    <row r="298" spans="2:20" ht="10.5" customHeight="1" x14ac:dyDescent="0.2">
      <c r="B298" s="543" t="s">
        <v>332</v>
      </c>
      <c r="C298" s="760">
        <v>17922.7</v>
      </c>
      <c r="D298" s="762">
        <v>13094.2</v>
      </c>
      <c r="E298" s="762">
        <v>21168.7</v>
      </c>
      <c r="F298" s="762">
        <f t="shared" si="1"/>
        <v>52185.600000000006</v>
      </c>
      <c r="S298" s="61"/>
      <c r="T298" s="61"/>
    </row>
    <row r="299" spans="2:20" ht="10.5" customHeight="1" x14ac:dyDescent="0.2">
      <c r="B299" s="543" t="s">
        <v>333</v>
      </c>
      <c r="C299" s="760">
        <v>27191.9</v>
      </c>
      <c r="D299" s="762">
        <v>15769.8</v>
      </c>
      <c r="E299" s="762">
        <v>25321.3</v>
      </c>
      <c r="F299" s="762">
        <f t="shared" si="1"/>
        <v>68283</v>
      </c>
      <c r="S299" s="61"/>
      <c r="T299" s="61"/>
    </row>
    <row r="300" spans="2:20" ht="10.5" customHeight="1" x14ac:dyDescent="0.2">
      <c r="B300" s="351" t="s">
        <v>286</v>
      </c>
      <c r="C300" s="760">
        <v>23061.200000000001</v>
      </c>
      <c r="D300" s="762">
        <v>19551.099999999999</v>
      </c>
      <c r="E300" s="762">
        <v>30319.200000000001</v>
      </c>
      <c r="F300" s="762">
        <f t="shared" si="1"/>
        <v>72931.5</v>
      </c>
      <c r="S300" s="61"/>
      <c r="T300" s="61"/>
    </row>
    <row r="301" spans="2:20" ht="10.5" customHeight="1" x14ac:dyDescent="0.2">
      <c r="B301" s="351" t="s">
        <v>730</v>
      </c>
      <c r="C301" s="760">
        <v>20519</v>
      </c>
      <c r="D301" s="760">
        <v>21739</v>
      </c>
      <c r="E301" s="760">
        <v>31325.5</v>
      </c>
      <c r="F301" s="762">
        <f t="shared" si="1"/>
        <v>73583.5</v>
      </c>
      <c r="S301" s="61"/>
      <c r="T301" s="61"/>
    </row>
    <row r="302" spans="2:20" ht="10.5" customHeight="1" x14ac:dyDescent="0.2">
      <c r="B302" s="351" t="s">
        <v>758</v>
      </c>
      <c r="C302" s="760">
        <v>17751.5</v>
      </c>
      <c r="D302" s="760">
        <v>20694.900000000001</v>
      </c>
      <c r="E302" s="760">
        <v>38666.199999999997</v>
      </c>
      <c r="F302" s="762">
        <f t="shared" si="1"/>
        <v>77112.600000000006</v>
      </c>
      <c r="S302" s="61"/>
      <c r="T302" s="61"/>
    </row>
    <row r="303" spans="2:20" ht="10.5" customHeight="1" x14ac:dyDescent="0.2">
      <c r="B303" s="351"/>
      <c r="C303" s="760"/>
      <c r="D303" s="760"/>
      <c r="E303" s="760"/>
      <c r="F303" s="762"/>
      <c r="H303" s="62" t="s">
        <v>486</v>
      </c>
      <c r="S303" s="61"/>
      <c r="T303" s="61"/>
    </row>
    <row r="304" spans="2:20" ht="10.5" customHeight="1" x14ac:dyDescent="0.2">
      <c r="B304" s="325" t="s">
        <v>507</v>
      </c>
      <c r="C304" s="760">
        <v>18601.599999999999</v>
      </c>
      <c r="D304" s="760">
        <v>20229.599999999999</v>
      </c>
      <c r="E304" s="760">
        <v>40320.9</v>
      </c>
      <c r="F304" s="762">
        <f t="shared" si="1"/>
        <v>79152.100000000006</v>
      </c>
      <c r="S304" s="61"/>
      <c r="T304" s="61"/>
    </row>
    <row r="305" spans="2:20" ht="10.5" customHeight="1" x14ac:dyDescent="0.2">
      <c r="B305" s="325" t="s">
        <v>392</v>
      </c>
      <c r="C305" s="760">
        <v>22920.1</v>
      </c>
      <c r="D305" s="760">
        <v>23409.8</v>
      </c>
      <c r="E305" s="760">
        <v>52205.2</v>
      </c>
      <c r="F305" s="762">
        <f t="shared" si="1"/>
        <v>98535.099999999991</v>
      </c>
      <c r="S305" s="61"/>
      <c r="T305" s="61"/>
    </row>
    <row r="306" spans="2:20" ht="10.5" customHeight="1" x14ac:dyDescent="0.2">
      <c r="B306" s="325" t="s">
        <v>810</v>
      </c>
      <c r="C306" s="760">
        <v>40907.199999999997</v>
      </c>
      <c r="D306" s="760">
        <v>28835.1</v>
      </c>
      <c r="E306" s="760">
        <v>59422</v>
      </c>
      <c r="F306" s="762">
        <f t="shared" si="1"/>
        <v>129164.29999999999</v>
      </c>
      <c r="S306" s="61"/>
      <c r="T306" s="61"/>
    </row>
    <row r="307" spans="2:20" ht="10.5" customHeight="1" x14ac:dyDescent="0.2">
      <c r="B307" s="327">
        <v>39692</v>
      </c>
      <c r="C307" s="760">
        <v>35083.699999999997</v>
      </c>
      <c r="D307" s="760">
        <v>33588.1</v>
      </c>
      <c r="E307" s="760">
        <v>65895.100000000006</v>
      </c>
      <c r="F307" s="762">
        <f t="shared" si="1"/>
        <v>134566.9</v>
      </c>
      <c r="S307" s="61"/>
      <c r="T307" s="61"/>
    </row>
    <row r="308" spans="2:20" ht="10.5" customHeight="1" x14ac:dyDescent="0.2">
      <c r="B308" s="327">
        <v>40087</v>
      </c>
      <c r="C308" s="760">
        <v>30453.8</v>
      </c>
      <c r="D308" s="760">
        <v>33771.199999999997</v>
      </c>
      <c r="E308" s="760">
        <v>68429.899999999994</v>
      </c>
      <c r="F308" s="762">
        <f t="shared" si="1"/>
        <v>132654.9</v>
      </c>
      <c r="S308" s="61"/>
      <c r="T308" s="61"/>
    </row>
    <row r="309" spans="2:20" ht="10.5" customHeight="1" x14ac:dyDescent="0.2">
      <c r="B309" s="327"/>
      <c r="C309" s="760"/>
      <c r="D309" s="760"/>
      <c r="E309" s="760"/>
      <c r="F309" s="762"/>
      <c r="S309" s="61"/>
      <c r="T309" s="61"/>
    </row>
    <row r="310" spans="2:20" ht="10.5" customHeight="1" x14ac:dyDescent="0.2">
      <c r="B310" s="675" t="s">
        <v>340</v>
      </c>
      <c r="C310" s="772">
        <v>36611.599999999999</v>
      </c>
      <c r="D310" s="772">
        <v>36791.1</v>
      </c>
      <c r="E310" s="772">
        <v>71185.5</v>
      </c>
      <c r="F310" s="762">
        <f t="shared" si="1"/>
        <v>144588.20000000001</v>
      </c>
      <c r="S310" s="61"/>
      <c r="T310" s="61"/>
    </row>
    <row r="311" spans="2:20" ht="10.5" customHeight="1" x14ac:dyDescent="0.2">
      <c r="B311" s="1166" t="s">
        <v>343</v>
      </c>
      <c r="C311" s="772">
        <v>46628.3</v>
      </c>
      <c r="D311" s="772">
        <v>41818.300000000003</v>
      </c>
      <c r="E311" s="772">
        <v>79158.3</v>
      </c>
      <c r="F311" s="762">
        <f t="shared" si="1"/>
        <v>167604.90000000002</v>
      </c>
      <c r="S311" s="61"/>
      <c r="T311" s="61"/>
    </row>
    <row r="312" spans="2:20" ht="10.5" customHeight="1" x14ac:dyDescent="0.2">
      <c r="B312" s="1221" t="s">
        <v>1418</v>
      </c>
      <c r="C312" s="772">
        <v>50476.3</v>
      </c>
      <c r="D312" s="772">
        <v>47576.9</v>
      </c>
      <c r="E312" s="772">
        <v>86164.5</v>
      </c>
      <c r="F312" s="762">
        <f t="shared" si="1"/>
        <v>184217.7</v>
      </c>
      <c r="S312" s="61"/>
      <c r="T312" s="61"/>
    </row>
    <row r="313" spans="2:20" ht="10.5" customHeight="1" x14ac:dyDescent="0.2">
      <c r="B313" s="1168" t="s">
        <v>1529</v>
      </c>
      <c r="C313" s="773">
        <v>58512.6</v>
      </c>
      <c r="D313" s="773">
        <v>53295.3</v>
      </c>
      <c r="E313" s="773">
        <v>96444.5</v>
      </c>
      <c r="F313" s="761">
        <f t="shared" si="1"/>
        <v>208252.4</v>
      </c>
      <c r="S313" s="61"/>
      <c r="T313" s="61"/>
    </row>
    <row r="314" spans="2:20" ht="10.5" customHeight="1" x14ac:dyDescent="0.2">
      <c r="B314" s="238" t="s">
        <v>1137</v>
      </c>
      <c r="C314" s="42"/>
      <c r="D314" s="42"/>
      <c r="E314" s="42"/>
      <c r="F314" s="42"/>
      <c r="G314" s="62"/>
      <c r="R314" s="61"/>
      <c r="S314" s="61"/>
      <c r="T314" s="61"/>
    </row>
    <row r="315" spans="2:20" ht="10.5" customHeight="1" x14ac:dyDescent="0.2">
      <c r="B315" s="61"/>
      <c r="C315" s="53"/>
      <c r="D315" s="53"/>
      <c r="E315" s="53"/>
      <c r="F315" s="53"/>
      <c r="G315" s="53"/>
      <c r="R315" s="61"/>
      <c r="S315" s="61"/>
      <c r="T315" s="61"/>
    </row>
    <row r="316" spans="2:20" ht="10.5" customHeight="1" x14ac:dyDescent="0.2">
      <c r="C316" s="53"/>
      <c r="D316" s="53"/>
      <c r="E316" s="53"/>
      <c r="F316" s="53"/>
      <c r="R316" s="61"/>
      <c r="S316" s="61"/>
      <c r="T316" s="61"/>
    </row>
    <row r="317" spans="2:20" ht="10.5" customHeight="1" x14ac:dyDescent="0.2">
      <c r="C317" s="53"/>
      <c r="D317" s="53"/>
      <c r="E317" s="53"/>
      <c r="F317" s="53"/>
      <c r="R317" s="61"/>
      <c r="S317" s="61"/>
      <c r="T317" s="61"/>
    </row>
    <row r="318" spans="2:20" ht="10.5" customHeight="1" x14ac:dyDescent="0.2">
      <c r="C318" s="53"/>
      <c r="D318" s="53"/>
      <c r="E318" s="53"/>
      <c r="F318" s="53"/>
      <c r="K318" s="61"/>
      <c r="R318" s="61"/>
      <c r="S318" s="61"/>
      <c r="T318" s="61"/>
    </row>
    <row r="319" spans="2:20" ht="10.5" customHeight="1" x14ac:dyDescent="0.2">
      <c r="C319" s="53"/>
      <c r="D319" s="53"/>
      <c r="E319" s="53"/>
      <c r="F319" s="53"/>
      <c r="G319" s="153">
        <v>78</v>
      </c>
      <c r="R319" s="61"/>
      <c r="S319" s="61"/>
      <c r="T319" s="61"/>
    </row>
    <row r="320" spans="2:20" ht="10.5" customHeight="1" x14ac:dyDescent="0.2">
      <c r="C320" s="53"/>
      <c r="D320" s="53"/>
      <c r="E320" s="53"/>
      <c r="F320" s="53"/>
      <c r="R320" s="61"/>
      <c r="S320" s="61"/>
      <c r="T320" s="61"/>
    </row>
    <row r="321" spans="2:20" x14ac:dyDescent="0.2">
      <c r="B321" s="62" t="s">
        <v>32</v>
      </c>
      <c r="O321" s="61"/>
      <c r="P321" s="181"/>
      <c r="R321" s="61"/>
      <c r="S321" s="61"/>
      <c r="T321" s="61"/>
    </row>
    <row r="322" spans="2:20" s="62" customFormat="1" x14ac:dyDescent="0.2">
      <c r="B322" s="1703" t="s">
        <v>605</v>
      </c>
      <c r="C322" s="1704"/>
      <c r="D322" s="389" t="s">
        <v>333</v>
      </c>
      <c r="E322" s="389" t="s">
        <v>286</v>
      </c>
      <c r="F322" s="498" t="s">
        <v>730</v>
      </c>
      <c r="G322" s="498" t="s">
        <v>758</v>
      </c>
      <c r="H322" s="507" t="s">
        <v>507</v>
      </c>
      <c r="I322" s="369" t="s">
        <v>392</v>
      </c>
      <c r="J322" s="390">
        <v>39295</v>
      </c>
      <c r="K322" s="390">
        <v>39692</v>
      </c>
      <c r="L322" s="390">
        <v>40087</v>
      </c>
      <c r="M322" s="370" t="s">
        <v>340</v>
      </c>
      <c r="N322" s="370" t="s">
        <v>343</v>
      </c>
      <c r="O322" s="370" t="s">
        <v>1418</v>
      </c>
      <c r="P322" s="370" t="s">
        <v>1529</v>
      </c>
    </row>
    <row r="323" spans="2:20" s="62" customFormat="1" ht="12" customHeight="1" x14ac:dyDescent="0.2">
      <c r="B323" s="1705"/>
      <c r="C323" s="1706"/>
      <c r="D323" s="1726" t="s">
        <v>504</v>
      </c>
      <c r="E323" s="1727"/>
      <c r="F323" s="1727"/>
      <c r="G323" s="1727"/>
      <c r="H323" s="1727"/>
      <c r="I323" s="1727"/>
      <c r="J323" s="1727"/>
      <c r="K323" s="1727"/>
      <c r="L323" s="1727"/>
      <c r="M323" s="1727"/>
      <c r="N323" s="1727"/>
      <c r="O323" s="1324"/>
      <c r="P323" s="1325"/>
    </row>
    <row r="324" spans="2:20" s="62" customFormat="1" ht="10.5" customHeight="1" x14ac:dyDescent="0.2">
      <c r="B324" s="1392" t="s">
        <v>195</v>
      </c>
      <c r="C324" s="1393"/>
      <c r="D324" s="866">
        <v>13814457</v>
      </c>
      <c r="E324" s="866">
        <v>9134479</v>
      </c>
      <c r="F324" s="866">
        <v>8217185</v>
      </c>
      <c r="G324" s="866">
        <v>7473768</v>
      </c>
      <c r="H324" s="952">
        <v>7418730</v>
      </c>
      <c r="I324" s="953">
        <v>10641551</v>
      </c>
      <c r="J324" s="953">
        <v>21926055</v>
      </c>
      <c r="K324" s="953">
        <v>16399129</v>
      </c>
      <c r="L324" s="954">
        <v>13485988</v>
      </c>
      <c r="M324" s="955">
        <v>16725290</v>
      </c>
      <c r="N324" s="955">
        <v>24138668</v>
      </c>
      <c r="O324" s="955">
        <v>24148122</v>
      </c>
      <c r="P324" s="1259">
        <v>27224432</v>
      </c>
    </row>
    <row r="325" spans="2:20" s="62" customFormat="1" ht="10.5" customHeight="1" x14ac:dyDescent="0.2">
      <c r="B325" s="1392" t="s">
        <v>196</v>
      </c>
      <c r="C325" s="1393"/>
      <c r="D325" s="866">
        <v>3559642</v>
      </c>
      <c r="E325" s="866">
        <v>3832257</v>
      </c>
      <c r="F325" s="866">
        <v>2209104</v>
      </c>
      <c r="G325" s="956">
        <v>1841644</v>
      </c>
      <c r="H325" s="952">
        <v>1978498</v>
      </c>
      <c r="I325" s="953">
        <v>3222667</v>
      </c>
      <c r="J325" s="953">
        <v>4794331</v>
      </c>
      <c r="K325" s="953">
        <v>4957581</v>
      </c>
      <c r="L325" s="953">
        <v>3162491</v>
      </c>
      <c r="M325" s="957">
        <v>3324353</v>
      </c>
      <c r="N325" s="957">
        <v>4773681</v>
      </c>
      <c r="O325" s="957">
        <v>5474346</v>
      </c>
      <c r="P325" s="1259">
        <v>5410103</v>
      </c>
    </row>
    <row r="326" spans="2:20" s="62" customFormat="1" ht="10.5" customHeight="1" x14ac:dyDescent="0.2">
      <c r="B326" s="1392" t="s">
        <v>199</v>
      </c>
      <c r="C326" s="1393"/>
      <c r="D326" s="866">
        <v>42895</v>
      </c>
      <c r="E326" s="866">
        <v>55306</v>
      </c>
      <c r="F326" s="866">
        <v>36164</v>
      </c>
      <c r="G326" s="866">
        <v>38784</v>
      </c>
      <c r="H326" s="952">
        <v>31675</v>
      </c>
      <c r="I326" s="953">
        <v>39371</v>
      </c>
      <c r="J326" s="953">
        <v>68534</v>
      </c>
      <c r="K326" s="953">
        <v>55290</v>
      </c>
      <c r="L326" s="953">
        <v>48266</v>
      </c>
      <c r="M326" s="957">
        <v>73783</v>
      </c>
      <c r="N326" s="957">
        <v>132846</v>
      </c>
      <c r="O326" s="957">
        <v>116427</v>
      </c>
      <c r="P326" s="1259">
        <v>64189</v>
      </c>
    </row>
    <row r="327" spans="2:20" s="62" customFormat="1" ht="10.5" customHeight="1" x14ac:dyDescent="0.2">
      <c r="B327" s="1392" t="s">
        <v>198</v>
      </c>
      <c r="C327" s="1393"/>
      <c r="D327" s="866">
        <v>131400</v>
      </c>
      <c r="E327" s="866">
        <v>215863</v>
      </c>
      <c r="F327" s="866">
        <v>343920</v>
      </c>
      <c r="G327" s="866">
        <v>248326</v>
      </c>
      <c r="H327" s="952">
        <v>257129</v>
      </c>
      <c r="I327" s="953">
        <v>372036.27452711936</v>
      </c>
      <c r="J327" s="953">
        <v>332495</v>
      </c>
      <c r="K327" s="953">
        <v>514400</v>
      </c>
      <c r="L327" s="953">
        <v>459194</v>
      </c>
      <c r="M327" s="957">
        <v>389230</v>
      </c>
      <c r="N327" s="957">
        <v>710495</v>
      </c>
      <c r="O327" s="957">
        <v>745467</v>
      </c>
      <c r="P327" s="1259">
        <v>673851</v>
      </c>
    </row>
    <row r="328" spans="2:20" s="62" customFormat="1" ht="10.5" customHeight="1" x14ac:dyDescent="0.2">
      <c r="B328" s="1392" t="s">
        <v>867</v>
      </c>
      <c r="C328" s="1393"/>
      <c r="D328" s="866">
        <v>42179</v>
      </c>
      <c r="E328" s="866">
        <v>96368</v>
      </c>
      <c r="F328" s="866">
        <v>71568</v>
      </c>
      <c r="G328" s="866">
        <v>55852.160000000003</v>
      </c>
      <c r="H328" s="952">
        <v>74545</v>
      </c>
      <c r="I328" s="953">
        <v>97720</v>
      </c>
      <c r="J328" s="953">
        <v>102870</v>
      </c>
      <c r="K328" s="953">
        <v>96720</v>
      </c>
      <c r="L328" s="953">
        <v>112280</v>
      </c>
      <c r="M328" s="957">
        <v>117417</v>
      </c>
      <c r="N328" s="957">
        <v>202856</v>
      </c>
      <c r="O328" s="957">
        <v>361810</v>
      </c>
      <c r="P328" s="1259">
        <v>533120</v>
      </c>
    </row>
    <row r="329" spans="2:20" s="62" customFormat="1" ht="10.5" customHeight="1" x14ac:dyDescent="0.2">
      <c r="B329" s="1392" t="s">
        <v>197</v>
      </c>
      <c r="C329" s="1393"/>
      <c r="D329" s="866">
        <v>386526</v>
      </c>
      <c r="E329" s="866">
        <v>376784</v>
      </c>
      <c r="F329" s="866">
        <v>404226</v>
      </c>
      <c r="G329" s="866">
        <v>140883</v>
      </c>
      <c r="H329" s="958">
        <v>131532</v>
      </c>
      <c r="I329" s="880">
        <v>300246</v>
      </c>
      <c r="J329" s="953">
        <v>520353</v>
      </c>
      <c r="K329" s="953">
        <v>475261</v>
      </c>
      <c r="L329" s="953">
        <v>312637</v>
      </c>
      <c r="M329" s="957">
        <v>297964</v>
      </c>
      <c r="N329" s="957">
        <v>416834</v>
      </c>
      <c r="O329" s="957">
        <v>455638</v>
      </c>
      <c r="P329" s="1259">
        <v>813970</v>
      </c>
    </row>
    <row r="330" spans="2:20" s="62" customFormat="1" ht="10.5" customHeight="1" x14ac:dyDescent="0.2">
      <c r="B330" s="1392" t="s">
        <v>476</v>
      </c>
      <c r="C330" s="1393"/>
      <c r="D330" s="866">
        <v>1608979</v>
      </c>
      <c r="E330" s="866">
        <v>1969412</v>
      </c>
      <c r="F330" s="866">
        <v>2532059</v>
      </c>
      <c r="G330" s="866">
        <v>2402649</v>
      </c>
      <c r="H330" s="952">
        <v>2365232</v>
      </c>
      <c r="I330" s="953">
        <v>2174874</v>
      </c>
      <c r="J330" s="953">
        <v>2600339</v>
      </c>
      <c r="K330" s="953">
        <v>2647848</v>
      </c>
      <c r="L330" s="953">
        <v>3022010</v>
      </c>
      <c r="M330" s="957">
        <v>3063978</v>
      </c>
      <c r="N330" s="957">
        <v>3330491</v>
      </c>
      <c r="O330" s="957">
        <v>3645298</v>
      </c>
      <c r="P330" s="1259">
        <v>3739866</v>
      </c>
    </row>
    <row r="331" spans="2:20" s="62" customFormat="1" ht="10.5" customHeight="1" x14ac:dyDescent="0.2">
      <c r="B331" s="1392" t="s">
        <v>477</v>
      </c>
      <c r="C331" s="1393"/>
      <c r="D331" s="866">
        <v>6112</v>
      </c>
      <c r="E331" s="866">
        <v>9851</v>
      </c>
      <c r="F331" s="866">
        <v>8096</v>
      </c>
      <c r="G331" s="866">
        <v>8256</v>
      </c>
      <c r="H331" s="952">
        <v>4157</v>
      </c>
      <c r="I331" s="953">
        <v>8455</v>
      </c>
      <c r="J331" s="953">
        <v>3569</v>
      </c>
      <c r="K331" s="953">
        <v>19047</v>
      </c>
      <c r="L331" s="953">
        <v>13472</v>
      </c>
      <c r="M331" s="957">
        <v>12018</v>
      </c>
      <c r="N331" s="957">
        <v>16788</v>
      </c>
      <c r="O331" s="957">
        <v>21323</v>
      </c>
      <c r="P331" s="1259">
        <v>12952</v>
      </c>
    </row>
    <row r="332" spans="2:20" s="62" customFormat="1" ht="10.5" customHeight="1" x14ac:dyDescent="0.2">
      <c r="B332" s="1392" t="s">
        <v>1189</v>
      </c>
      <c r="C332" s="1393"/>
      <c r="D332" s="866">
        <v>281064</v>
      </c>
      <c r="E332" s="866">
        <v>286017</v>
      </c>
      <c r="F332" s="866">
        <v>297908</v>
      </c>
      <c r="G332" s="866">
        <v>244412</v>
      </c>
      <c r="H332" s="952">
        <v>324729</v>
      </c>
      <c r="I332" s="953">
        <v>269435</v>
      </c>
      <c r="J332" s="953">
        <v>473947</v>
      </c>
      <c r="K332" s="953">
        <v>513019</v>
      </c>
      <c r="L332" s="953">
        <v>367439</v>
      </c>
      <c r="M332" s="957">
        <v>300390</v>
      </c>
      <c r="N332" s="957">
        <v>536030</v>
      </c>
      <c r="O332" s="957">
        <v>798481</v>
      </c>
      <c r="P332" s="1259">
        <v>1109141</v>
      </c>
    </row>
    <row r="333" spans="2:20" s="62" customFormat="1" ht="10.5" customHeight="1" x14ac:dyDescent="0.2">
      <c r="B333" s="1392" t="s">
        <v>489</v>
      </c>
      <c r="C333" s="1393"/>
      <c r="D333" s="866">
        <v>1936</v>
      </c>
      <c r="E333" s="866">
        <v>4186</v>
      </c>
      <c r="F333" s="866">
        <v>1630</v>
      </c>
      <c r="G333" s="866">
        <v>1406</v>
      </c>
      <c r="H333" s="952">
        <v>995</v>
      </c>
      <c r="I333" s="953">
        <v>1020</v>
      </c>
      <c r="J333" s="953">
        <v>1283</v>
      </c>
      <c r="K333" s="953">
        <v>1359</v>
      </c>
      <c r="L333" s="953">
        <v>1154</v>
      </c>
      <c r="M333" s="545" t="s">
        <v>377</v>
      </c>
      <c r="N333" s="545" t="s">
        <v>377</v>
      </c>
      <c r="O333" s="545" t="s">
        <v>377</v>
      </c>
      <c r="P333" s="545" t="s">
        <v>377</v>
      </c>
    </row>
    <row r="334" spans="2:20" s="62" customFormat="1" ht="10.5" customHeight="1" x14ac:dyDescent="0.2">
      <c r="B334" s="1392" t="s">
        <v>490</v>
      </c>
      <c r="C334" s="1393"/>
      <c r="D334" s="866">
        <v>80</v>
      </c>
      <c r="E334" s="866">
        <v>28</v>
      </c>
      <c r="F334" s="866">
        <v>30</v>
      </c>
      <c r="G334" s="866">
        <v>33</v>
      </c>
      <c r="H334" s="952">
        <v>28</v>
      </c>
      <c r="I334" s="953">
        <v>27</v>
      </c>
      <c r="J334" s="953">
        <v>34</v>
      </c>
      <c r="K334" s="953">
        <v>29</v>
      </c>
      <c r="L334" s="953">
        <v>25</v>
      </c>
      <c r="M334" s="545" t="s">
        <v>377</v>
      </c>
      <c r="N334" s="545" t="s">
        <v>377</v>
      </c>
      <c r="O334" s="545" t="s">
        <v>377</v>
      </c>
      <c r="P334" s="545" t="s">
        <v>377</v>
      </c>
    </row>
    <row r="335" spans="2:20" s="62" customFormat="1" ht="10.5" customHeight="1" x14ac:dyDescent="0.2">
      <c r="B335" s="1392" t="s">
        <v>478</v>
      </c>
      <c r="C335" s="1393"/>
      <c r="D335" s="866">
        <v>3389987</v>
      </c>
      <c r="E335" s="866">
        <v>3953173</v>
      </c>
      <c r="F335" s="866">
        <v>3452433</v>
      </c>
      <c r="G335" s="866">
        <v>3046569</v>
      </c>
      <c r="H335" s="952">
        <v>3654463</v>
      </c>
      <c r="I335" s="953">
        <v>3647917</v>
      </c>
      <c r="J335" s="953">
        <v>3881075</v>
      </c>
      <c r="K335" s="953">
        <v>4055381</v>
      </c>
      <c r="L335" s="953">
        <v>5302896</v>
      </c>
      <c r="M335" s="957">
        <v>5272498</v>
      </c>
      <c r="N335" s="957">
        <v>5921090</v>
      </c>
      <c r="O335" s="957">
        <v>6707155</v>
      </c>
      <c r="P335" s="1259">
        <v>7853926</v>
      </c>
    </row>
    <row r="336" spans="2:20" s="62" customFormat="1" ht="10.5" customHeight="1" x14ac:dyDescent="0.2">
      <c r="B336" s="1392" t="s">
        <v>479</v>
      </c>
      <c r="C336" s="1393"/>
      <c r="D336" s="866">
        <v>39703</v>
      </c>
      <c r="E336" s="866">
        <v>31578</v>
      </c>
      <c r="F336" s="866">
        <v>35365</v>
      </c>
      <c r="G336" s="866">
        <v>31010</v>
      </c>
      <c r="H336" s="952">
        <v>36200</v>
      </c>
      <c r="I336" s="953">
        <v>26873</v>
      </c>
      <c r="J336" s="953">
        <v>14416</v>
      </c>
      <c r="K336" s="953">
        <v>16745</v>
      </c>
      <c r="L336" s="953">
        <v>29625</v>
      </c>
      <c r="M336" s="957">
        <v>36790</v>
      </c>
      <c r="N336" s="957">
        <v>32507</v>
      </c>
      <c r="O336" s="957">
        <v>15294</v>
      </c>
      <c r="P336" s="1259">
        <v>6085</v>
      </c>
    </row>
    <row r="337" spans="1:16" s="62" customFormat="1" ht="10.5" customHeight="1" x14ac:dyDescent="0.2">
      <c r="B337" s="1392" t="s">
        <v>480</v>
      </c>
      <c r="C337" s="1393"/>
      <c r="D337" s="866">
        <v>609173</v>
      </c>
      <c r="E337" s="866">
        <v>749026</v>
      </c>
      <c r="F337" s="866">
        <v>456445</v>
      </c>
      <c r="G337" s="866">
        <v>413001</v>
      </c>
      <c r="H337" s="952">
        <v>221176</v>
      </c>
      <c r="I337" s="953">
        <v>229526</v>
      </c>
      <c r="J337" s="953">
        <v>210076</v>
      </c>
      <c r="K337" s="953">
        <v>262127</v>
      </c>
      <c r="L337" s="953">
        <v>354354</v>
      </c>
      <c r="M337" s="957">
        <v>455154</v>
      </c>
      <c r="N337" s="957">
        <v>494266</v>
      </c>
      <c r="O337" s="957">
        <v>518948</v>
      </c>
      <c r="P337" s="1259">
        <v>481815</v>
      </c>
    </row>
    <row r="338" spans="1:16" s="62" customFormat="1" ht="10.5" customHeight="1" x14ac:dyDescent="0.2">
      <c r="B338" s="1392" t="s">
        <v>481</v>
      </c>
      <c r="C338" s="1393"/>
      <c r="D338" s="866">
        <v>164913</v>
      </c>
      <c r="E338" s="866">
        <v>151759</v>
      </c>
      <c r="F338" s="866">
        <v>228008</v>
      </c>
      <c r="G338" s="866">
        <v>119041</v>
      </c>
      <c r="H338" s="952">
        <v>90251</v>
      </c>
      <c r="I338" s="953">
        <v>87809</v>
      </c>
      <c r="J338" s="953">
        <v>124700</v>
      </c>
      <c r="K338" s="953">
        <v>79505</v>
      </c>
      <c r="L338" s="953">
        <v>90456</v>
      </c>
      <c r="M338" s="957">
        <v>209962</v>
      </c>
      <c r="N338" s="957">
        <v>165959</v>
      </c>
      <c r="O338" s="957">
        <v>74564</v>
      </c>
      <c r="P338" s="1259">
        <v>135834</v>
      </c>
    </row>
    <row r="339" spans="1:16" s="62" customFormat="1" ht="10.5" customHeight="1" x14ac:dyDescent="0.2">
      <c r="B339" s="1392" t="s">
        <v>482</v>
      </c>
      <c r="C339" s="1393"/>
      <c r="D339" s="866">
        <v>324410</v>
      </c>
      <c r="E339" s="866">
        <v>338009</v>
      </c>
      <c r="F339" s="866">
        <v>367305</v>
      </c>
      <c r="G339" s="866">
        <v>178456</v>
      </c>
      <c r="H339" s="956">
        <v>238569</v>
      </c>
      <c r="I339" s="956">
        <v>361907</v>
      </c>
      <c r="J339" s="953">
        <v>615157</v>
      </c>
      <c r="K339" s="953">
        <v>716143</v>
      </c>
      <c r="L339" s="953">
        <v>463990</v>
      </c>
      <c r="M339" s="957">
        <v>378088</v>
      </c>
      <c r="N339" s="957">
        <v>553268</v>
      </c>
      <c r="O339" s="957">
        <v>411168</v>
      </c>
      <c r="P339" s="1259">
        <v>727989</v>
      </c>
    </row>
    <row r="340" spans="1:16" s="62" customFormat="1" ht="10.5" customHeight="1" x14ac:dyDescent="0.2">
      <c r="B340" s="1392" t="s">
        <v>483</v>
      </c>
      <c r="C340" s="1393"/>
      <c r="D340" s="866">
        <v>2163160</v>
      </c>
      <c r="E340" s="866">
        <v>1349131</v>
      </c>
      <c r="F340" s="866">
        <v>1231010</v>
      </c>
      <c r="G340" s="866">
        <v>1018516</v>
      </c>
      <c r="H340" s="956">
        <v>1009197</v>
      </c>
      <c r="I340" s="956">
        <v>794587</v>
      </c>
      <c r="J340" s="953">
        <v>3872974</v>
      </c>
      <c r="K340" s="953">
        <v>2377297</v>
      </c>
      <c r="L340" s="953">
        <v>1504652</v>
      </c>
      <c r="M340" s="957">
        <v>3340142</v>
      </c>
      <c r="N340" s="957">
        <v>2386311</v>
      </c>
      <c r="O340" s="957">
        <v>2805235</v>
      </c>
      <c r="P340" s="1259">
        <v>3935169</v>
      </c>
    </row>
    <row r="341" spans="1:16" s="62" customFormat="1" ht="10.5" customHeight="1" x14ac:dyDescent="0.2">
      <c r="B341" s="1392" t="s">
        <v>236</v>
      </c>
      <c r="C341" s="1393"/>
      <c r="D341" s="866">
        <v>448442</v>
      </c>
      <c r="E341" s="866">
        <v>339547</v>
      </c>
      <c r="F341" s="866">
        <v>469643</v>
      </c>
      <c r="G341" s="880">
        <v>347293</v>
      </c>
      <c r="H341" s="956">
        <v>622195</v>
      </c>
      <c r="I341" s="956">
        <v>480379</v>
      </c>
      <c r="J341" s="953">
        <v>1135405</v>
      </c>
      <c r="K341" s="953">
        <v>1644691</v>
      </c>
      <c r="L341" s="953">
        <v>1430826</v>
      </c>
      <c r="M341" s="957">
        <v>2255238</v>
      </c>
      <c r="N341" s="957">
        <v>2394900</v>
      </c>
      <c r="O341" s="957">
        <v>3680598</v>
      </c>
      <c r="P341" s="1259">
        <v>5240906</v>
      </c>
    </row>
    <row r="342" spans="1:16" s="62" customFormat="1" ht="10.5" customHeight="1" x14ac:dyDescent="0.2">
      <c r="B342" s="1392" t="s">
        <v>713</v>
      </c>
      <c r="C342" s="1393"/>
      <c r="D342" s="866">
        <v>81757</v>
      </c>
      <c r="E342" s="866">
        <v>54288</v>
      </c>
      <c r="F342" s="866">
        <v>47886</v>
      </c>
      <c r="G342" s="866">
        <v>49934</v>
      </c>
      <c r="H342" s="952">
        <v>56333</v>
      </c>
      <c r="I342" s="953">
        <v>71287</v>
      </c>
      <c r="J342" s="953">
        <v>114543</v>
      </c>
      <c r="K342" s="953">
        <v>83244</v>
      </c>
      <c r="L342" s="953">
        <v>37006</v>
      </c>
      <c r="M342" s="957">
        <v>127155</v>
      </c>
      <c r="N342" s="957">
        <v>128720</v>
      </c>
      <c r="O342" s="957">
        <v>136955</v>
      </c>
      <c r="P342" s="1259">
        <v>157676</v>
      </c>
    </row>
    <row r="343" spans="1:16" s="62" customFormat="1" ht="10.5" customHeight="1" x14ac:dyDescent="0.2">
      <c r="B343" s="1392" t="s">
        <v>714</v>
      </c>
      <c r="C343" s="1393"/>
      <c r="D343" s="866">
        <v>2311</v>
      </c>
      <c r="E343" s="866">
        <v>2167</v>
      </c>
      <c r="F343" s="866">
        <v>1248</v>
      </c>
      <c r="G343" s="866">
        <v>953</v>
      </c>
      <c r="H343" s="952">
        <v>950</v>
      </c>
      <c r="I343" s="953">
        <v>81</v>
      </c>
      <c r="J343" s="953">
        <v>24</v>
      </c>
      <c r="K343" s="545" t="s">
        <v>377</v>
      </c>
      <c r="L343" s="545" t="s">
        <v>377</v>
      </c>
      <c r="M343" s="545" t="s">
        <v>377</v>
      </c>
      <c r="N343" s="545" t="s">
        <v>377</v>
      </c>
      <c r="O343" s="545" t="s">
        <v>377</v>
      </c>
      <c r="P343" s="545" t="s">
        <v>377</v>
      </c>
    </row>
    <row r="344" spans="1:16" s="62" customFormat="1" ht="10.5" customHeight="1" x14ac:dyDescent="0.2">
      <c r="B344" s="1392" t="s">
        <v>715</v>
      </c>
      <c r="C344" s="1393"/>
      <c r="D344" s="866">
        <v>92742</v>
      </c>
      <c r="E344" s="866">
        <v>111926</v>
      </c>
      <c r="F344" s="866">
        <v>107716</v>
      </c>
      <c r="G344" s="866">
        <v>90704</v>
      </c>
      <c r="H344" s="952">
        <v>84966</v>
      </c>
      <c r="I344" s="953">
        <v>92347</v>
      </c>
      <c r="J344" s="953">
        <v>115043</v>
      </c>
      <c r="K344" s="953">
        <v>168921</v>
      </c>
      <c r="L344" s="959">
        <v>255048</v>
      </c>
      <c r="M344" s="960">
        <v>232091</v>
      </c>
      <c r="N344" s="960">
        <v>292578</v>
      </c>
      <c r="O344" s="960">
        <v>359504</v>
      </c>
      <c r="P344" s="1260">
        <v>391570</v>
      </c>
    </row>
    <row r="345" spans="1:16" s="62" customFormat="1" ht="10.5" customHeight="1" x14ac:dyDescent="0.2">
      <c r="B345" s="1454" t="s">
        <v>716</v>
      </c>
      <c r="C345" s="1455"/>
      <c r="D345" s="961">
        <f t="shared" ref="D345:P345" si="2">SUM(D324:D344)</f>
        <v>27191868</v>
      </c>
      <c r="E345" s="961">
        <f t="shared" si="2"/>
        <v>23061155</v>
      </c>
      <c r="F345" s="961">
        <f t="shared" si="2"/>
        <v>20518949</v>
      </c>
      <c r="G345" s="961">
        <f t="shared" si="2"/>
        <v>17751490.16</v>
      </c>
      <c r="H345" s="961">
        <f t="shared" si="2"/>
        <v>18601550</v>
      </c>
      <c r="I345" s="961">
        <f t="shared" si="2"/>
        <v>22920115.274527118</v>
      </c>
      <c r="J345" s="961">
        <f t="shared" si="2"/>
        <v>40907223</v>
      </c>
      <c r="K345" s="961">
        <f t="shared" si="2"/>
        <v>35083737</v>
      </c>
      <c r="L345" s="961">
        <f t="shared" si="2"/>
        <v>30453809</v>
      </c>
      <c r="M345" s="961">
        <f t="shared" si="2"/>
        <v>36611541</v>
      </c>
      <c r="N345" s="961">
        <f t="shared" si="2"/>
        <v>46628288</v>
      </c>
      <c r="O345" s="961">
        <f t="shared" si="2"/>
        <v>50476333</v>
      </c>
      <c r="P345" s="961">
        <f t="shared" si="2"/>
        <v>58512594</v>
      </c>
    </row>
    <row r="346" spans="1:16" s="62" customFormat="1" ht="10.5" customHeight="1" x14ac:dyDescent="0.2">
      <c r="B346" s="1392" t="s">
        <v>717</v>
      </c>
      <c r="C346" s="1393"/>
      <c r="D346" s="866">
        <v>1921945</v>
      </c>
      <c r="E346" s="866">
        <v>2415893</v>
      </c>
      <c r="F346" s="866">
        <v>2735593</v>
      </c>
      <c r="G346" s="866">
        <v>2697200</v>
      </c>
      <c r="H346" s="962">
        <v>2642658</v>
      </c>
      <c r="I346" s="954">
        <v>2785205</v>
      </c>
      <c r="J346" s="953">
        <v>3170344</v>
      </c>
      <c r="K346" s="953">
        <v>3543622</v>
      </c>
      <c r="L346" s="954">
        <v>3628840</v>
      </c>
      <c r="M346" s="955">
        <v>3574585</v>
      </c>
      <c r="N346" s="955">
        <v>3946462</v>
      </c>
      <c r="O346" s="955">
        <v>4600114</v>
      </c>
      <c r="P346" s="1259">
        <v>4747322</v>
      </c>
    </row>
    <row r="347" spans="1:16" s="62" customFormat="1" ht="10.5" customHeight="1" x14ac:dyDescent="0.2">
      <c r="B347" s="1392" t="s">
        <v>718</v>
      </c>
      <c r="C347" s="1393"/>
      <c r="D347" s="866">
        <v>2527125</v>
      </c>
      <c r="E347" s="866">
        <v>2756920</v>
      </c>
      <c r="F347" s="866">
        <v>3520209</v>
      </c>
      <c r="G347" s="866">
        <v>3663004.7940000002</v>
      </c>
      <c r="H347" s="952">
        <v>2425120.5989999999</v>
      </c>
      <c r="I347" s="953">
        <v>2956939.0690000001</v>
      </c>
      <c r="J347" s="953">
        <v>4578981.09</v>
      </c>
      <c r="K347" s="953">
        <v>5837669.8380000005</v>
      </c>
      <c r="L347" s="953">
        <v>4593269.33</v>
      </c>
      <c r="M347" s="957">
        <v>6463284</v>
      </c>
      <c r="N347" s="957">
        <v>7734628</v>
      </c>
      <c r="O347" s="957">
        <v>7924718</v>
      </c>
      <c r="P347" s="1259">
        <v>9692052</v>
      </c>
    </row>
    <row r="348" spans="1:16" s="62" customFormat="1" ht="10.5" customHeight="1" x14ac:dyDescent="0.2">
      <c r="B348" s="1392" t="s">
        <v>719</v>
      </c>
      <c r="C348" s="1393"/>
      <c r="D348" s="866">
        <v>1152126</v>
      </c>
      <c r="E348" s="866">
        <v>1379704</v>
      </c>
      <c r="F348" s="866">
        <v>1334842</v>
      </c>
      <c r="G348" s="866">
        <v>1439726</v>
      </c>
      <c r="H348" s="952">
        <v>1493496</v>
      </c>
      <c r="I348" s="953">
        <v>1673453</v>
      </c>
      <c r="J348" s="953">
        <v>1884634</v>
      </c>
      <c r="K348" s="953">
        <v>2151983</v>
      </c>
      <c r="L348" s="953">
        <v>2125914</v>
      </c>
      <c r="M348" s="957">
        <v>2348595</v>
      </c>
      <c r="N348" s="957">
        <v>2529671</v>
      </c>
      <c r="O348" s="957">
        <v>2831823</v>
      </c>
      <c r="P348" s="1259">
        <v>3442408</v>
      </c>
    </row>
    <row r="349" spans="1:16" s="62" customFormat="1" ht="10.5" customHeight="1" x14ac:dyDescent="0.2">
      <c r="B349" s="1392" t="s">
        <v>720</v>
      </c>
      <c r="C349" s="1393"/>
      <c r="D349" s="866">
        <v>3964532</v>
      </c>
      <c r="E349" s="866">
        <v>4776614</v>
      </c>
      <c r="F349" s="866">
        <v>5612110</v>
      </c>
      <c r="G349" s="866">
        <v>4993981</v>
      </c>
      <c r="H349" s="952">
        <v>4802807</v>
      </c>
      <c r="I349" s="953">
        <v>6123533</v>
      </c>
      <c r="J349" s="953">
        <v>7631585</v>
      </c>
      <c r="K349" s="953">
        <v>8552948</v>
      </c>
      <c r="L349" s="953">
        <v>8694644</v>
      </c>
      <c r="M349" s="957">
        <v>9424285</v>
      </c>
      <c r="N349" s="957">
        <v>10266731</v>
      </c>
      <c r="O349" s="957">
        <v>12683543</v>
      </c>
      <c r="P349" s="1259">
        <v>13966578</v>
      </c>
    </row>
    <row r="350" spans="1:16" s="62" customFormat="1" ht="10.5" customHeight="1" x14ac:dyDescent="0.2">
      <c r="A350" s="1618">
        <v>79</v>
      </c>
      <c r="B350" s="1392" t="s">
        <v>721</v>
      </c>
      <c r="C350" s="1393"/>
      <c r="D350" s="866">
        <v>177787</v>
      </c>
      <c r="E350" s="866">
        <v>245402</v>
      </c>
      <c r="F350" s="866">
        <v>241207</v>
      </c>
      <c r="G350" s="866">
        <v>243180</v>
      </c>
      <c r="H350" s="952">
        <v>286846</v>
      </c>
      <c r="I350" s="953">
        <v>353988</v>
      </c>
      <c r="J350" s="953">
        <v>414895</v>
      </c>
      <c r="K350" s="953">
        <v>571385</v>
      </c>
      <c r="L350" s="953">
        <v>642456</v>
      </c>
      <c r="M350" s="957">
        <v>464673</v>
      </c>
      <c r="N350" s="957">
        <v>681012</v>
      </c>
      <c r="O350" s="957">
        <v>910366</v>
      </c>
      <c r="P350" s="1259">
        <v>825105</v>
      </c>
    </row>
    <row r="351" spans="1:16" s="62" customFormat="1" ht="10.5" customHeight="1" x14ac:dyDescent="0.2">
      <c r="A351" s="1618"/>
      <c r="B351" s="1392" t="s">
        <v>722</v>
      </c>
      <c r="C351" s="1393"/>
      <c r="D351" s="866">
        <v>47292</v>
      </c>
      <c r="E351" s="866">
        <v>47600</v>
      </c>
      <c r="F351" s="866">
        <v>53606</v>
      </c>
      <c r="G351" s="866">
        <v>56737</v>
      </c>
      <c r="H351" s="952">
        <v>60731</v>
      </c>
      <c r="I351" s="953">
        <v>73995</v>
      </c>
      <c r="J351" s="953">
        <v>126705</v>
      </c>
      <c r="K351" s="953">
        <v>148493</v>
      </c>
      <c r="L351" s="953">
        <v>180668</v>
      </c>
      <c r="M351" s="957">
        <v>730730</v>
      </c>
      <c r="N351" s="957">
        <v>1059405</v>
      </c>
      <c r="O351" s="957">
        <v>1376869</v>
      </c>
      <c r="P351" s="1259">
        <v>1502632</v>
      </c>
    </row>
    <row r="352" spans="1:16" s="62" customFormat="1" ht="10.5" customHeight="1" x14ac:dyDescent="0.2">
      <c r="B352" s="1392" t="s">
        <v>723</v>
      </c>
      <c r="C352" s="1393"/>
      <c r="D352" s="866">
        <v>3031049</v>
      </c>
      <c r="E352" s="866">
        <v>3880487</v>
      </c>
      <c r="F352" s="866">
        <v>4277397</v>
      </c>
      <c r="G352" s="866">
        <v>4074472</v>
      </c>
      <c r="H352" s="952">
        <v>4465065</v>
      </c>
      <c r="I352" s="953">
        <v>5305062</v>
      </c>
      <c r="J352" s="953">
        <v>6200584</v>
      </c>
      <c r="K352" s="953">
        <v>6968347</v>
      </c>
      <c r="L352" s="953">
        <v>7484923</v>
      </c>
      <c r="M352" s="957">
        <v>7734452</v>
      </c>
      <c r="N352" s="957">
        <v>8795505</v>
      </c>
      <c r="O352" s="957">
        <v>10043251</v>
      </c>
      <c r="P352" s="1259">
        <v>11069043</v>
      </c>
    </row>
    <row r="353" spans="2:16" s="62" customFormat="1" ht="10.5" customHeight="1" x14ac:dyDescent="0.2">
      <c r="B353" s="1392" t="s">
        <v>50</v>
      </c>
      <c r="C353" s="1393"/>
      <c r="D353" s="866">
        <v>2018442</v>
      </c>
      <c r="E353" s="866">
        <v>3012209</v>
      </c>
      <c r="F353" s="866">
        <v>2922415</v>
      </c>
      <c r="G353" s="866">
        <v>2507395</v>
      </c>
      <c r="H353" s="952">
        <v>2969268</v>
      </c>
      <c r="I353" s="953">
        <v>2941100</v>
      </c>
      <c r="J353" s="953">
        <v>3491404</v>
      </c>
      <c r="K353" s="953">
        <v>4425047</v>
      </c>
      <c r="L353" s="953">
        <v>5151228</v>
      </c>
      <c r="M353" s="957">
        <v>4715064</v>
      </c>
      <c r="N353" s="957">
        <v>5345628</v>
      </c>
      <c r="O353" s="957">
        <v>5553072</v>
      </c>
      <c r="P353" s="1259">
        <v>6288285</v>
      </c>
    </row>
    <row r="354" spans="2:16" s="62" customFormat="1" ht="10.5" customHeight="1" x14ac:dyDescent="0.2">
      <c r="B354" s="1392" t="s">
        <v>725</v>
      </c>
      <c r="C354" s="1393"/>
      <c r="D354" s="866">
        <v>607880</v>
      </c>
      <c r="E354" s="866">
        <v>710293</v>
      </c>
      <c r="F354" s="866">
        <v>753281</v>
      </c>
      <c r="G354" s="866">
        <v>773752</v>
      </c>
      <c r="H354" s="952">
        <v>830776</v>
      </c>
      <c r="I354" s="953">
        <v>897620</v>
      </c>
      <c r="J354" s="953">
        <v>1000767</v>
      </c>
      <c r="K354" s="953">
        <v>1034087</v>
      </c>
      <c r="L354" s="953">
        <v>967991</v>
      </c>
      <c r="M354" s="957">
        <v>1047207</v>
      </c>
      <c r="N354" s="957">
        <v>1142997</v>
      </c>
      <c r="O354" s="957">
        <v>1275508</v>
      </c>
      <c r="P354" s="1259">
        <v>1325333</v>
      </c>
    </row>
    <row r="355" spans="2:16" s="62" customFormat="1" ht="10.5" customHeight="1" x14ac:dyDescent="0.2">
      <c r="B355" s="1392" t="s">
        <v>726</v>
      </c>
      <c r="C355" s="1393"/>
      <c r="D355" s="866">
        <v>72302</v>
      </c>
      <c r="E355" s="866">
        <v>101657</v>
      </c>
      <c r="F355" s="866">
        <v>121811</v>
      </c>
      <c r="G355" s="866">
        <v>126659</v>
      </c>
      <c r="H355" s="952">
        <v>121143</v>
      </c>
      <c r="I355" s="953">
        <v>143035</v>
      </c>
      <c r="J355" s="953">
        <v>153661</v>
      </c>
      <c r="K355" s="953">
        <v>140941</v>
      </c>
      <c r="L355" s="953">
        <v>88275</v>
      </c>
      <c r="M355" s="957">
        <v>89869</v>
      </c>
      <c r="N355" s="957">
        <v>120220</v>
      </c>
      <c r="O355" s="957">
        <v>152110</v>
      </c>
      <c r="P355" s="1259">
        <v>181487</v>
      </c>
    </row>
    <row r="356" spans="2:16" s="62" customFormat="1" ht="10.5" customHeight="1" x14ac:dyDescent="0.2">
      <c r="B356" s="1392" t="s">
        <v>727</v>
      </c>
      <c r="C356" s="1393"/>
      <c r="D356" s="866">
        <v>173483</v>
      </c>
      <c r="E356" s="866">
        <v>145396</v>
      </c>
      <c r="F356" s="866">
        <v>67917</v>
      </c>
      <c r="G356" s="866">
        <v>23577</v>
      </c>
      <c r="H356" s="952">
        <v>33240</v>
      </c>
      <c r="I356" s="953">
        <v>45369</v>
      </c>
      <c r="J356" s="953">
        <v>48326</v>
      </c>
      <c r="K356" s="953">
        <v>70246</v>
      </c>
      <c r="L356" s="953">
        <v>53293</v>
      </c>
      <c r="M356" s="957">
        <v>34320</v>
      </c>
      <c r="N356" s="957">
        <v>17114</v>
      </c>
      <c r="O356" s="957">
        <v>26167</v>
      </c>
      <c r="P356" s="1259">
        <v>33362</v>
      </c>
    </row>
    <row r="357" spans="2:16" s="62" customFormat="1" ht="10.5" customHeight="1" x14ac:dyDescent="0.2">
      <c r="B357" s="1392" t="s">
        <v>728</v>
      </c>
      <c r="C357" s="1393"/>
      <c r="D357" s="868">
        <v>75839</v>
      </c>
      <c r="E357" s="868">
        <v>78919</v>
      </c>
      <c r="F357" s="868">
        <v>98649</v>
      </c>
      <c r="G357" s="868">
        <v>95250</v>
      </c>
      <c r="H357" s="963">
        <v>98406</v>
      </c>
      <c r="I357" s="959">
        <v>110474</v>
      </c>
      <c r="J357" s="959">
        <v>133245</v>
      </c>
      <c r="K357" s="959">
        <v>143301</v>
      </c>
      <c r="L357" s="959">
        <v>159655</v>
      </c>
      <c r="M357" s="960">
        <v>164032</v>
      </c>
      <c r="N357" s="960">
        <v>178895</v>
      </c>
      <c r="O357" s="960">
        <v>199381</v>
      </c>
      <c r="P357" s="1260">
        <v>221656</v>
      </c>
    </row>
    <row r="358" spans="2:16" s="62" customFormat="1" ht="10.5" customHeight="1" x14ac:dyDescent="0.2">
      <c r="B358" s="1454" t="s">
        <v>636</v>
      </c>
      <c r="C358" s="1455"/>
      <c r="D358" s="964">
        <f t="shared" ref="D358:P358" si="3">SUM(D346:D357)</f>
        <v>15769802</v>
      </c>
      <c r="E358" s="964">
        <f t="shared" si="3"/>
        <v>19551094</v>
      </c>
      <c r="F358" s="964">
        <f t="shared" si="3"/>
        <v>21739037</v>
      </c>
      <c r="G358" s="964">
        <f t="shared" si="3"/>
        <v>20694933.794</v>
      </c>
      <c r="H358" s="964">
        <f t="shared" si="3"/>
        <v>20229556.598999999</v>
      </c>
      <c r="I358" s="964">
        <f t="shared" si="3"/>
        <v>23409773.068999998</v>
      </c>
      <c r="J358" s="964">
        <f t="shared" si="3"/>
        <v>28835131.09</v>
      </c>
      <c r="K358" s="964">
        <f t="shared" si="3"/>
        <v>33588069.838</v>
      </c>
      <c r="L358" s="964">
        <f t="shared" si="3"/>
        <v>33771156.329999998</v>
      </c>
      <c r="M358" s="964">
        <f t="shared" si="3"/>
        <v>36791096</v>
      </c>
      <c r="N358" s="964">
        <f t="shared" si="3"/>
        <v>41818268</v>
      </c>
      <c r="O358" s="964">
        <f t="shared" si="3"/>
        <v>47576922</v>
      </c>
      <c r="P358" s="964">
        <f t="shared" si="3"/>
        <v>53295263</v>
      </c>
    </row>
    <row r="359" spans="2:16" s="62" customFormat="1" ht="10.5" customHeight="1" x14ac:dyDescent="0.2">
      <c r="B359" s="1392" t="s">
        <v>637</v>
      </c>
      <c r="C359" s="1393"/>
      <c r="D359" s="866">
        <v>877043</v>
      </c>
      <c r="E359" s="866">
        <v>1241936</v>
      </c>
      <c r="F359" s="866">
        <v>947821</v>
      </c>
      <c r="G359" s="866">
        <v>737611</v>
      </c>
      <c r="H359" s="962">
        <v>690064</v>
      </c>
      <c r="I359" s="954">
        <v>1131931</v>
      </c>
      <c r="J359" s="953">
        <v>1436741</v>
      </c>
      <c r="K359" s="965">
        <v>1083604</v>
      </c>
      <c r="L359" s="953">
        <v>1415246</v>
      </c>
      <c r="M359" s="955">
        <v>1607481</v>
      </c>
      <c r="N359" s="955">
        <v>2087639</v>
      </c>
      <c r="O359" s="955">
        <v>2435839</v>
      </c>
      <c r="P359" s="1259">
        <v>2740676</v>
      </c>
    </row>
    <row r="360" spans="2:16" s="62" customFormat="1" ht="10.5" customHeight="1" x14ac:dyDescent="0.2">
      <c r="B360" s="1392" t="s">
        <v>638</v>
      </c>
      <c r="C360" s="1393"/>
      <c r="D360" s="866">
        <v>186523</v>
      </c>
      <c r="E360" s="866">
        <v>217557</v>
      </c>
      <c r="F360" s="866">
        <v>167548</v>
      </c>
      <c r="G360" s="866">
        <v>177216</v>
      </c>
      <c r="H360" s="952">
        <v>236372</v>
      </c>
      <c r="I360" s="953">
        <v>247688</v>
      </c>
      <c r="J360" s="953">
        <v>223282</v>
      </c>
      <c r="K360" s="965">
        <v>197249</v>
      </c>
      <c r="L360" s="953">
        <v>202947</v>
      </c>
      <c r="M360" s="957">
        <v>216730</v>
      </c>
      <c r="N360" s="957">
        <v>227855</v>
      </c>
      <c r="O360" s="957">
        <v>291053</v>
      </c>
      <c r="P360" s="1259">
        <v>423926</v>
      </c>
    </row>
    <row r="361" spans="2:16" s="62" customFormat="1" ht="10.5" customHeight="1" x14ac:dyDescent="0.2">
      <c r="B361" s="1392" t="s">
        <v>639</v>
      </c>
      <c r="C361" s="1393"/>
      <c r="D361" s="866">
        <v>3674</v>
      </c>
      <c r="E361" s="866">
        <v>4969</v>
      </c>
      <c r="F361" s="866">
        <v>2900</v>
      </c>
      <c r="G361" s="866">
        <v>4541</v>
      </c>
      <c r="H361" s="952">
        <v>4588</v>
      </c>
      <c r="I361" s="953">
        <v>7896</v>
      </c>
      <c r="J361" s="953">
        <v>8188</v>
      </c>
      <c r="K361" s="965">
        <v>7506</v>
      </c>
      <c r="L361" s="953">
        <v>6935</v>
      </c>
      <c r="M361" s="957">
        <v>8141</v>
      </c>
      <c r="N361" s="957">
        <v>8818</v>
      </c>
      <c r="O361" s="957">
        <v>12581</v>
      </c>
      <c r="P361" s="1259">
        <v>17103</v>
      </c>
    </row>
    <row r="362" spans="2:16" s="62" customFormat="1" ht="10.5" customHeight="1" x14ac:dyDescent="0.2">
      <c r="B362" s="1392" t="s">
        <v>640</v>
      </c>
      <c r="C362" s="1393"/>
      <c r="D362" s="866">
        <v>327581</v>
      </c>
      <c r="E362" s="866">
        <v>362267</v>
      </c>
      <c r="F362" s="866">
        <v>299578</v>
      </c>
      <c r="G362" s="866">
        <v>337647.62</v>
      </c>
      <c r="H362" s="952">
        <v>416501.99</v>
      </c>
      <c r="I362" s="953">
        <v>343964</v>
      </c>
      <c r="J362" s="953">
        <v>370270</v>
      </c>
      <c r="K362" s="965">
        <v>407007</v>
      </c>
      <c r="L362" s="953">
        <v>513903</v>
      </c>
      <c r="M362" s="957">
        <v>398868</v>
      </c>
      <c r="N362" s="957">
        <v>295345</v>
      </c>
      <c r="O362" s="957">
        <v>276255</v>
      </c>
      <c r="P362" s="1259">
        <v>341672</v>
      </c>
    </row>
    <row r="363" spans="2:16" s="62" customFormat="1" ht="10.5" customHeight="1" x14ac:dyDescent="0.2">
      <c r="B363" s="1392" t="s">
        <v>641</v>
      </c>
      <c r="C363" s="1393"/>
      <c r="D363" s="866">
        <v>9214912</v>
      </c>
      <c r="E363" s="866">
        <v>10408100</v>
      </c>
      <c r="F363" s="866">
        <v>10580828</v>
      </c>
      <c r="G363" s="866">
        <v>16445721</v>
      </c>
      <c r="H363" s="952">
        <v>13480568</v>
      </c>
      <c r="I363" s="953">
        <v>18649876</v>
      </c>
      <c r="J363" s="953">
        <v>20891635</v>
      </c>
      <c r="K363" s="965">
        <v>25056118</v>
      </c>
      <c r="L363" s="953">
        <v>24319180</v>
      </c>
      <c r="M363" s="957">
        <v>25289325</v>
      </c>
      <c r="N363" s="957">
        <v>26289539</v>
      </c>
      <c r="O363" s="957">
        <v>29171087</v>
      </c>
      <c r="P363" s="1259">
        <v>32881201</v>
      </c>
    </row>
    <row r="364" spans="2:16" s="62" customFormat="1" ht="10.5" customHeight="1" x14ac:dyDescent="0.2">
      <c r="B364" s="1392" t="s">
        <v>1190</v>
      </c>
      <c r="C364" s="1393"/>
      <c r="D364" s="865">
        <v>2402656</v>
      </c>
      <c r="E364" s="865">
        <v>2991957</v>
      </c>
      <c r="F364" s="865">
        <v>3061641</v>
      </c>
      <c r="G364" s="865">
        <v>3332116</v>
      </c>
      <c r="H364" s="952">
        <v>3906328</v>
      </c>
      <c r="I364" s="953">
        <v>4814204</v>
      </c>
      <c r="J364" s="953">
        <v>5739291</v>
      </c>
      <c r="K364" s="965">
        <v>6596281</v>
      </c>
      <c r="L364" s="953">
        <v>6951716</v>
      </c>
      <c r="M364" s="957">
        <v>6999700</v>
      </c>
      <c r="N364" s="957">
        <v>7734494</v>
      </c>
      <c r="O364" s="957">
        <v>8400652</v>
      </c>
      <c r="P364" s="1259">
        <v>8882997</v>
      </c>
    </row>
    <row r="365" spans="2:16" s="62" customFormat="1" ht="10.5" customHeight="1" x14ac:dyDescent="0.2">
      <c r="B365" s="1392" t="s">
        <v>642</v>
      </c>
      <c r="C365" s="1393"/>
      <c r="D365" s="865">
        <v>4632129</v>
      </c>
      <c r="E365" s="865">
        <v>5753004</v>
      </c>
      <c r="F365" s="865">
        <v>6411735</v>
      </c>
      <c r="G365" s="865">
        <v>7329050</v>
      </c>
      <c r="H365" s="952">
        <v>9941786</v>
      </c>
      <c r="I365" s="953">
        <v>13018388</v>
      </c>
      <c r="J365" s="953">
        <v>12427138</v>
      </c>
      <c r="K365" s="965">
        <v>13658886</v>
      </c>
      <c r="L365" s="953">
        <v>15065757</v>
      </c>
      <c r="M365" s="957">
        <v>16146715</v>
      </c>
      <c r="N365" s="957">
        <v>19297479</v>
      </c>
      <c r="O365" s="957">
        <v>20495591</v>
      </c>
      <c r="P365" s="1259">
        <v>22717904</v>
      </c>
    </row>
    <row r="366" spans="2:16" s="62" customFormat="1" ht="10.5" customHeight="1" x14ac:dyDescent="0.2">
      <c r="B366" s="1392" t="s">
        <v>456</v>
      </c>
      <c r="C366" s="1393"/>
      <c r="D366" s="865">
        <v>1318449</v>
      </c>
      <c r="E366" s="865">
        <v>1614523</v>
      </c>
      <c r="F366" s="865">
        <v>1717272</v>
      </c>
      <c r="G366" s="865">
        <v>1777940</v>
      </c>
      <c r="H366" s="952">
        <v>2143559</v>
      </c>
      <c r="I366" s="953">
        <v>2825723</v>
      </c>
      <c r="J366" s="953">
        <v>3176711</v>
      </c>
      <c r="K366" s="965">
        <v>3394898</v>
      </c>
      <c r="L366" s="953">
        <v>3596053</v>
      </c>
      <c r="M366" s="957">
        <v>3987079</v>
      </c>
      <c r="N366" s="957">
        <v>4526435</v>
      </c>
      <c r="O366" s="957">
        <v>4648444</v>
      </c>
      <c r="P366" s="1259">
        <v>5404750</v>
      </c>
    </row>
    <row r="367" spans="2:16" s="62" customFormat="1" ht="10.5" customHeight="1" x14ac:dyDescent="0.2">
      <c r="B367" s="1392" t="s">
        <v>457</v>
      </c>
      <c r="C367" s="1393"/>
      <c r="D367" s="865">
        <v>918280</v>
      </c>
      <c r="E367" s="865">
        <v>1346371</v>
      </c>
      <c r="F367" s="865">
        <v>1385147</v>
      </c>
      <c r="G367" s="865">
        <v>1490221</v>
      </c>
      <c r="H367" s="952">
        <v>1463445</v>
      </c>
      <c r="I367" s="953">
        <v>2047590</v>
      </c>
      <c r="J367" s="953">
        <v>2460687</v>
      </c>
      <c r="K367" s="965">
        <v>2705316</v>
      </c>
      <c r="L367" s="953">
        <v>2806395</v>
      </c>
      <c r="M367" s="957">
        <v>3003295</v>
      </c>
      <c r="N367" s="957">
        <v>3531255</v>
      </c>
      <c r="O367" s="957">
        <v>3713738</v>
      </c>
      <c r="P367" s="1259">
        <v>4264911</v>
      </c>
    </row>
    <row r="368" spans="2:16" s="62" customFormat="1" ht="10.5" customHeight="1" x14ac:dyDescent="0.2">
      <c r="B368" s="1392" t="s">
        <v>180</v>
      </c>
      <c r="C368" s="1730"/>
      <c r="D368" s="866">
        <v>4257484</v>
      </c>
      <c r="E368" s="866">
        <v>4880873</v>
      </c>
      <c r="F368" s="865">
        <v>5198697</v>
      </c>
      <c r="G368" s="865">
        <v>5324423</v>
      </c>
      <c r="H368" s="952">
        <v>5334847</v>
      </c>
      <c r="I368" s="953">
        <v>5956725</v>
      </c>
      <c r="J368" s="953">
        <v>8968514</v>
      </c>
      <c r="K368" s="965">
        <v>8629005</v>
      </c>
      <c r="L368" s="953">
        <v>9226708</v>
      </c>
      <c r="M368" s="957">
        <v>8804711</v>
      </c>
      <c r="N368" s="957">
        <v>9836254</v>
      </c>
      <c r="O368" s="957">
        <v>11131161</v>
      </c>
      <c r="P368" s="1259">
        <v>12708386</v>
      </c>
    </row>
    <row r="369" spans="2:21" s="62" customFormat="1" ht="10.5" customHeight="1" x14ac:dyDescent="0.2">
      <c r="B369" s="1392" t="s">
        <v>458</v>
      </c>
      <c r="C369" s="1393"/>
      <c r="D369" s="866">
        <v>1182538</v>
      </c>
      <c r="E369" s="866">
        <v>1497685</v>
      </c>
      <c r="F369" s="865">
        <v>1552317</v>
      </c>
      <c r="G369" s="865">
        <v>1709675</v>
      </c>
      <c r="H369" s="952">
        <v>2702920</v>
      </c>
      <c r="I369" s="953">
        <v>3161188</v>
      </c>
      <c r="J369" s="953">
        <v>3719486</v>
      </c>
      <c r="K369" s="965">
        <v>4159198</v>
      </c>
      <c r="L369" s="959">
        <v>4325054</v>
      </c>
      <c r="M369" s="960">
        <v>4723501</v>
      </c>
      <c r="N369" s="960">
        <v>5323219</v>
      </c>
      <c r="O369" s="960">
        <v>5588080</v>
      </c>
      <c r="P369" s="1260">
        <v>6060993</v>
      </c>
    </row>
    <row r="370" spans="2:21" s="62" customFormat="1" ht="10.5" customHeight="1" x14ac:dyDescent="0.2">
      <c r="B370" s="1454" t="s">
        <v>230</v>
      </c>
      <c r="C370" s="1455"/>
      <c r="D370" s="961">
        <f t="shared" ref="D370:P370" si="4">SUM(D359:D369)</f>
        <v>25321269</v>
      </c>
      <c r="E370" s="961">
        <f t="shared" si="4"/>
        <v>30319242</v>
      </c>
      <c r="F370" s="961">
        <f t="shared" si="4"/>
        <v>31325484</v>
      </c>
      <c r="G370" s="961">
        <f t="shared" si="4"/>
        <v>38666161.620000005</v>
      </c>
      <c r="H370" s="961">
        <f t="shared" si="4"/>
        <v>40320978.990000002</v>
      </c>
      <c r="I370" s="961">
        <f t="shared" si="4"/>
        <v>52205173</v>
      </c>
      <c r="J370" s="961">
        <f t="shared" si="4"/>
        <v>59421943</v>
      </c>
      <c r="K370" s="961">
        <f t="shared" si="4"/>
        <v>65895068</v>
      </c>
      <c r="L370" s="961">
        <f t="shared" si="4"/>
        <v>68429894</v>
      </c>
      <c r="M370" s="961">
        <f t="shared" si="4"/>
        <v>71185546</v>
      </c>
      <c r="N370" s="961">
        <f t="shared" si="4"/>
        <v>79158332</v>
      </c>
      <c r="O370" s="961">
        <f t="shared" si="4"/>
        <v>86164481</v>
      </c>
      <c r="P370" s="961">
        <f t="shared" si="4"/>
        <v>96444519</v>
      </c>
    </row>
    <row r="371" spans="2:21" s="62" customFormat="1" ht="10.5" customHeight="1" x14ac:dyDescent="0.2">
      <c r="B371" s="1731" t="s">
        <v>459</v>
      </c>
      <c r="C371" s="1732"/>
      <c r="D371" s="964">
        <f t="shared" ref="D371:P371" si="5">+D345+D358+D370</f>
        <v>68282939</v>
      </c>
      <c r="E371" s="964">
        <f t="shared" si="5"/>
        <v>72931491</v>
      </c>
      <c r="F371" s="964">
        <f t="shared" si="5"/>
        <v>73583470</v>
      </c>
      <c r="G371" s="964">
        <f t="shared" si="5"/>
        <v>77112585.574000001</v>
      </c>
      <c r="H371" s="964">
        <f t="shared" si="5"/>
        <v>79152085.589000002</v>
      </c>
      <c r="I371" s="964">
        <f t="shared" si="5"/>
        <v>98535061.343527108</v>
      </c>
      <c r="J371" s="964">
        <f t="shared" si="5"/>
        <v>129164297.09</v>
      </c>
      <c r="K371" s="964">
        <f t="shared" si="5"/>
        <v>134566874.838</v>
      </c>
      <c r="L371" s="964">
        <f t="shared" si="5"/>
        <v>132654859.33</v>
      </c>
      <c r="M371" s="964">
        <f t="shared" si="5"/>
        <v>144588183</v>
      </c>
      <c r="N371" s="964">
        <f t="shared" si="5"/>
        <v>167604888</v>
      </c>
      <c r="O371" s="964">
        <f t="shared" si="5"/>
        <v>184217736</v>
      </c>
      <c r="P371" s="964">
        <f t="shared" si="5"/>
        <v>208252376</v>
      </c>
    </row>
    <row r="372" spans="2:21" s="62" customFormat="1" ht="10.5" customHeight="1" x14ac:dyDescent="0.2">
      <c r="B372" s="502" t="s">
        <v>1191</v>
      </c>
      <c r="C372" s="499"/>
      <c r="R372" s="98"/>
      <c r="S372" s="98"/>
      <c r="T372" s="98"/>
      <c r="U372" s="98"/>
    </row>
    <row r="373" spans="2:21" s="62" customFormat="1" ht="10.5" customHeight="1" x14ac:dyDescent="0.2">
      <c r="B373" s="502" t="s">
        <v>1192</v>
      </c>
      <c r="C373" s="499"/>
      <c r="R373" s="98"/>
      <c r="S373" s="98"/>
      <c r="T373" s="98"/>
      <c r="U373" s="98"/>
    </row>
    <row r="374" spans="2:21" s="62" customFormat="1" ht="10.5" customHeight="1" x14ac:dyDescent="0.2">
      <c r="B374" s="502" t="s">
        <v>1193</v>
      </c>
      <c r="C374" s="499"/>
      <c r="K374" s="98"/>
      <c r="R374" s="98"/>
      <c r="S374" s="98"/>
      <c r="T374" s="98"/>
      <c r="U374" s="98"/>
    </row>
    <row r="375" spans="2:21" s="62" customFormat="1" ht="10.5" customHeight="1" x14ac:dyDescent="0.2">
      <c r="B375" s="499"/>
      <c r="C375" s="499"/>
      <c r="R375" s="98"/>
      <c r="S375" s="98"/>
      <c r="T375" s="98"/>
      <c r="U375" s="98"/>
    </row>
    <row r="376" spans="2:21" ht="10.5" customHeight="1" x14ac:dyDescent="0.2">
      <c r="B376" s="500"/>
      <c r="C376" s="500"/>
      <c r="R376" s="61"/>
      <c r="S376" s="61"/>
      <c r="T376" s="61"/>
      <c r="U376" s="61"/>
    </row>
    <row r="377" spans="2:21" ht="12" x14ac:dyDescent="0.2">
      <c r="B377" s="208" t="s">
        <v>31</v>
      </c>
      <c r="C377" s="208"/>
      <c r="D377" s="208"/>
      <c r="E377" s="208"/>
      <c r="F377" s="208"/>
      <c r="G377" s="208"/>
      <c r="H377" s="208"/>
      <c r="I377" s="208"/>
      <c r="J377" s="208"/>
      <c r="K377" s="208"/>
      <c r="L377" s="208"/>
      <c r="M377" s="208"/>
      <c r="N377" s="208"/>
      <c r="O377" s="208"/>
      <c r="P377" s="208"/>
      <c r="Q377" s="208"/>
      <c r="R377" s="223"/>
      <c r="S377" s="61"/>
      <c r="T377" s="61"/>
      <c r="U377" s="61"/>
    </row>
    <row r="378" spans="2:21" ht="11.25" customHeight="1" x14ac:dyDescent="0.2">
      <c r="B378" s="391" t="s">
        <v>525</v>
      </c>
      <c r="C378" s="392"/>
      <c r="D378" s="498" t="s">
        <v>333</v>
      </c>
      <c r="E378" s="393" t="s">
        <v>286</v>
      </c>
      <c r="F378" s="497" t="s">
        <v>730</v>
      </c>
      <c r="G378" s="496" t="s">
        <v>758</v>
      </c>
      <c r="H378" s="498" t="s">
        <v>507</v>
      </c>
      <c r="I378" s="508" t="s">
        <v>392</v>
      </c>
      <c r="J378" s="394">
        <v>39295</v>
      </c>
      <c r="K378" s="394">
        <v>39692</v>
      </c>
      <c r="L378" s="394">
        <v>40087</v>
      </c>
      <c r="M378" s="450" t="s">
        <v>340</v>
      </c>
      <c r="N378" s="450" t="s">
        <v>343</v>
      </c>
      <c r="O378" s="450" t="s">
        <v>1418</v>
      </c>
      <c r="P378" s="1245" t="s">
        <v>1529</v>
      </c>
      <c r="T378" s="48"/>
    </row>
    <row r="379" spans="2:21" ht="11.25" customHeight="1" x14ac:dyDescent="0.2">
      <c r="B379" s="395"/>
      <c r="C379" s="396"/>
      <c r="D379" s="1698" t="s">
        <v>504</v>
      </c>
      <c r="E379" s="1699"/>
      <c r="F379" s="1699"/>
      <c r="G379" s="1699"/>
      <c r="H379" s="1699"/>
      <c r="I379" s="1699"/>
      <c r="J379" s="1699"/>
      <c r="K379" s="1699"/>
      <c r="L379" s="1699"/>
      <c r="M379" s="1699"/>
      <c r="N379" s="1699"/>
      <c r="O379" s="1324"/>
      <c r="P379" s="1325"/>
      <c r="T379" s="48"/>
    </row>
    <row r="380" spans="2:21" ht="15" customHeight="1" x14ac:dyDescent="0.2">
      <c r="B380" s="371" t="s">
        <v>50</v>
      </c>
      <c r="C380" s="372"/>
      <c r="D380" s="966">
        <v>2108442</v>
      </c>
      <c r="E380" s="966">
        <v>3012209</v>
      </c>
      <c r="F380" s="967">
        <v>2922415</v>
      </c>
      <c r="G380" s="968">
        <v>2507395</v>
      </c>
      <c r="H380" s="966">
        <v>2969268</v>
      </c>
      <c r="I380" s="966">
        <v>2941100</v>
      </c>
      <c r="J380" s="966">
        <v>3491404</v>
      </c>
      <c r="K380" s="966">
        <v>4425047</v>
      </c>
      <c r="L380" s="969">
        <v>5151228</v>
      </c>
      <c r="M380" s="970">
        <v>4705483</v>
      </c>
      <c r="N380" s="970">
        <v>5320492</v>
      </c>
      <c r="O380" s="1248">
        <v>5553072</v>
      </c>
      <c r="P380" s="1246">
        <v>6288285</v>
      </c>
      <c r="T380" s="48"/>
    </row>
    <row r="381" spans="2:21" ht="15" customHeight="1" x14ac:dyDescent="0.2">
      <c r="B381" s="371" t="s">
        <v>57</v>
      </c>
      <c r="C381" s="372"/>
      <c r="D381" s="966">
        <v>18154</v>
      </c>
      <c r="E381" s="966">
        <v>19960</v>
      </c>
      <c r="F381" s="967">
        <v>26681</v>
      </c>
      <c r="G381" s="968">
        <v>28184</v>
      </c>
      <c r="H381" s="966">
        <v>27401</v>
      </c>
      <c r="I381" s="966">
        <v>32390</v>
      </c>
      <c r="J381" s="966">
        <v>40429</v>
      </c>
      <c r="K381" s="966">
        <v>48045</v>
      </c>
      <c r="L381" s="966">
        <v>45300</v>
      </c>
      <c r="M381" s="971">
        <v>47840</v>
      </c>
      <c r="N381" s="971">
        <v>50319</v>
      </c>
      <c r="O381" s="1249">
        <v>51974</v>
      </c>
      <c r="P381" s="1246">
        <v>64112</v>
      </c>
      <c r="T381" s="48"/>
    </row>
    <row r="382" spans="2:21" ht="15" customHeight="1" x14ac:dyDescent="0.2">
      <c r="B382" s="371" t="s">
        <v>52</v>
      </c>
      <c r="C382" s="372"/>
      <c r="D382" s="966">
        <v>130732</v>
      </c>
      <c r="E382" s="966">
        <v>157660</v>
      </c>
      <c r="F382" s="967">
        <v>149954</v>
      </c>
      <c r="G382" s="968">
        <v>167774</v>
      </c>
      <c r="H382" s="966">
        <v>171216</v>
      </c>
      <c r="I382" s="966">
        <v>218607</v>
      </c>
      <c r="J382" s="966">
        <v>249266</v>
      </c>
      <c r="K382" s="966">
        <v>283288</v>
      </c>
      <c r="L382" s="966">
        <v>277853</v>
      </c>
      <c r="M382" s="971">
        <v>316002</v>
      </c>
      <c r="N382" s="971">
        <v>362432</v>
      </c>
      <c r="O382" s="1249">
        <v>375878</v>
      </c>
      <c r="P382" s="1246">
        <v>471077</v>
      </c>
      <c r="T382" s="48"/>
    </row>
    <row r="383" spans="2:21" ht="15" customHeight="1" x14ac:dyDescent="0.2">
      <c r="B383" s="371" t="s">
        <v>56</v>
      </c>
      <c r="C383" s="372"/>
      <c r="D383" s="966">
        <v>34287</v>
      </c>
      <c r="E383" s="966">
        <v>45589</v>
      </c>
      <c r="F383" s="967">
        <v>58174</v>
      </c>
      <c r="G383" s="968">
        <v>55245</v>
      </c>
      <c r="H383" s="966">
        <v>69606</v>
      </c>
      <c r="I383" s="966">
        <v>81553</v>
      </c>
      <c r="J383" s="966">
        <v>97114</v>
      </c>
      <c r="K383" s="966">
        <v>108196</v>
      </c>
      <c r="L383" s="966">
        <v>106150</v>
      </c>
      <c r="M383" s="971">
        <v>125412</v>
      </c>
      <c r="N383" s="971">
        <v>142288</v>
      </c>
      <c r="O383" s="1249">
        <v>162909</v>
      </c>
      <c r="P383" s="1246">
        <v>213465</v>
      </c>
      <c r="T383" s="48"/>
    </row>
    <row r="384" spans="2:21" ht="15" customHeight="1" x14ac:dyDescent="0.2">
      <c r="B384" s="371" t="s">
        <v>96</v>
      </c>
      <c r="C384" s="372"/>
      <c r="D384" s="966">
        <v>39207</v>
      </c>
      <c r="E384" s="966">
        <v>50230</v>
      </c>
      <c r="F384" s="967">
        <v>72142</v>
      </c>
      <c r="G384" s="968">
        <v>66385</v>
      </c>
      <c r="H384" s="966">
        <v>76250</v>
      </c>
      <c r="I384" s="966">
        <v>91734</v>
      </c>
      <c r="J384" s="966">
        <v>98890</v>
      </c>
      <c r="K384" s="966">
        <v>112337</v>
      </c>
      <c r="L384" s="966">
        <v>126964</v>
      </c>
      <c r="M384" s="971">
        <v>128792</v>
      </c>
      <c r="N384" s="971">
        <v>125109</v>
      </c>
      <c r="O384" s="1249">
        <v>154675</v>
      </c>
      <c r="P384" s="1246">
        <v>172645</v>
      </c>
      <c r="T384" s="48"/>
    </row>
    <row r="385" spans="1:20" ht="15" customHeight="1" x14ac:dyDescent="0.2">
      <c r="B385" s="371" t="s">
        <v>59</v>
      </c>
      <c r="C385" s="372"/>
      <c r="D385" s="966">
        <v>120080</v>
      </c>
      <c r="E385" s="966">
        <v>130580</v>
      </c>
      <c r="F385" s="967">
        <v>148440</v>
      </c>
      <c r="G385" s="968">
        <v>170479</v>
      </c>
      <c r="H385" s="966">
        <v>186320</v>
      </c>
      <c r="I385" s="966">
        <v>228696</v>
      </c>
      <c r="J385" s="966">
        <v>268013</v>
      </c>
      <c r="K385" s="966">
        <v>340222</v>
      </c>
      <c r="L385" s="966">
        <v>340719</v>
      </c>
      <c r="M385" s="971">
        <v>369697</v>
      </c>
      <c r="N385" s="971">
        <v>387064</v>
      </c>
      <c r="O385" s="1249">
        <v>460976</v>
      </c>
      <c r="P385" s="1246">
        <v>575018</v>
      </c>
      <c r="T385" s="48"/>
    </row>
    <row r="386" spans="1:20" ht="15" customHeight="1" x14ac:dyDescent="0.2">
      <c r="B386" s="371" t="s">
        <v>60</v>
      </c>
      <c r="C386" s="372"/>
      <c r="D386" s="966">
        <v>103877</v>
      </c>
      <c r="E386" s="966">
        <v>132093</v>
      </c>
      <c r="F386" s="967">
        <v>142760</v>
      </c>
      <c r="G386" s="968">
        <v>122061</v>
      </c>
      <c r="H386" s="966">
        <v>95280</v>
      </c>
      <c r="I386" s="966">
        <v>84457</v>
      </c>
      <c r="J386" s="966">
        <v>90516</v>
      </c>
      <c r="K386" s="966">
        <v>108055</v>
      </c>
      <c r="L386" s="966">
        <v>100788</v>
      </c>
      <c r="M386" s="971">
        <v>103781</v>
      </c>
      <c r="N386" s="971">
        <v>121215</v>
      </c>
      <c r="O386" s="1249">
        <v>124615</v>
      </c>
      <c r="P386" s="1246">
        <v>122791</v>
      </c>
      <c r="T386" s="48"/>
    </row>
    <row r="387" spans="1:20" ht="15" customHeight="1" x14ac:dyDescent="0.2">
      <c r="B387" s="1384" t="s">
        <v>1553</v>
      </c>
      <c r="C387" s="1385"/>
      <c r="D387" s="966">
        <v>888830</v>
      </c>
      <c r="E387" s="966">
        <v>1289855</v>
      </c>
      <c r="F387" s="967">
        <v>1364642</v>
      </c>
      <c r="G387" s="968">
        <v>1256072</v>
      </c>
      <c r="H387" s="966">
        <v>1310736</v>
      </c>
      <c r="I387" s="966">
        <v>1559959</v>
      </c>
      <c r="J387" s="966">
        <v>1705005</v>
      </c>
      <c r="K387" s="966">
        <v>1835474</v>
      </c>
      <c r="L387" s="966">
        <v>2039295</v>
      </c>
      <c r="M387" s="971">
        <v>2120929</v>
      </c>
      <c r="N387" s="971">
        <v>2813746</v>
      </c>
      <c r="O387" s="1249">
        <v>2972129</v>
      </c>
      <c r="P387" s="1246">
        <v>3192478</v>
      </c>
      <c r="T387" s="48"/>
    </row>
    <row r="388" spans="1:20" ht="15" customHeight="1" x14ac:dyDescent="0.2">
      <c r="B388" s="371" t="s">
        <v>55</v>
      </c>
      <c r="C388" s="372"/>
      <c r="D388" s="966">
        <v>21029</v>
      </c>
      <c r="E388" s="966">
        <v>29818</v>
      </c>
      <c r="F388" s="967">
        <v>20703</v>
      </c>
      <c r="G388" s="968">
        <v>33797</v>
      </c>
      <c r="H388" s="966">
        <v>38266</v>
      </c>
      <c r="I388" s="966">
        <v>39813</v>
      </c>
      <c r="J388" s="966">
        <v>41993</v>
      </c>
      <c r="K388" s="966">
        <v>57100</v>
      </c>
      <c r="L388" s="966">
        <v>58942</v>
      </c>
      <c r="M388" s="971">
        <v>53145</v>
      </c>
      <c r="N388" s="971">
        <v>32217</v>
      </c>
      <c r="O388" s="1249">
        <v>46536</v>
      </c>
      <c r="P388" s="1246">
        <v>44062</v>
      </c>
      <c r="T388" s="48"/>
    </row>
    <row r="389" spans="1:20" ht="15" customHeight="1" x14ac:dyDescent="0.2">
      <c r="A389" s="155">
        <v>80</v>
      </c>
      <c r="B389" s="1384" t="s">
        <v>58</v>
      </c>
      <c r="C389" s="1385"/>
      <c r="D389" s="966">
        <v>84061</v>
      </c>
      <c r="E389" s="966">
        <v>102722</v>
      </c>
      <c r="F389" s="967">
        <v>102512</v>
      </c>
      <c r="G389" s="968">
        <v>91720</v>
      </c>
      <c r="H389" s="966">
        <v>97478</v>
      </c>
      <c r="I389" s="966">
        <v>118741</v>
      </c>
      <c r="J389" s="966">
        <v>153265</v>
      </c>
      <c r="K389" s="966">
        <v>181784</v>
      </c>
      <c r="L389" s="966">
        <v>161790</v>
      </c>
      <c r="M389" s="971">
        <v>184765</v>
      </c>
      <c r="N389" s="971">
        <v>204644</v>
      </c>
      <c r="O389" s="1249">
        <v>222665</v>
      </c>
      <c r="P389" s="1246">
        <v>267666</v>
      </c>
      <c r="T389" s="48"/>
    </row>
    <row r="390" spans="1:20" ht="15" customHeight="1" x14ac:dyDescent="0.2">
      <c r="B390" s="1384" t="s">
        <v>93</v>
      </c>
      <c r="C390" s="1385"/>
      <c r="D390" s="966">
        <v>30170</v>
      </c>
      <c r="E390" s="966">
        <v>33429</v>
      </c>
      <c r="F390" s="967">
        <v>38144</v>
      </c>
      <c r="G390" s="968">
        <v>36303</v>
      </c>
      <c r="H390" s="966">
        <v>40340</v>
      </c>
      <c r="I390" s="966">
        <v>39893</v>
      </c>
      <c r="J390" s="966">
        <v>47002</v>
      </c>
      <c r="K390" s="966">
        <v>56761</v>
      </c>
      <c r="L390" s="966">
        <v>52029</v>
      </c>
      <c r="M390" s="971">
        <v>57078</v>
      </c>
      <c r="N390" s="971">
        <v>60223</v>
      </c>
      <c r="O390" s="1249">
        <v>57795</v>
      </c>
      <c r="P390" s="1246">
        <v>66357</v>
      </c>
      <c r="T390" s="48"/>
    </row>
    <row r="391" spans="1:20" ht="15" customHeight="1" x14ac:dyDescent="0.2">
      <c r="B391" s="1384" t="s">
        <v>54</v>
      </c>
      <c r="C391" s="1385"/>
      <c r="D391" s="966">
        <v>41919</v>
      </c>
      <c r="E391" s="966">
        <v>56418</v>
      </c>
      <c r="F391" s="967">
        <v>68558</v>
      </c>
      <c r="G391" s="968">
        <v>59729</v>
      </c>
      <c r="H391" s="966">
        <v>65261</v>
      </c>
      <c r="I391" s="966">
        <v>86218</v>
      </c>
      <c r="J391" s="966">
        <v>100075</v>
      </c>
      <c r="K391" s="966">
        <v>128303</v>
      </c>
      <c r="L391" s="966">
        <v>120002</v>
      </c>
      <c r="M391" s="971">
        <v>146363</v>
      </c>
      <c r="N391" s="971">
        <v>177817</v>
      </c>
      <c r="O391" s="1249">
        <v>175123</v>
      </c>
      <c r="P391" s="1246">
        <v>179594</v>
      </c>
      <c r="T391" s="48"/>
    </row>
    <row r="392" spans="1:20" ht="15" customHeight="1" x14ac:dyDescent="0.2">
      <c r="B392" s="371" t="s">
        <v>51</v>
      </c>
      <c r="C392" s="372"/>
      <c r="D392" s="966">
        <v>575593</v>
      </c>
      <c r="E392" s="966">
        <v>694208</v>
      </c>
      <c r="F392" s="967">
        <v>818436</v>
      </c>
      <c r="G392" s="968">
        <v>780033</v>
      </c>
      <c r="H392" s="966">
        <v>955138</v>
      </c>
      <c r="I392" s="966">
        <v>1010199</v>
      </c>
      <c r="J392" s="966">
        <v>1210988</v>
      </c>
      <c r="K392" s="966">
        <v>1489552</v>
      </c>
      <c r="L392" s="966">
        <v>1555103</v>
      </c>
      <c r="M392" s="971">
        <v>1547928</v>
      </c>
      <c r="N392" s="971">
        <v>1588679</v>
      </c>
      <c r="O392" s="1249">
        <v>1866363</v>
      </c>
      <c r="P392" s="1246">
        <v>2006100</v>
      </c>
      <c r="T392" s="48"/>
    </row>
    <row r="393" spans="1:20" ht="15" customHeight="1" x14ac:dyDescent="0.2">
      <c r="B393" s="395" t="s">
        <v>53</v>
      </c>
      <c r="C393" s="396"/>
      <c r="D393" s="972">
        <v>423418</v>
      </c>
      <c r="E393" s="972">
        <v>515958</v>
      </c>
      <c r="F393" s="973">
        <v>558224</v>
      </c>
      <c r="G393" s="974">
        <v>456778</v>
      </c>
      <c r="H393" s="972">
        <v>519492</v>
      </c>
      <c r="I393" s="972">
        <v>772555</v>
      </c>
      <c r="J393" s="972">
        <v>1061169</v>
      </c>
      <c r="K393" s="972">
        <v>998779</v>
      </c>
      <c r="L393" s="972">
        <v>1210635</v>
      </c>
      <c r="M393" s="975">
        <v>1129840</v>
      </c>
      <c r="N393" s="975">
        <v>1157287</v>
      </c>
      <c r="O393" s="1250">
        <v>1633100</v>
      </c>
      <c r="P393" s="1247">
        <v>1849056</v>
      </c>
      <c r="T393" s="48"/>
    </row>
    <row r="394" spans="1:20" ht="12" customHeight="1" x14ac:dyDescent="0.2">
      <c r="B394" s="236" t="s">
        <v>1194</v>
      </c>
      <c r="C394" s="223"/>
      <c r="D394" s="209"/>
      <c r="E394" s="209"/>
      <c r="F394" s="209"/>
      <c r="G394" s="209"/>
      <c r="H394" s="209"/>
      <c r="I394" s="209"/>
      <c r="J394" s="209"/>
      <c r="K394" s="209"/>
      <c r="L394" s="1141"/>
      <c r="M394" s="209"/>
      <c r="N394" s="209"/>
      <c r="O394" s="60"/>
      <c r="P394" s="61"/>
      <c r="T394" s="48"/>
    </row>
    <row r="395" spans="1:20" ht="14.25" customHeight="1" x14ac:dyDescent="0.2">
      <c r="B395" s="224"/>
      <c r="C395" s="223"/>
      <c r="D395" s="209"/>
      <c r="E395" s="209"/>
      <c r="F395" s="209"/>
      <c r="G395" s="209"/>
      <c r="H395" s="209"/>
      <c r="I395" s="209"/>
      <c r="J395" s="209"/>
      <c r="K395" s="209"/>
      <c r="L395" s="209"/>
      <c r="M395" s="209"/>
      <c r="N395" s="209"/>
      <c r="O395" s="209"/>
      <c r="P395" s="209"/>
      <c r="Q395" s="209"/>
      <c r="R395" s="209"/>
      <c r="S395" s="60"/>
      <c r="T395" s="61"/>
    </row>
    <row r="396" spans="1:20" x14ac:dyDescent="0.2">
      <c r="R396" s="61"/>
      <c r="S396" s="61"/>
      <c r="T396" s="61"/>
    </row>
    <row r="397" spans="1:20" x14ac:dyDescent="0.2">
      <c r="R397" s="61"/>
      <c r="S397" s="61"/>
      <c r="T397" s="61"/>
    </row>
    <row r="398" spans="1:20" x14ac:dyDescent="0.2">
      <c r="R398" s="61"/>
      <c r="S398" s="61"/>
      <c r="T398" s="61"/>
    </row>
    <row r="399" spans="1:20" x14ac:dyDescent="0.2">
      <c r="R399" s="61"/>
      <c r="S399" s="61"/>
      <c r="T399" s="61"/>
    </row>
    <row r="400" spans="1:20" x14ac:dyDescent="0.2">
      <c r="R400" s="61"/>
      <c r="S400" s="61"/>
      <c r="T400" s="61"/>
    </row>
    <row r="401" spans="18:20" x14ac:dyDescent="0.2">
      <c r="R401" s="61"/>
      <c r="S401" s="61"/>
      <c r="T401" s="61"/>
    </row>
    <row r="402" spans="18:20" x14ac:dyDescent="0.2">
      <c r="R402" s="61"/>
      <c r="S402" s="61"/>
      <c r="T402" s="61"/>
    </row>
    <row r="403" spans="18:20" x14ac:dyDescent="0.2">
      <c r="R403" s="61"/>
      <c r="S403" s="61"/>
      <c r="T403" s="61"/>
    </row>
    <row r="404" spans="18:20" x14ac:dyDescent="0.2">
      <c r="R404" s="61"/>
      <c r="S404" s="61"/>
      <c r="T404" s="61"/>
    </row>
    <row r="405" spans="18:20" x14ac:dyDescent="0.2">
      <c r="R405" s="61"/>
      <c r="S405" s="61"/>
      <c r="T405" s="61"/>
    </row>
    <row r="406" spans="18:20" x14ac:dyDescent="0.2">
      <c r="R406" s="61"/>
      <c r="S406" s="61"/>
      <c r="T406" s="61"/>
    </row>
    <row r="407" spans="18:20" x14ac:dyDescent="0.2">
      <c r="R407" s="61"/>
      <c r="S407" s="61"/>
      <c r="T407" s="61"/>
    </row>
    <row r="408" spans="18:20" x14ac:dyDescent="0.2">
      <c r="R408" s="61"/>
      <c r="S408" s="61"/>
      <c r="T408" s="61"/>
    </row>
    <row r="409" spans="18:20" x14ac:dyDescent="0.2">
      <c r="R409" s="61"/>
      <c r="S409" s="61"/>
      <c r="T409" s="61"/>
    </row>
    <row r="410" spans="18:20" x14ac:dyDescent="0.2">
      <c r="R410" s="61"/>
      <c r="S410" s="61"/>
      <c r="T410" s="61"/>
    </row>
    <row r="411" spans="18:20" x14ac:dyDescent="0.2">
      <c r="R411" s="61"/>
      <c r="S411" s="61"/>
      <c r="T411" s="61"/>
    </row>
    <row r="412" spans="18:20" x14ac:dyDescent="0.2">
      <c r="R412" s="61"/>
      <c r="S412" s="61"/>
      <c r="T412" s="61"/>
    </row>
    <row r="413" spans="18:20" x14ac:dyDescent="0.2">
      <c r="R413" s="61"/>
      <c r="S413" s="61"/>
      <c r="T413" s="61"/>
    </row>
    <row r="414" spans="18:20" x14ac:dyDescent="0.2">
      <c r="R414" s="61"/>
      <c r="S414" s="61"/>
      <c r="T414" s="61"/>
    </row>
    <row r="415" spans="18:20" x14ac:dyDescent="0.2">
      <c r="R415" s="61"/>
      <c r="S415" s="61"/>
      <c r="T415" s="61"/>
    </row>
    <row r="416" spans="18:20" x14ac:dyDescent="0.2">
      <c r="R416" s="61"/>
      <c r="S416" s="61"/>
      <c r="T416" s="61"/>
    </row>
    <row r="417" spans="18:20" x14ac:dyDescent="0.2">
      <c r="R417" s="61"/>
      <c r="S417" s="61"/>
      <c r="T417" s="61"/>
    </row>
    <row r="418" spans="18:20" x14ac:dyDescent="0.2">
      <c r="R418" s="61"/>
      <c r="S418" s="61"/>
      <c r="T418" s="61"/>
    </row>
    <row r="419" spans="18:20" x14ac:dyDescent="0.2">
      <c r="R419" s="61"/>
      <c r="S419" s="61"/>
      <c r="T419" s="61"/>
    </row>
    <row r="420" spans="18:20" x14ac:dyDescent="0.2">
      <c r="R420" s="61"/>
      <c r="S420" s="61"/>
      <c r="T420" s="61"/>
    </row>
    <row r="421" spans="18:20" x14ac:dyDescent="0.2">
      <c r="R421" s="61"/>
      <c r="S421" s="61"/>
      <c r="T421" s="61"/>
    </row>
    <row r="422" spans="18:20" x14ac:dyDescent="0.2">
      <c r="R422" s="61"/>
      <c r="S422" s="61"/>
      <c r="T422" s="61"/>
    </row>
    <row r="423" spans="18:20" x14ac:dyDescent="0.2">
      <c r="R423" s="61"/>
      <c r="S423" s="61"/>
      <c r="T423" s="61"/>
    </row>
    <row r="424" spans="18:20" x14ac:dyDescent="0.2">
      <c r="R424" s="61"/>
      <c r="S424" s="61"/>
      <c r="T424" s="61"/>
    </row>
    <row r="425" spans="18:20" x14ac:dyDescent="0.2">
      <c r="R425" s="61"/>
      <c r="S425" s="61"/>
      <c r="T425" s="61"/>
    </row>
    <row r="426" spans="18:20" x14ac:dyDescent="0.2">
      <c r="R426" s="61"/>
      <c r="S426" s="61"/>
      <c r="T426" s="61"/>
    </row>
    <row r="427" spans="18:20" x14ac:dyDescent="0.2">
      <c r="R427" s="61"/>
      <c r="S427" s="61"/>
      <c r="T427" s="61"/>
    </row>
    <row r="428" spans="18:20" x14ac:dyDescent="0.2">
      <c r="R428" s="61"/>
      <c r="S428" s="61"/>
      <c r="T428" s="61"/>
    </row>
    <row r="429" spans="18:20" x14ac:dyDescent="0.2">
      <c r="R429" s="61"/>
      <c r="S429" s="61"/>
      <c r="T429" s="61"/>
    </row>
    <row r="430" spans="18:20" x14ac:dyDescent="0.2">
      <c r="R430" s="61"/>
      <c r="S430" s="61"/>
      <c r="T430" s="61"/>
    </row>
    <row r="431" spans="18:20" x14ac:dyDescent="0.2">
      <c r="R431" s="61"/>
      <c r="S431" s="61"/>
      <c r="T431" s="61"/>
    </row>
    <row r="432" spans="18:20" x14ac:dyDescent="0.2">
      <c r="R432" s="61"/>
      <c r="S432" s="61"/>
      <c r="T432" s="61"/>
    </row>
    <row r="433" spans="18:20" x14ac:dyDescent="0.2">
      <c r="R433" s="61"/>
      <c r="S433" s="61"/>
      <c r="T433" s="61"/>
    </row>
    <row r="434" spans="18:20" x14ac:dyDescent="0.2">
      <c r="R434" s="61"/>
      <c r="S434" s="61"/>
      <c r="T434" s="61"/>
    </row>
    <row r="435" spans="18:20" x14ac:dyDescent="0.2">
      <c r="R435" s="61"/>
      <c r="S435" s="61"/>
      <c r="T435" s="61"/>
    </row>
    <row r="436" spans="18:20" x14ac:dyDescent="0.2">
      <c r="R436" s="61"/>
      <c r="S436" s="61"/>
      <c r="T436" s="61"/>
    </row>
    <row r="437" spans="18:20" x14ac:dyDescent="0.2">
      <c r="R437" s="61"/>
      <c r="S437" s="61"/>
      <c r="T437" s="61"/>
    </row>
    <row r="438" spans="18:20" x14ac:dyDescent="0.2">
      <c r="R438" s="61"/>
      <c r="S438" s="61"/>
      <c r="T438" s="61"/>
    </row>
    <row r="439" spans="18:20" x14ac:dyDescent="0.2">
      <c r="R439" s="61"/>
      <c r="S439" s="61"/>
      <c r="T439" s="61"/>
    </row>
    <row r="440" spans="18:20" x14ac:dyDescent="0.2">
      <c r="R440" s="61"/>
      <c r="S440" s="61"/>
      <c r="T440" s="61"/>
    </row>
    <row r="441" spans="18:20" x14ac:dyDescent="0.2">
      <c r="R441" s="61"/>
      <c r="S441" s="61"/>
      <c r="T441" s="61"/>
    </row>
    <row r="442" spans="18:20" x14ac:dyDescent="0.2">
      <c r="R442" s="61"/>
      <c r="S442" s="61"/>
      <c r="T442" s="61"/>
    </row>
    <row r="443" spans="18:20" x14ac:dyDescent="0.2">
      <c r="R443" s="61"/>
      <c r="S443" s="61"/>
      <c r="T443" s="61"/>
    </row>
    <row r="444" spans="18:20" x14ac:dyDescent="0.2">
      <c r="R444" s="61"/>
      <c r="S444" s="61"/>
      <c r="T444" s="61"/>
    </row>
    <row r="445" spans="18:20" x14ac:dyDescent="0.2">
      <c r="R445" s="61"/>
      <c r="S445" s="61"/>
      <c r="T445" s="61"/>
    </row>
    <row r="446" spans="18:20" x14ac:dyDescent="0.2">
      <c r="R446" s="61"/>
      <c r="S446" s="61"/>
      <c r="T446" s="61"/>
    </row>
    <row r="447" spans="18:20" x14ac:dyDescent="0.2">
      <c r="R447" s="61"/>
      <c r="S447" s="61"/>
      <c r="T447" s="61"/>
    </row>
    <row r="448" spans="18:20" x14ac:dyDescent="0.2">
      <c r="R448" s="61"/>
      <c r="S448" s="61"/>
      <c r="T448" s="61"/>
    </row>
    <row r="449" spans="18:20" x14ac:dyDescent="0.2">
      <c r="R449" s="61"/>
      <c r="S449" s="61"/>
      <c r="T449" s="61"/>
    </row>
    <row r="450" spans="18:20" x14ac:dyDescent="0.2">
      <c r="R450" s="61"/>
      <c r="S450" s="61"/>
      <c r="T450" s="61"/>
    </row>
    <row r="451" spans="18:20" x14ac:dyDescent="0.2">
      <c r="R451" s="61"/>
      <c r="S451" s="61"/>
      <c r="T451" s="61"/>
    </row>
    <row r="452" spans="18:20" x14ac:dyDescent="0.2">
      <c r="R452" s="61"/>
      <c r="S452" s="61"/>
      <c r="T452" s="61"/>
    </row>
    <row r="453" spans="18:20" x14ac:dyDescent="0.2">
      <c r="R453" s="61"/>
      <c r="S453" s="61"/>
      <c r="T453" s="61"/>
    </row>
    <row r="454" spans="18:20" x14ac:dyDescent="0.2">
      <c r="R454" s="61"/>
      <c r="S454" s="61"/>
      <c r="T454" s="61"/>
    </row>
    <row r="455" spans="18:20" x14ac:dyDescent="0.2">
      <c r="R455" s="61"/>
      <c r="S455" s="61"/>
      <c r="T455" s="61"/>
    </row>
    <row r="456" spans="18:20" x14ac:dyDescent="0.2">
      <c r="R456" s="61"/>
      <c r="S456" s="61"/>
      <c r="T456" s="61"/>
    </row>
    <row r="457" spans="18:20" x14ac:dyDescent="0.2">
      <c r="R457" s="61"/>
      <c r="S457" s="61"/>
      <c r="T457" s="61"/>
    </row>
    <row r="458" spans="18:20" x14ac:dyDescent="0.2">
      <c r="R458" s="61"/>
      <c r="S458" s="61"/>
      <c r="T458" s="61"/>
    </row>
    <row r="459" spans="18:20" x14ac:dyDescent="0.2">
      <c r="R459" s="61"/>
      <c r="S459" s="61"/>
      <c r="T459" s="61"/>
    </row>
    <row r="460" spans="18:20" x14ac:dyDescent="0.2">
      <c r="R460" s="61"/>
      <c r="S460" s="61"/>
      <c r="T460" s="61"/>
    </row>
    <row r="461" spans="18:20" x14ac:dyDescent="0.2">
      <c r="R461" s="61"/>
      <c r="S461" s="61"/>
      <c r="T461" s="61"/>
    </row>
    <row r="462" spans="18:20" x14ac:dyDescent="0.2">
      <c r="R462" s="61"/>
      <c r="S462" s="61"/>
      <c r="T462" s="61"/>
    </row>
    <row r="463" spans="18:20" x14ac:dyDescent="0.2">
      <c r="R463" s="61"/>
      <c r="S463" s="61"/>
      <c r="T463" s="61"/>
    </row>
    <row r="464" spans="18:20" x14ac:dyDescent="0.2">
      <c r="R464" s="61"/>
      <c r="S464" s="61"/>
      <c r="T464" s="61"/>
    </row>
    <row r="465" spans="18:20" x14ac:dyDescent="0.2">
      <c r="R465" s="61"/>
      <c r="S465" s="61"/>
      <c r="T465" s="61"/>
    </row>
    <row r="466" spans="18:20" x14ac:dyDescent="0.2">
      <c r="R466" s="61"/>
      <c r="S466" s="61"/>
      <c r="T466" s="61"/>
    </row>
    <row r="467" spans="18:20" x14ac:dyDescent="0.2">
      <c r="R467" s="61"/>
      <c r="S467" s="61"/>
      <c r="T467" s="61"/>
    </row>
    <row r="468" spans="18:20" x14ac:dyDescent="0.2">
      <c r="R468" s="61"/>
      <c r="S468" s="61"/>
      <c r="T468" s="61"/>
    </row>
    <row r="469" spans="18:20" x14ac:dyDescent="0.2">
      <c r="R469" s="61"/>
      <c r="S469" s="61"/>
      <c r="T469" s="61"/>
    </row>
    <row r="470" spans="18:20" x14ac:dyDescent="0.2">
      <c r="R470" s="61"/>
      <c r="S470" s="61"/>
      <c r="T470" s="61"/>
    </row>
    <row r="471" spans="18:20" x14ac:dyDescent="0.2">
      <c r="R471" s="61"/>
      <c r="S471" s="61"/>
      <c r="T471" s="61"/>
    </row>
    <row r="472" spans="18:20" x14ac:dyDescent="0.2">
      <c r="R472" s="61"/>
      <c r="S472" s="61"/>
      <c r="T472" s="61"/>
    </row>
    <row r="473" spans="18:20" x14ac:dyDescent="0.2">
      <c r="R473" s="61"/>
      <c r="S473" s="61"/>
      <c r="T473" s="61"/>
    </row>
    <row r="474" spans="18:20" x14ac:dyDescent="0.2">
      <c r="R474" s="61"/>
      <c r="S474" s="61"/>
      <c r="T474" s="61"/>
    </row>
    <row r="475" spans="18:20" x14ac:dyDescent="0.2">
      <c r="R475" s="61"/>
      <c r="S475" s="61"/>
      <c r="T475" s="61"/>
    </row>
    <row r="476" spans="18:20" x14ac:dyDescent="0.2">
      <c r="R476" s="61"/>
      <c r="S476" s="61"/>
      <c r="T476" s="61"/>
    </row>
    <row r="477" spans="18:20" x14ac:dyDescent="0.2">
      <c r="R477" s="61"/>
      <c r="S477" s="61"/>
      <c r="T477" s="61"/>
    </row>
    <row r="478" spans="18:20" x14ac:dyDescent="0.2">
      <c r="R478" s="61"/>
      <c r="S478" s="61"/>
      <c r="T478" s="61"/>
    </row>
    <row r="479" spans="18:20" x14ac:dyDescent="0.2">
      <c r="R479" s="61"/>
      <c r="S479" s="61"/>
      <c r="T479" s="61"/>
    </row>
    <row r="480" spans="18:20" x14ac:dyDescent="0.2">
      <c r="R480" s="61"/>
      <c r="S480" s="61"/>
      <c r="T480" s="61"/>
    </row>
    <row r="481" spans="18:20" x14ac:dyDescent="0.2">
      <c r="R481" s="61"/>
      <c r="S481" s="61"/>
      <c r="T481" s="61"/>
    </row>
    <row r="482" spans="18:20" x14ac:dyDescent="0.2">
      <c r="R482" s="61"/>
      <c r="S482" s="61"/>
      <c r="T482" s="61"/>
    </row>
    <row r="483" spans="18:20" x14ac:dyDescent="0.2">
      <c r="R483" s="61"/>
      <c r="S483" s="61"/>
      <c r="T483" s="61"/>
    </row>
    <row r="484" spans="18:20" x14ac:dyDescent="0.2">
      <c r="R484" s="61"/>
      <c r="S484" s="61"/>
      <c r="T484" s="61"/>
    </row>
    <row r="485" spans="18:20" x14ac:dyDescent="0.2">
      <c r="R485" s="61"/>
      <c r="S485" s="61"/>
      <c r="T485" s="61"/>
    </row>
    <row r="486" spans="18:20" x14ac:dyDescent="0.2">
      <c r="R486" s="61"/>
      <c r="S486" s="61"/>
      <c r="T486" s="61"/>
    </row>
    <row r="487" spans="18:20" x14ac:dyDescent="0.2">
      <c r="R487" s="61"/>
      <c r="S487" s="61"/>
      <c r="T487" s="61"/>
    </row>
    <row r="488" spans="18:20" x14ac:dyDescent="0.2">
      <c r="R488" s="61"/>
      <c r="S488" s="61"/>
      <c r="T488" s="61"/>
    </row>
    <row r="489" spans="18:20" x14ac:dyDescent="0.2">
      <c r="R489" s="61"/>
      <c r="S489" s="61"/>
      <c r="T489" s="61"/>
    </row>
    <row r="490" spans="18:20" x14ac:dyDescent="0.2">
      <c r="R490" s="61"/>
      <c r="S490" s="61"/>
      <c r="T490" s="61"/>
    </row>
    <row r="491" spans="18:20" x14ac:dyDescent="0.2">
      <c r="R491" s="61"/>
      <c r="S491" s="61"/>
      <c r="T491" s="61"/>
    </row>
    <row r="492" spans="18:20" x14ac:dyDescent="0.2">
      <c r="R492" s="61"/>
      <c r="S492" s="61"/>
      <c r="T492" s="61"/>
    </row>
    <row r="493" spans="18:20" x14ac:dyDescent="0.2">
      <c r="R493" s="61"/>
      <c r="S493" s="61"/>
      <c r="T493" s="61"/>
    </row>
    <row r="494" spans="18:20" x14ac:dyDescent="0.2">
      <c r="R494" s="61"/>
      <c r="S494" s="61"/>
      <c r="T494" s="61"/>
    </row>
    <row r="495" spans="18:20" x14ac:dyDescent="0.2">
      <c r="R495" s="61"/>
      <c r="S495" s="61"/>
      <c r="T495" s="61"/>
    </row>
    <row r="496" spans="18:20" x14ac:dyDescent="0.2">
      <c r="R496" s="61"/>
      <c r="S496" s="61"/>
      <c r="T496" s="61"/>
    </row>
    <row r="497" spans="18:20" x14ac:dyDescent="0.2">
      <c r="R497" s="61"/>
      <c r="S497" s="61"/>
      <c r="T497" s="61"/>
    </row>
    <row r="498" spans="18:20" x14ac:dyDescent="0.2">
      <c r="R498" s="61"/>
      <c r="S498" s="61"/>
      <c r="T498" s="61"/>
    </row>
    <row r="499" spans="18:20" x14ac:dyDescent="0.2">
      <c r="R499" s="61"/>
      <c r="S499" s="61"/>
      <c r="T499" s="61"/>
    </row>
    <row r="500" spans="18:20" x14ac:dyDescent="0.2">
      <c r="R500" s="61"/>
      <c r="S500" s="61"/>
      <c r="T500" s="61"/>
    </row>
    <row r="501" spans="18:20" x14ac:dyDescent="0.2">
      <c r="R501" s="61"/>
      <c r="S501" s="61"/>
      <c r="T501" s="61"/>
    </row>
    <row r="502" spans="18:20" x14ac:dyDescent="0.2">
      <c r="R502" s="61"/>
      <c r="S502" s="61"/>
      <c r="T502" s="61"/>
    </row>
    <row r="503" spans="18:20" x14ac:dyDescent="0.2">
      <c r="R503" s="61"/>
      <c r="S503" s="61"/>
      <c r="T503" s="61"/>
    </row>
    <row r="504" spans="18:20" x14ac:dyDescent="0.2">
      <c r="R504" s="61"/>
      <c r="S504" s="61"/>
      <c r="T504" s="61"/>
    </row>
    <row r="505" spans="18:20" x14ac:dyDescent="0.2">
      <c r="R505" s="61"/>
      <c r="S505" s="61"/>
      <c r="T505" s="61"/>
    </row>
    <row r="506" spans="18:20" x14ac:dyDescent="0.2">
      <c r="R506" s="61"/>
      <c r="S506" s="61"/>
      <c r="T506" s="61"/>
    </row>
    <row r="507" spans="18:20" x14ac:dyDescent="0.2">
      <c r="R507" s="61"/>
      <c r="S507" s="61"/>
      <c r="T507" s="61"/>
    </row>
    <row r="508" spans="18:20" x14ac:dyDescent="0.2">
      <c r="R508" s="61"/>
      <c r="S508" s="61"/>
      <c r="T508" s="61"/>
    </row>
    <row r="509" spans="18:20" x14ac:dyDescent="0.2">
      <c r="R509" s="61"/>
      <c r="S509" s="61"/>
      <c r="T509" s="61"/>
    </row>
    <row r="510" spans="18:20" x14ac:dyDescent="0.2">
      <c r="R510" s="61"/>
      <c r="S510" s="61"/>
      <c r="T510" s="61"/>
    </row>
    <row r="511" spans="18:20" x14ac:dyDescent="0.2">
      <c r="R511" s="61"/>
      <c r="S511" s="61"/>
      <c r="T511" s="61"/>
    </row>
    <row r="512" spans="18:20" x14ac:dyDescent="0.2">
      <c r="R512" s="61"/>
      <c r="S512" s="61"/>
      <c r="T512" s="61"/>
    </row>
    <row r="513" spans="18:20" x14ac:dyDescent="0.2">
      <c r="R513" s="61"/>
      <c r="S513" s="61"/>
      <c r="T513" s="61"/>
    </row>
    <row r="514" spans="18:20" x14ac:dyDescent="0.2">
      <c r="R514" s="61"/>
      <c r="S514" s="61"/>
      <c r="T514" s="61"/>
    </row>
    <row r="515" spans="18:20" x14ac:dyDescent="0.2">
      <c r="R515" s="61"/>
      <c r="S515" s="61"/>
      <c r="T515" s="61"/>
    </row>
    <row r="516" spans="18:20" x14ac:dyDescent="0.2">
      <c r="R516" s="61"/>
      <c r="S516" s="61"/>
      <c r="T516" s="61"/>
    </row>
    <row r="517" spans="18:20" x14ac:dyDescent="0.2">
      <c r="R517" s="61"/>
      <c r="S517" s="61"/>
      <c r="T517" s="61"/>
    </row>
    <row r="518" spans="18:20" x14ac:dyDescent="0.2">
      <c r="R518" s="61"/>
      <c r="S518" s="61"/>
      <c r="T518" s="61"/>
    </row>
    <row r="519" spans="18:20" x14ac:dyDescent="0.2">
      <c r="R519" s="61"/>
      <c r="S519" s="61"/>
      <c r="T519" s="61"/>
    </row>
    <row r="520" spans="18:20" x14ac:dyDescent="0.2">
      <c r="R520" s="61"/>
      <c r="S520" s="61"/>
      <c r="T520" s="61"/>
    </row>
    <row r="521" spans="18:20" x14ac:dyDescent="0.2">
      <c r="R521" s="61"/>
      <c r="S521" s="61"/>
      <c r="T521" s="61"/>
    </row>
    <row r="522" spans="18:20" x14ac:dyDescent="0.2">
      <c r="R522" s="61"/>
      <c r="S522" s="61"/>
      <c r="T522" s="61"/>
    </row>
    <row r="523" spans="18:20" x14ac:dyDescent="0.2">
      <c r="R523" s="61"/>
      <c r="S523" s="61"/>
      <c r="T523" s="61"/>
    </row>
    <row r="524" spans="18:20" x14ac:dyDescent="0.2">
      <c r="R524" s="61"/>
      <c r="S524" s="61"/>
      <c r="T524" s="61"/>
    </row>
    <row r="525" spans="18:20" x14ac:dyDescent="0.2">
      <c r="R525" s="61"/>
      <c r="S525" s="61"/>
      <c r="T525" s="61"/>
    </row>
    <row r="526" spans="18:20" x14ac:dyDescent="0.2">
      <c r="R526" s="61"/>
      <c r="S526" s="61"/>
      <c r="T526" s="61"/>
    </row>
    <row r="527" spans="18:20" x14ac:dyDescent="0.2">
      <c r="R527" s="61"/>
      <c r="S527" s="61"/>
      <c r="T527" s="61"/>
    </row>
    <row r="528" spans="18:20" x14ac:dyDescent="0.2">
      <c r="R528" s="61"/>
      <c r="S528" s="61"/>
      <c r="T528" s="61"/>
    </row>
    <row r="529" spans="18:20" x14ac:dyDescent="0.2">
      <c r="R529" s="61"/>
      <c r="S529" s="61"/>
      <c r="T529" s="61"/>
    </row>
    <row r="530" spans="18:20" x14ac:dyDescent="0.2">
      <c r="R530" s="61"/>
      <c r="S530" s="61"/>
      <c r="T530" s="61"/>
    </row>
    <row r="531" spans="18:20" x14ac:dyDescent="0.2">
      <c r="R531" s="61"/>
      <c r="S531" s="61"/>
      <c r="T531" s="61"/>
    </row>
    <row r="532" spans="18:20" x14ac:dyDescent="0.2">
      <c r="R532" s="61"/>
      <c r="S532" s="61"/>
      <c r="T532" s="61"/>
    </row>
    <row r="533" spans="18:20" x14ac:dyDescent="0.2">
      <c r="R533" s="61"/>
      <c r="S533" s="61"/>
      <c r="T533" s="61"/>
    </row>
    <row r="534" spans="18:20" x14ac:dyDescent="0.2">
      <c r="R534" s="61"/>
      <c r="S534" s="61"/>
      <c r="T534" s="61"/>
    </row>
    <row r="535" spans="18:20" x14ac:dyDescent="0.2">
      <c r="R535" s="61"/>
      <c r="S535" s="61"/>
      <c r="T535" s="61"/>
    </row>
    <row r="536" spans="18:20" x14ac:dyDescent="0.2">
      <c r="R536" s="61"/>
      <c r="S536" s="61"/>
      <c r="T536" s="61"/>
    </row>
    <row r="537" spans="18:20" x14ac:dyDescent="0.2">
      <c r="R537" s="61"/>
      <c r="S537" s="61"/>
      <c r="T537" s="61"/>
    </row>
    <row r="538" spans="18:20" x14ac:dyDescent="0.2">
      <c r="R538" s="61"/>
      <c r="S538" s="61"/>
      <c r="T538" s="61"/>
    </row>
    <row r="539" spans="18:20" x14ac:dyDescent="0.2">
      <c r="R539" s="61"/>
      <c r="S539" s="61"/>
      <c r="T539" s="61"/>
    </row>
    <row r="540" spans="18:20" x14ac:dyDescent="0.2">
      <c r="R540" s="61"/>
      <c r="S540" s="61"/>
      <c r="T540" s="61"/>
    </row>
    <row r="541" spans="18:20" x14ac:dyDescent="0.2">
      <c r="R541" s="61"/>
      <c r="S541" s="61"/>
      <c r="T541" s="61"/>
    </row>
    <row r="542" spans="18:20" x14ac:dyDescent="0.2">
      <c r="R542" s="61"/>
      <c r="S542" s="61"/>
      <c r="T542" s="61"/>
    </row>
    <row r="543" spans="18:20" x14ac:dyDescent="0.2">
      <c r="R543" s="61"/>
      <c r="S543" s="61"/>
      <c r="T543" s="61"/>
    </row>
    <row r="544" spans="18:20" x14ac:dyDescent="0.2">
      <c r="R544" s="61"/>
      <c r="S544" s="61"/>
      <c r="T544" s="61"/>
    </row>
    <row r="545" spans="18:20" x14ac:dyDescent="0.2">
      <c r="R545" s="61"/>
      <c r="S545" s="61"/>
      <c r="T545" s="61"/>
    </row>
    <row r="546" spans="18:20" x14ac:dyDescent="0.2">
      <c r="R546" s="61"/>
      <c r="S546" s="61"/>
      <c r="T546" s="61"/>
    </row>
    <row r="547" spans="18:20" x14ac:dyDescent="0.2">
      <c r="R547" s="61"/>
      <c r="S547" s="61"/>
      <c r="T547" s="61"/>
    </row>
    <row r="548" spans="18:20" x14ac:dyDescent="0.2">
      <c r="R548" s="61"/>
      <c r="S548" s="61"/>
      <c r="T548" s="61"/>
    </row>
    <row r="549" spans="18:20" x14ac:dyDescent="0.2">
      <c r="R549" s="61"/>
      <c r="S549" s="61"/>
      <c r="T549" s="61"/>
    </row>
    <row r="550" spans="18:20" x14ac:dyDescent="0.2">
      <c r="R550" s="61"/>
      <c r="S550" s="61"/>
      <c r="T550" s="61"/>
    </row>
    <row r="551" spans="18:20" x14ac:dyDescent="0.2">
      <c r="R551" s="61"/>
      <c r="S551" s="61"/>
      <c r="T551" s="61"/>
    </row>
    <row r="552" spans="18:20" x14ac:dyDescent="0.2">
      <c r="R552" s="61"/>
      <c r="S552" s="61"/>
      <c r="T552" s="61"/>
    </row>
    <row r="553" spans="18:20" x14ac:dyDescent="0.2">
      <c r="R553" s="61"/>
      <c r="S553" s="61"/>
      <c r="T553" s="61"/>
    </row>
    <row r="554" spans="18:20" x14ac:dyDescent="0.2">
      <c r="R554" s="61"/>
      <c r="S554" s="61"/>
      <c r="T554" s="61"/>
    </row>
    <row r="555" spans="18:20" x14ac:dyDescent="0.2">
      <c r="R555" s="61"/>
      <c r="S555" s="61"/>
      <c r="T555" s="61"/>
    </row>
    <row r="556" spans="18:20" x14ac:dyDescent="0.2">
      <c r="R556" s="61"/>
      <c r="S556" s="61"/>
      <c r="T556" s="61"/>
    </row>
    <row r="557" spans="18:20" x14ac:dyDescent="0.2">
      <c r="R557" s="61"/>
      <c r="S557" s="61"/>
      <c r="T557" s="61"/>
    </row>
    <row r="558" spans="18:20" x14ac:dyDescent="0.2">
      <c r="R558" s="61"/>
      <c r="S558" s="61"/>
      <c r="T558" s="61"/>
    </row>
    <row r="559" spans="18:20" x14ac:dyDescent="0.2">
      <c r="R559" s="61"/>
      <c r="S559" s="61"/>
      <c r="T559" s="61"/>
    </row>
    <row r="560" spans="18:20" x14ac:dyDescent="0.2">
      <c r="R560" s="61"/>
      <c r="S560" s="61"/>
      <c r="T560" s="61"/>
    </row>
    <row r="561" spans="18:20" x14ac:dyDescent="0.2">
      <c r="R561" s="61"/>
      <c r="S561" s="61"/>
      <c r="T561" s="61"/>
    </row>
    <row r="562" spans="18:20" x14ac:dyDescent="0.2">
      <c r="R562" s="61"/>
      <c r="S562" s="61"/>
      <c r="T562" s="61"/>
    </row>
    <row r="563" spans="18:20" x14ac:dyDescent="0.2">
      <c r="R563" s="61"/>
      <c r="S563" s="61"/>
      <c r="T563" s="61"/>
    </row>
    <row r="564" spans="18:20" x14ac:dyDescent="0.2">
      <c r="R564" s="61"/>
      <c r="S564" s="61"/>
      <c r="T564" s="61"/>
    </row>
    <row r="565" spans="18:20" x14ac:dyDescent="0.2">
      <c r="R565" s="61"/>
      <c r="S565" s="61"/>
      <c r="T565" s="61"/>
    </row>
    <row r="566" spans="18:20" x14ac:dyDescent="0.2">
      <c r="R566" s="61"/>
      <c r="S566" s="61"/>
      <c r="T566" s="61"/>
    </row>
    <row r="567" spans="18:20" x14ac:dyDescent="0.2">
      <c r="R567" s="61"/>
      <c r="S567" s="61"/>
      <c r="T567" s="61"/>
    </row>
    <row r="568" spans="18:20" x14ac:dyDescent="0.2">
      <c r="R568" s="61"/>
      <c r="S568" s="61"/>
      <c r="T568" s="61"/>
    </row>
    <row r="569" spans="18:20" x14ac:dyDescent="0.2">
      <c r="R569" s="61"/>
      <c r="S569" s="61"/>
      <c r="T569" s="61"/>
    </row>
    <row r="570" spans="18:20" x14ac:dyDescent="0.2">
      <c r="R570" s="61"/>
      <c r="S570" s="61"/>
      <c r="T570" s="61"/>
    </row>
    <row r="571" spans="18:20" x14ac:dyDescent="0.2">
      <c r="R571" s="61"/>
      <c r="S571" s="61"/>
      <c r="T571" s="61"/>
    </row>
    <row r="572" spans="18:20" x14ac:dyDescent="0.2">
      <c r="R572" s="61"/>
      <c r="S572" s="61"/>
      <c r="T572" s="61"/>
    </row>
    <row r="573" spans="18:20" x14ac:dyDescent="0.2">
      <c r="R573" s="61"/>
      <c r="S573" s="61"/>
      <c r="T573" s="61"/>
    </row>
    <row r="574" spans="18:20" x14ac:dyDescent="0.2">
      <c r="R574" s="61"/>
      <c r="S574" s="61"/>
      <c r="T574" s="61"/>
    </row>
    <row r="575" spans="18:20" x14ac:dyDescent="0.2">
      <c r="R575" s="61"/>
      <c r="S575" s="61"/>
      <c r="T575" s="61"/>
    </row>
    <row r="576" spans="18:20" x14ac:dyDescent="0.2">
      <c r="R576" s="61"/>
      <c r="S576" s="61"/>
      <c r="T576" s="61"/>
    </row>
    <row r="577" spans="18:20" x14ac:dyDescent="0.2">
      <c r="R577" s="61"/>
      <c r="S577" s="61"/>
      <c r="T577" s="61"/>
    </row>
    <row r="578" spans="18:20" x14ac:dyDescent="0.2">
      <c r="R578" s="61"/>
      <c r="S578" s="61"/>
      <c r="T578" s="61"/>
    </row>
    <row r="579" spans="18:20" x14ac:dyDescent="0.2">
      <c r="R579" s="61"/>
      <c r="S579" s="61"/>
      <c r="T579" s="61"/>
    </row>
    <row r="580" spans="18:20" x14ac:dyDescent="0.2">
      <c r="R580" s="61"/>
      <c r="S580" s="61"/>
      <c r="T580" s="61"/>
    </row>
    <row r="581" spans="18:20" x14ac:dyDescent="0.2">
      <c r="R581" s="61"/>
      <c r="S581" s="61"/>
      <c r="T581" s="61"/>
    </row>
    <row r="582" spans="18:20" x14ac:dyDescent="0.2">
      <c r="R582" s="61"/>
      <c r="S582" s="61"/>
      <c r="T582" s="61"/>
    </row>
    <row r="583" spans="18:20" x14ac:dyDescent="0.2">
      <c r="R583" s="61"/>
      <c r="S583" s="61"/>
      <c r="T583" s="61"/>
    </row>
    <row r="584" spans="18:20" x14ac:dyDescent="0.2">
      <c r="R584" s="61"/>
      <c r="S584" s="61"/>
      <c r="T584" s="61"/>
    </row>
    <row r="585" spans="18:20" x14ac:dyDescent="0.2">
      <c r="R585" s="61"/>
      <c r="S585" s="61"/>
      <c r="T585" s="61"/>
    </row>
    <row r="586" spans="18:20" x14ac:dyDescent="0.2">
      <c r="R586" s="61"/>
      <c r="S586" s="61"/>
      <c r="T586" s="61"/>
    </row>
    <row r="587" spans="18:20" x14ac:dyDescent="0.2">
      <c r="R587" s="61"/>
      <c r="S587" s="61"/>
      <c r="T587" s="61"/>
    </row>
    <row r="588" spans="18:20" x14ac:dyDescent="0.2">
      <c r="R588" s="61"/>
      <c r="S588" s="61"/>
      <c r="T588" s="61"/>
    </row>
    <row r="589" spans="18:20" x14ac:dyDescent="0.2">
      <c r="R589" s="61"/>
      <c r="S589" s="61"/>
      <c r="T589" s="61"/>
    </row>
    <row r="590" spans="18:20" x14ac:dyDescent="0.2">
      <c r="R590" s="61"/>
      <c r="S590" s="61"/>
      <c r="T590" s="61"/>
    </row>
    <row r="591" spans="18:20" x14ac:dyDescent="0.2">
      <c r="R591" s="61"/>
      <c r="S591" s="61"/>
      <c r="T591" s="61"/>
    </row>
    <row r="592" spans="18:20" x14ac:dyDescent="0.2">
      <c r="R592" s="61"/>
      <c r="S592" s="61"/>
      <c r="T592" s="61"/>
    </row>
    <row r="593" spans="18:20" x14ac:dyDescent="0.2">
      <c r="R593" s="61"/>
      <c r="S593" s="61"/>
      <c r="T593" s="61"/>
    </row>
    <row r="594" spans="18:20" x14ac:dyDescent="0.2">
      <c r="R594" s="61"/>
      <c r="S594" s="61"/>
      <c r="T594" s="61"/>
    </row>
    <row r="595" spans="18:20" x14ac:dyDescent="0.2">
      <c r="R595" s="61"/>
      <c r="S595" s="61"/>
      <c r="T595" s="61"/>
    </row>
    <row r="596" spans="18:20" x14ac:dyDescent="0.2">
      <c r="R596" s="61"/>
      <c r="S596" s="61"/>
      <c r="T596" s="61"/>
    </row>
    <row r="597" spans="18:20" x14ac:dyDescent="0.2">
      <c r="R597" s="61"/>
      <c r="S597" s="61"/>
      <c r="T597" s="61"/>
    </row>
    <row r="598" spans="18:20" x14ac:dyDescent="0.2">
      <c r="R598" s="61"/>
      <c r="S598" s="61"/>
      <c r="T598" s="61"/>
    </row>
    <row r="599" spans="18:20" x14ac:dyDescent="0.2">
      <c r="R599" s="61"/>
      <c r="S599" s="61"/>
      <c r="T599" s="61"/>
    </row>
    <row r="600" spans="18:20" x14ac:dyDescent="0.2">
      <c r="R600" s="61"/>
      <c r="S600" s="61"/>
      <c r="T600" s="61"/>
    </row>
    <row r="601" spans="18:20" x14ac:dyDescent="0.2">
      <c r="R601" s="61"/>
      <c r="S601" s="61"/>
      <c r="T601" s="61"/>
    </row>
    <row r="602" spans="18:20" x14ac:dyDescent="0.2">
      <c r="R602" s="61"/>
      <c r="S602" s="61"/>
      <c r="T602" s="61"/>
    </row>
    <row r="603" spans="18:20" x14ac:dyDescent="0.2">
      <c r="R603" s="61"/>
      <c r="S603" s="61"/>
      <c r="T603" s="61"/>
    </row>
    <row r="604" spans="18:20" x14ac:dyDescent="0.2">
      <c r="R604" s="61"/>
      <c r="S604" s="61"/>
      <c r="T604" s="61"/>
    </row>
    <row r="605" spans="18:20" x14ac:dyDescent="0.2">
      <c r="R605" s="61"/>
      <c r="S605" s="61"/>
      <c r="T605" s="61"/>
    </row>
    <row r="606" spans="18:20" x14ac:dyDescent="0.2">
      <c r="R606" s="61"/>
      <c r="S606" s="61"/>
      <c r="T606" s="61"/>
    </row>
    <row r="607" spans="18:20" x14ac:dyDescent="0.2">
      <c r="R607" s="61"/>
      <c r="S607" s="61"/>
      <c r="T607" s="61"/>
    </row>
    <row r="608" spans="18:20" x14ac:dyDescent="0.2">
      <c r="R608" s="61"/>
      <c r="S608" s="61"/>
      <c r="T608" s="61"/>
    </row>
    <row r="609" spans="18:20" x14ac:dyDescent="0.2">
      <c r="R609" s="61"/>
      <c r="S609" s="61"/>
      <c r="T609" s="61"/>
    </row>
    <row r="610" spans="18:20" x14ac:dyDescent="0.2">
      <c r="R610" s="61"/>
      <c r="S610" s="61"/>
      <c r="T610" s="61"/>
    </row>
    <row r="611" spans="18:20" x14ac:dyDescent="0.2">
      <c r="R611" s="61"/>
      <c r="S611" s="61"/>
      <c r="T611" s="61"/>
    </row>
    <row r="612" spans="18:20" x14ac:dyDescent="0.2">
      <c r="R612" s="61"/>
      <c r="S612" s="61"/>
      <c r="T612" s="61"/>
    </row>
    <row r="613" spans="18:20" x14ac:dyDescent="0.2">
      <c r="R613" s="61"/>
      <c r="S613" s="61"/>
      <c r="T613" s="61"/>
    </row>
    <row r="614" spans="18:20" x14ac:dyDescent="0.2">
      <c r="R614" s="61"/>
      <c r="S614" s="61"/>
      <c r="T614" s="61"/>
    </row>
    <row r="615" spans="18:20" x14ac:dyDescent="0.2">
      <c r="R615" s="61"/>
      <c r="S615" s="61"/>
      <c r="T615" s="61"/>
    </row>
    <row r="616" spans="18:20" x14ac:dyDescent="0.2">
      <c r="R616" s="61"/>
      <c r="S616" s="61"/>
      <c r="T616" s="61"/>
    </row>
    <row r="617" spans="18:20" x14ac:dyDescent="0.2">
      <c r="R617" s="61"/>
      <c r="S617" s="61"/>
      <c r="T617" s="61"/>
    </row>
    <row r="618" spans="18:20" x14ac:dyDescent="0.2">
      <c r="R618" s="61"/>
      <c r="S618" s="61"/>
      <c r="T618" s="61"/>
    </row>
    <row r="619" spans="18:20" x14ac:dyDescent="0.2">
      <c r="R619" s="61"/>
      <c r="S619" s="61"/>
      <c r="T619" s="61"/>
    </row>
    <row r="620" spans="18:20" x14ac:dyDescent="0.2">
      <c r="R620" s="61"/>
      <c r="S620" s="61"/>
      <c r="T620" s="61"/>
    </row>
    <row r="621" spans="18:20" x14ac:dyDescent="0.2">
      <c r="R621" s="61"/>
      <c r="S621" s="61"/>
      <c r="T621" s="61"/>
    </row>
    <row r="622" spans="18:20" x14ac:dyDescent="0.2">
      <c r="R622" s="61"/>
      <c r="S622" s="61"/>
      <c r="T622" s="61"/>
    </row>
    <row r="623" spans="18:20" x14ac:dyDescent="0.2">
      <c r="R623" s="61"/>
      <c r="S623" s="61"/>
      <c r="T623" s="61"/>
    </row>
    <row r="624" spans="18:20" x14ac:dyDescent="0.2">
      <c r="R624" s="61"/>
      <c r="S624" s="61"/>
      <c r="T624" s="61"/>
    </row>
    <row r="625" spans="18:20" x14ac:dyDescent="0.2">
      <c r="R625" s="61"/>
      <c r="S625" s="61"/>
      <c r="T625" s="61"/>
    </row>
    <row r="626" spans="18:20" x14ac:dyDescent="0.2">
      <c r="R626" s="61"/>
      <c r="S626" s="61"/>
      <c r="T626" s="61"/>
    </row>
    <row r="627" spans="18:20" x14ac:dyDescent="0.2">
      <c r="R627" s="61"/>
      <c r="S627" s="61"/>
      <c r="T627" s="61"/>
    </row>
    <row r="628" spans="18:20" x14ac:dyDescent="0.2">
      <c r="R628" s="61"/>
      <c r="S628" s="61"/>
      <c r="T628" s="61"/>
    </row>
    <row r="629" spans="18:20" x14ac:dyDescent="0.2">
      <c r="R629" s="61"/>
      <c r="S629" s="61"/>
      <c r="T629" s="61"/>
    </row>
    <row r="630" spans="18:20" x14ac:dyDescent="0.2">
      <c r="R630" s="61"/>
      <c r="S630" s="61"/>
      <c r="T630" s="61"/>
    </row>
    <row r="631" spans="18:20" x14ac:dyDescent="0.2">
      <c r="R631" s="61"/>
      <c r="S631" s="61"/>
      <c r="T631" s="61"/>
    </row>
    <row r="632" spans="18:20" x14ac:dyDescent="0.2">
      <c r="R632" s="61"/>
      <c r="S632" s="61"/>
      <c r="T632" s="61"/>
    </row>
    <row r="633" spans="18:20" x14ac:dyDescent="0.2">
      <c r="R633" s="61"/>
      <c r="S633" s="61"/>
      <c r="T633" s="61"/>
    </row>
    <row r="634" spans="18:20" x14ac:dyDescent="0.2">
      <c r="R634" s="61"/>
      <c r="S634" s="61"/>
      <c r="T634" s="61"/>
    </row>
    <row r="635" spans="18:20" x14ac:dyDescent="0.2">
      <c r="R635" s="61"/>
      <c r="S635" s="61"/>
      <c r="T635" s="61"/>
    </row>
    <row r="636" spans="18:20" x14ac:dyDescent="0.2">
      <c r="R636" s="61"/>
      <c r="S636" s="61"/>
      <c r="T636" s="61"/>
    </row>
    <row r="637" spans="18:20" x14ac:dyDescent="0.2">
      <c r="R637" s="61"/>
      <c r="S637" s="61"/>
      <c r="T637" s="61"/>
    </row>
    <row r="638" spans="18:20" x14ac:dyDescent="0.2">
      <c r="R638" s="61"/>
      <c r="S638" s="61"/>
      <c r="T638" s="61"/>
    </row>
    <row r="639" spans="18:20" x14ac:dyDescent="0.2">
      <c r="R639" s="61"/>
      <c r="S639" s="61"/>
      <c r="T639" s="61"/>
    </row>
    <row r="640" spans="18:20" x14ac:dyDescent="0.2">
      <c r="R640" s="61"/>
      <c r="S640" s="61"/>
      <c r="T640" s="61"/>
    </row>
    <row r="641" spans="18:20" x14ac:dyDescent="0.2">
      <c r="R641" s="61"/>
      <c r="S641" s="61"/>
      <c r="T641" s="61"/>
    </row>
    <row r="642" spans="18:20" x14ac:dyDescent="0.2">
      <c r="R642" s="61"/>
      <c r="S642" s="61"/>
      <c r="T642" s="61"/>
    </row>
    <row r="643" spans="18:20" x14ac:dyDescent="0.2">
      <c r="R643" s="61"/>
      <c r="S643" s="61"/>
      <c r="T643" s="61"/>
    </row>
    <row r="644" spans="18:20" x14ac:dyDescent="0.2">
      <c r="R644" s="61"/>
      <c r="S644" s="61"/>
      <c r="T644" s="61"/>
    </row>
    <row r="645" spans="18:20" x14ac:dyDescent="0.2">
      <c r="R645" s="61"/>
      <c r="S645" s="61"/>
      <c r="T645" s="61"/>
    </row>
    <row r="646" spans="18:20" x14ac:dyDescent="0.2">
      <c r="R646" s="61"/>
      <c r="S646" s="61"/>
      <c r="T646" s="61"/>
    </row>
    <row r="647" spans="18:20" x14ac:dyDescent="0.2">
      <c r="R647" s="61"/>
      <c r="S647" s="61"/>
      <c r="T647" s="61"/>
    </row>
    <row r="648" spans="18:20" x14ac:dyDescent="0.2">
      <c r="R648" s="61"/>
      <c r="S648" s="61"/>
      <c r="T648" s="61"/>
    </row>
    <row r="649" spans="18:20" x14ac:dyDescent="0.2">
      <c r="R649" s="61"/>
      <c r="S649" s="61"/>
      <c r="T649" s="61"/>
    </row>
    <row r="650" spans="18:20" x14ac:dyDescent="0.2">
      <c r="R650" s="61"/>
      <c r="S650" s="61"/>
      <c r="T650" s="61"/>
    </row>
    <row r="651" spans="18:20" x14ac:dyDescent="0.2">
      <c r="R651" s="61"/>
      <c r="S651" s="61"/>
      <c r="T651" s="61"/>
    </row>
    <row r="652" spans="18:20" x14ac:dyDescent="0.2">
      <c r="R652" s="61"/>
      <c r="S652" s="61"/>
      <c r="T652" s="61"/>
    </row>
    <row r="653" spans="18:20" x14ac:dyDescent="0.2">
      <c r="R653" s="61"/>
      <c r="S653" s="61"/>
      <c r="T653" s="61"/>
    </row>
    <row r="654" spans="18:20" x14ac:dyDescent="0.2">
      <c r="R654" s="61"/>
      <c r="S654" s="61"/>
      <c r="T654" s="61"/>
    </row>
    <row r="655" spans="18:20" x14ac:dyDescent="0.2">
      <c r="R655" s="61"/>
      <c r="S655" s="61"/>
      <c r="T655" s="61"/>
    </row>
    <row r="656" spans="18:20" x14ac:dyDescent="0.2">
      <c r="R656" s="61"/>
      <c r="S656" s="61"/>
      <c r="T656" s="61"/>
    </row>
    <row r="657" spans="18:20" x14ac:dyDescent="0.2">
      <c r="R657" s="61"/>
      <c r="S657" s="61"/>
      <c r="T657" s="61"/>
    </row>
    <row r="658" spans="18:20" x14ac:dyDescent="0.2">
      <c r="R658" s="61"/>
      <c r="S658" s="61"/>
      <c r="T658" s="61"/>
    </row>
    <row r="659" spans="18:20" x14ac:dyDescent="0.2">
      <c r="R659" s="61"/>
      <c r="S659" s="61"/>
      <c r="T659" s="61"/>
    </row>
    <row r="660" spans="18:20" x14ac:dyDescent="0.2">
      <c r="R660" s="61"/>
      <c r="S660" s="61"/>
      <c r="T660" s="61"/>
    </row>
    <row r="661" spans="18:20" x14ac:dyDescent="0.2">
      <c r="R661" s="61"/>
      <c r="S661" s="61"/>
      <c r="T661" s="61"/>
    </row>
    <row r="662" spans="18:20" x14ac:dyDescent="0.2">
      <c r="R662" s="61"/>
      <c r="S662" s="61"/>
      <c r="T662" s="61"/>
    </row>
    <row r="663" spans="18:20" x14ac:dyDescent="0.2">
      <c r="R663" s="61"/>
      <c r="S663" s="61"/>
      <c r="T663" s="61"/>
    </row>
    <row r="664" spans="18:20" x14ac:dyDescent="0.2">
      <c r="R664" s="61"/>
      <c r="S664" s="61"/>
      <c r="T664" s="61"/>
    </row>
    <row r="665" spans="18:20" x14ac:dyDescent="0.2">
      <c r="R665" s="61"/>
      <c r="S665" s="61"/>
      <c r="T665" s="61"/>
    </row>
    <row r="666" spans="18:20" x14ac:dyDescent="0.2">
      <c r="R666" s="61"/>
      <c r="S666" s="61"/>
      <c r="T666" s="61"/>
    </row>
    <row r="667" spans="18:20" x14ac:dyDescent="0.2">
      <c r="R667" s="61"/>
      <c r="S667" s="61"/>
      <c r="T667" s="61"/>
    </row>
    <row r="668" spans="18:20" x14ac:dyDescent="0.2">
      <c r="R668" s="61"/>
      <c r="S668" s="61"/>
      <c r="T668" s="61"/>
    </row>
    <row r="669" spans="18:20" x14ac:dyDescent="0.2">
      <c r="R669" s="61"/>
      <c r="S669" s="61"/>
      <c r="T669" s="61"/>
    </row>
    <row r="670" spans="18:20" x14ac:dyDescent="0.2">
      <c r="R670" s="61"/>
      <c r="S670" s="61"/>
      <c r="T670" s="61"/>
    </row>
    <row r="671" spans="18:20" x14ac:dyDescent="0.2">
      <c r="R671" s="61"/>
      <c r="S671" s="61"/>
      <c r="T671" s="61"/>
    </row>
    <row r="672" spans="18:20" x14ac:dyDescent="0.2">
      <c r="R672" s="61"/>
      <c r="S672" s="61"/>
      <c r="T672" s="61"/>
    </row>
    <row r="673" spans="18:20" x14ac:dyDescent="0.2">
      <c r="R673" s="61"/>
      <c r="S673" s="61"/>
      <c r="T673" s="61"/>
    </row>
    <row r="674" spans="18:20" x14ac:dyDescent="0.2">
      <c r="R674" s="61"/>
      <c r="S674" s="61"/>
      <c r="T674" s="61"/>
    </row>
    <row r="675" spans="18:20" x14ac:dyDescent="0.2">
      <c r="R675" s="61"/>
      <c r="S675" s="61"/>
      <c r="T675" s="61"/>
    </row>
    <row r="676" spans="18:20" x14ac:dyDescent="0.2">
      <c r="R676" s="61"/>
      <c r="S676" s="61"/>
      <c r="T676" s="61"/>
    </row>
    <row r="677" spans="18:20" x14ac:dyDescent="0.2">
      <c r="R677" s="61"/>
      <c r="S677" s="61"/>
      <c r="T677" s="61"/>
    </row>
    <row r="678" spans="18:20" x14ac:dyDescent="0.2">
      <c r="R678" s="61"/>
      <c r="S678" s="61"/>
      <c r="T678" s="61"/>
    </row>
    <row r="679" spans="18:20" x14ac:dyDescent="0.2">
      <c r="R679" s="61"/>
      <c r="S679" s="61"/>
      <c r="T679" s="61"/>
    </row>
    <row r="680" spans="18:20" x14ac:dyDescent="0.2">
      <c r="R680" s="61"/>
      <c r="S680" s="61"/>
      <c r="T680" s="61"/>
    </row>
    <row r="681" spans="18:20" x14ac:dyDescent="0.2">
      <c r="R681" s="61"/>
      <c r="S681" s="61"/>
      <c r="T681" s="61"/>
    </row>
    <row r="682" spans="18:20" x14ac:dyDescent="0.2">
      <c r="R682" s="61"/>
      <c r="S682" s="61"/>
      <c r="T682" s="61"/>
    </row>
    <row r="683" spans="18:20" x14ac:dyDescent="0.2">
      <c r="R683" s="61"/>
      <c r="S683" s="61"/>
      <c r="T683" s="61"/>
    </row>
    <row r="684" spans="18:20" x14ac:dyDescent="0.2">
      <c r="R684" s="61"/>
      <c r="S684" s="61"/>
      <c r="T684" s="61"/>
    </row>
    <row r="685" spans="18:20" x14ac:dyDescent="0.2">
      <c r="R685" s="61"/>
      <c r="S685" s="61"/>
      <c r="T685" s="61"/>
    </row>
    <row r="686" spans="18:20" x14ac:dyDescent="0.2">
      <c r="R686" s="61"/>
      <c r="S686" s="61"/>
      <c r="T686" s="61"/>
    </row>
    <row r="687" spans="18:20" x14ac:dyDescent="0.2">
      <c r="R687" s="61"/>
      <c r="S687" s="61"/>
      <c r="T687" s="61"/>
    </row>
    <row r="688" spans="18:20" x14ac:dyDescent="0.2">
      <c r="R688" s="61"/>
      <c r="S688" s="61"/>
      <c r="T688" s="61"/>
    </row>
    <row r="689" spans="18:20" x14ac:dyDescent="0.2">
      <c r="R689" s="61"/>
      <c r="S689" s="61"/>
      <c r="T689" s="61"/>
    </row>
    <row r="690" spans="18:20" x14ac:dyDescent="0.2">
      <c r="R690" s="61"/>
      <c r="S690" s="61"/>
      <c r="T690" s="61"/>
    </row>
    <row r="691" spans="18:20" x14ac:dyDescent="0.2">
      <c r="R691" s="61"/>
      <c r="S691" s="61"/>
      <c r="T691" s="61"/>
    </row>
    <row r="692" spans="18:20" x14ac:dyDescent="0.2">
      <c r="R692" s="61"/>
      <c r="S692" s="61"/>
      <c r="T692" s="61"/>
    </row>
    <row r="693" spans="18:20" x14ac:dyDescent="0.2">
      <c r="R693" s="61"/>
      <c r="S693" s="61"/>
      <c r="T693" s="61"/>
    </row>
    <row r="694" spans="18:20" x14ac:dyDescent="0.2">
      <c r="R694" s="61"/>
      <c r="S694" s="61"/>
      <c r="T694" s="61"/>
    </row>
    <row r="695" spans="18:20" x14ac:dyDescent="0.2">
      <c r="R695" s="61"/>
      <c r="S695" s="61"/>
      <c r="T695" s="61"/>
    </row>
    <row r="696" spans="18:20" x14ac:dyDescent="0.2">
      <c r="R696" s="61"/>
      <c r="S696" s="61"/>
      <c r="T696" s="61"/>
    </row>
    <row r="697" spans="18:20" x14ac:dyDescent="0.2">
      <c r="R697" s="61"/>
      <c r="S697" s="61"/>
      <c r="T697" s="61"/>
    </row>
    <row r="698" spans="18:20" x14ac:dyDescent="0.2">
      <c r="R698" s="61"/>
      <c r="S698" s="61"/>
      <c r="T698" s="61"/>
    </row>
    <row r="699" spans="18:20" x14ac:dyDescent="0.2">
      <c r="R699" s="61"/>
      <c r="S699" s="61"/>
      <c r="T699" s="61"/>
    </row>
    <row r="700" spans="18:20" x14ac:dyDescent="0.2">
      <c r="R700" s="61"/>
      <c r="S700" s="61"/>
      <c r="T700" s="61"/>
    </row>
    <row r="701" spans="18:20" x14ac:dyDescent="0.2">
      <c r="R701" s="61"/>
      <c r="S701" s="61"/>
      <c r="T701" s="61"/>
    </row>
    <row r="702" spans="18:20" x14ac:dyDescent="0.2">
      <c r="R702" s="61"/>
      <c r="S702" s="61"/>
      <c r="T702" s="61"/>
    </row>
    <row r="703" spans="18:20" x14ac:dyDescent="0.2">
      <c r="R703" s="61"/>
      <c r="S703" s="61"/>
      <c r="T703" s="61"/>
    </row>
    <row r="704" spans="18:20" x14ac:dyDescent="0.2">
      <c r="R704" s="61"/>
      <c r="S704" s="61"/>
      <c r="T704" s="61"/>
    </row>
    <row r="705" spans="18:20" x14ac:dyDescent="0.2">
      <c r="R705" s="61"/>
      <c r="S705" s="61"/>
      <c r="T705" s="61"/>
    </row>
    <row r="706" spans="18:20" x14ac:dyDescent="0.2">
      <c r="R706" s="61"/>
      <c r="S706" s="61"/>
      <c r="T706" s="61"/>
    </row>
    <row r="707" spans="18:20" x14ac:dyDescent="0.2">
      <c r="R707" s="61"/>
      <c r="S707" s="61"/>
      <c r="T707" s="61"/>
    </row>
    <row r="708" spans="18:20" x14ac:dyDescent="0.2">
      <c r="R708" s="61"/>
      <c r="S708" s="61"/>
      <c r="T708" s="61"/>
    </row>
    <row r="709" spans="18:20" x14ac:dyDescent="0.2">
      <c r="R709" s="61"/>
      <c r="S709" s="61"/>
      <c r="T709" s="61"/>
    </row>
    <row r="710" spans="18:20" x14ac:dyDescent="0.2">
      <c r="R710" s="61"/>
      <c r="S710" s="61"/>
      <c r="T710" s="61"/>
    </row>
    <row r="711" spans="18:20" x14ac:dyDescent="0.2">
      <c r="R711" s="61"/>
      <c r="S711" s="61"/>
      <c r="T711" s="61"/>
    </row>
    <row r="712" spans="18:20" x14ac:dyDescent="0.2">
      <c r="R712" s="61"/>
      <c r="S712" s="61"/>
      <c r="T712" s="61"/>
    </row>
    <row r="713" spans="18:20" x14ac:dyDescent="0.2">
      <c r="R713" s="61"/>
      <c r="S713" s="61"/>
      <c r="T713" s="61"/>
    </row>
    <row r="714" spans="18:20" x14ac:dyDescent="0.2">
      <c r="R714" s="61"/>
      <c r="S714" s="61"/>
      <c r="T714" s="61"/>
    </row>
    <row r="715" spans="18:20" x14ac:dyDescent="0.2">
      <c r="R715" s="61"/>
      <c r="S715" s="61"/>
      <c r="T715" s="61"/>
    </row>
    <row r="716" spans="18:20" x14ac:dyDescent="0.2">
      <c r="R716" s="61"/>
      <c r="S716" s="61"/>
      <c r="T716" s="61"/>
    </row>
    <row r="717" spans="18:20" x14ac:dyDescent="0.2">
      <c r="R717" s="61"/>
      <c r="S717" s="61"/>
      <c r="T717" s="61"/>
    </row>
    <row r="718" spans="18:20" x14ac:dyDescent="0.2">
      <c r="R718" s="61"/>
      <c r="S718" s="61"/>
      <c r="T718" s="61"/>
    </row>
    <row r="719" spans="18:20" x14ac:dyDescent="0.2">
      <c r="R719" s="61"/>
      <c r="S719" s="61"/>
      <c r="T719" s="61"/>
    </row>
    <row r="720" spans="18:20" x14ac:dyDescent="0.2">
      <c r="R720" s="61"/>
      <c r="S720" s="61"/>
      <c r="T720" s="61"/>
    </row>
    <row r="721" spans="18:20" x14ac:dyDescent="0.2">
      <c r="R721" s="61"/>
      <c r="S721" s="61"/>
      <c r="T721" s="61"/>
    </row>
    <row r="722" spans="18:20" x14ac:dyDescent="0.2">
      <c r="R722" s="61"/>
      <c r="S722" s="61"/>
      <c r="T722" s="61"/>
    </row>
    <row r="723" spans="18:20" x14ac:dyDescent="0.2">
      <c r="R723" s="61"/>
      <c r="S723" s="61"/>
      <c r="T723" s="61"/>
    </row>
    <row r="724" spans="18:20" x14ac:dyDescent="0.2">
      <c r="R724" s="61"/>
      <c r="S724" s="61"/>
      <c r="T724" s="61"/>
    </row>
    <row r="725" spans="18:20" x14ac:dyDescent="0.2">
      <c r="R725" s="61"/>
      <c r="S725" s="61"/>
      <c r="T725" s="61"/>
    </row>
    <row r="726" spans="18:20" x14ac:dyDescent="0.2">
      <c r="R726" s="61"/>
      <c r="S726" s="61"/>
      <c r="T726" s="61"/>
    </row>
    <row r="727" spans="18:20" x14ac:dyDescent="0.2">
      <c r="R727" s="61"/>
      <c r="S727" s="61"/>
      <c r="T727" s="61"/>
    </row>
    <row r="728" spans="18:20" x14ac:dyDescent="0.2">
      <c r="R728" s="61"/>
      <c r="S728" s="61"/>
      <c r="T728" s="61"/>
    </row>
    <row r="729" spans="18:20" x14ac:dyDescent="0.2">
      <c r="R729" s="61"/>
      <c r="S729" s="61"/>
      <c r="T729" s="61"/>
    </row>
    <row r="730" spans="18:20" x14ac:dyDescent="0.2">
      <c r="R730" s="61"/>
      <c r="S730" s="61"/>
      <c r="T730" s="61"/>
    </row>
    <row r="731" spans="18:20" x14ac:dyDescent="0.2">
      <c r="R731" s="61"/>
      <c r="S731" s="61"/>
      <c r="T731" s="61"/>
    </row>
    <row r="732" spans="18:20" x14ac:dyDescent="0.2">
      <c r="R732" s="61"/>
      <c r="S732" s="61"/>
      <c r="T732" s="61"/>
    </row>
    <row r="733" spans="18:20" x14ac:dyDescent="0.2">
      <c r="R733" s="61"/>
      <c r="S733" s="61"/>
      <c r="T733" s="61"/>
    </row>
    <row r="734" spans="18:20" x14ac:dyDescent="0.2">
      <c r="R734" s="61"/>
      <c r="S734" s="61"/>
      <c r="T734" s="61"/>
    </row>
    <row r="735" spans="18:20" x14ac:dyDescent="0.2">
      <c r="R735" s="61"/>
      <c r="S735" s="61"/>
      <c r="T735" s="61"/>
    </row>
    <row r="736" spans="18:20" x14ac:dyDescent="0.2">
      <c r="R736" s="61"/>
      <c r="S736" s="61"/>
      <c r="T736" s="61"/>
    </row>
    <row r="737" spans="18:20" x14ac:dyDescent="0.2">
      <c r="R737" s="61"/>
      <c r="S737" s="61"/>
      <c r="T737" s="61"/>
    </row>
    <row r="738" spans="18:20" x14ac:dyDescent="0.2">
      <c r="R738" s="61"/>
      <c r="S738" s="61"/>
      <c r="T738" s="61"/>
    </row>
    <row r="739" spans="18:20" x14ac:dyDescent="0.2">
      <c r="R739" s="61"/>
      <c r="S739" s="61"/>
      <c r="T739" s="61"/>
    </row>
    <row r="740" spans="18:20" x14ac:dyDescent="0.2">
      <c r="R740" s="61"/>
      <c r="S740" s="61"/>
      <c r="T740" s="61"/>
    </row>
    <row r="741" spans="18:20" x14ac:dyDescent="0.2">
      <c r="R741" s="61"/>
      <c r="S741" s="61"/>
      <c r="T741" s="61"/>
    </row>
    <row r="742" spans="18:20" x14ac:dyDescent="0.2">
      <c r="R742" s="61"/>
      <c r="S742" s="61"/>
      <c r="T742" s="61"/>
    </row>
    <row r="743" spans="18:20" x14ac:dyDescent="0.2">
      <c r="R743" s="61"/>
      <c r="S743" s="61"/>
      <c r="T743" s="61"/>
    </row>
    <row r="744" spans="18:20" x14ac:dyDescent="0.2">
      <c r="R744" s="61"/>
      <c r="S744" s="61"/>
      <c r="T744" s="61"/>
    </row>
    <row r="745" spans="18:20" x14ac:dyDescent="0.2">
      <c r="R745" s="61"/>
      <c r="S745" s="61"/>
      <c r="T745" s="61"/>
    </row>
    <row r="746" spans="18:20" x14ac:dyDescent="0.2">
      <c r="R746" s="61"/>
      <c r="S746" s="61"/>
      <c r="T746" s="61"/>
    </row>
    <row r="747" spans="18:20" x14ac:dyDescent="0.2">
      <c r="R747" s="61"/>
      <c r="S747" s="61"/>
      <c r="T747" s="61"/>
    </row>
    <row r="748" spans="18:20" x14ac:dyDescent="0.2">
      <c r="R748" s="61"/>
      <c r="S748" s="61"/>
      <c r="T748" s="61"/>
    </row>
    <row r="749" spans="18:20" x14ac:dyDescent="0.2">
      <c r="R749" s="61"/>
      <c r="S749" s="61"/>
      <c r="T749" s="61"/>
    </row>
    <row r="750" spans="18:20" x14ac:dyDescent="0.2">
      <c r="R750" s="61"/>
      <c r="S750" s="61"/>
      <c r="T750" s="61"/>
    </row>
    <row r="751" spans="18:20" x14ac:dyDescent="0.2">
      <c r="R751" s="61"/>
      <c r="S751" s="61"/>
      <c r="T751" s="61"/>
    </row>
    <row r="752" spans="18:20" x14ac:dyDescent="0.2">
      <c r="R752" s="61"/>
      <c r="S752" s="61"/>
      <c r="T752" s="61"/>
    </row>
    <row r="753" spans="18:20" x14ac:dyDescent="0.2">
      <c r="R753" s="61"/>
      <c r="S753" s="61"/>
      <c r="T753" s="61"/>
    </row>
    <row r="754" spans="18:20" x14ac:dyDescent="0.2">
      <c r="R754" s="61"/>
      <c r="S754" s="61"/>
      <c r="T754" s="61"/>
    </row>
    <row r="755" spans="18:20" x14ac:dyDescent="0.2">
      <c r="R755" s="61"/>
      <c r="S755" s="61"/>
      <c r="T755" s="61"/>
    </row>
    <row r="756" spans="18:20" x14ac:dyDescent="0.2">
      <c r="R756" s="61"/>
      <c r="S756" s="61"/>
      <c r="T756" s="61"/>
    </row>
    <row r="757" spans="18:20" x14ac:dyDescent="0.2">
      <c r="R757" s="61"/>
      <c r="S757" s="61"/>
      <c r="T757" s="61"/>
    </row>
    <row r="758" spans="18:20" x14ac:dyDescent="0.2">
      <c r="R758" s="61"/>
      <c r="S758" s="61"/>
      <c r="T758" s="61"/>
    </row>
    <row r="759" spans="18:20" x14ac:dyDescent="0.2">
      <c r="R759" s="61"/>
      <c r="S759" s="61"/>
      <c r="T759" s="61"/>
    </row>
    <row r="760" spans="18:20" x14ac:dyDescent="0.2">
      <c r="R760" s="61"/>
      <c r="S760" s="61"/>
      <c r="T760" s="61"/>
    </row>
    <row r="761" spans="18:20" x14ac:dyDescent="0.2">
      <c r="R761" s="61"/>
      <c r="S761" s="61"/>
      <c r="T761" s="61"/>
    </row>
    <row r="762" spans="18:20" x14ac:dyDescent="0.2">
      <c r="R762" s="61"/>
      <c r="S762" s="61"/>
      <c r="T762" s="61"/>
    </row>
    <row r="763" spans="18:20" x14ac:dyDescent="0.2">
      <c r="R763" s="61"/>
      <c r="S763" s="61"/>
      <c r="T763" s="61"/>
    </row>
    <row r="764" spans="18:20" x14ac:dyDescent="0.2">
      <c r="R764" s="61"/>
      <c r="S764" s="61"/>
      <c r="T764" s="61"/>
    </row>
    <row r="765" spans="18:20" x14ac:dyDescent="0.2">
      <c r="R765" s="61"/>
      <c r="S765" s="61"/>
      <c r="T765" s="61"/>
    </row>
    <row r="766" spans="18:20" x14ac:dyDescent="0.2">
      <c r="R766" s="61"/>
      <c r="S766" s="61"/>
      <c r="T766" s="61"/>
    </row>
    <row r="767" spans="18:20" x14ac:dyDescent="0.2">
      <c r="R767" s="61"/>
      <c r="S767" s="61"/>
      <c r="T767" s="61"/>
    </row>
    <row r="768" spans="18:20" x14ac:dyDescent="0.2">
      <c r="R768" s="61"/>
      <c r="S768" s="61"/>
      <c r="T768" s="61"/>
    </row>
    <row r="769" spans="18:20" x14ac:dyDescent="0.2">
      <c r="R769" s="61"/>
      <c r="S769" s="61"/>
      <c r="T769" s="61"/>
    </row>
    <row r="770" spans="18:20" x14ac:dyDescent="0.2">
      <c r="R770" s="61"/>
      <c r="S770" s="61"/>
      <c r="T770" s="61"/>
    </row>
    <row r="771" spans="18:20" x14ac:dyDescent="0.2">
      <c r="R771" s="61"/>
      <c r="S771" s="61"/>
      <c r="T771" s="61"/>
    </row>
    <row r="772" spans="18:20" x14ac:dyDescent="0.2">
      <c r="R772" s="61"/>
      <c r="S772" s="61"/>
      <c r="T772" s="61"/>
    </row>
    <row r="773" spans="18:20" x14ac:dyDescent="0.2">
      <c r="R773" s="61"/>
      <c r="S773" s="61"/>
      <c r="T773" s="61"/>
    </row>
    <row r="774" spans="18:20" x14ac:dyDescent="0.2">
      <c r="R774" s="61"/>
      <c r="S774" s="61"/>
      <c r="T774" s="61"/>
    </row>
    <row r="775" spans="18:20" x14ac:dyDescent="0.2">
      <c r="R775" s="61"/>
      <c r="S775" s="61"/>
      <c r="T775" s="61"/>
    </row>
    <row r="776" spans="18:20" x14ac:dyDescent="0.2">
      <c r="R776" s="61"/>
      <c r="S776" s="61"/>
      <c r="T776" s="61"/>
    </row>
    <row r="777" spans="18:20" x14ac:dyDescent="0.2">
      <c r="R777" s="61"/>
      <c r="S777" s="61"/>
      <c r="T777" s="61"/>
    </row>
    <row r="778" spans="18:20" x14ac:dyDescent="0.2">
      <c r="R778" s="61"/>
      <c r="S778" s="61"/>
      <c r="T778" s="61"/>
    </row>
    <row r="779" spans="18:20" x14ac:dyDescent="0.2">
      <c r="R779" s="61"/>
      <c r="S779" s="61"/>
      <c r="T779" s="61"/>
    </row>
    <row r="780" spans="18:20" x14ac:dyDescent="0.2">
      <c r="R780" s="61"/>
      <c r="S780" s="61"/>
      <c r="T780" s="61"/>
    </row>
    <row r="781" spans="18:20" x14ac:dyDescent="0.2">
      <c r="R781" s="61"/>
      <c r="S781" s="61"/>
      <c r="T781" s="61"/>
    </row>
    <row r="782" spans="18:20" x14ac:dyDescent="0.2">
      <c r="R782" s="61"/>
      <c r="S782" s="61"/>
      <c r="T782" s="61"/>
    </row>
    <row r="783" spans="18:20" x14ac:dyDescent="0.2">
      <c r="R783" s="61"/>
      <c r="S783" s="61"/>
      <c r="T783" s="61"/>
    </row>
    <row r="784" spans="18:20" x14ac:dyDescent="0.2">
      <c r="R784" s="61"/>
      <c r="S784" s="61"/>
      <c r="T784" s="61"/>
    </row>
    <row r="785" spans="18:20" x14ac:dyDescent="0.2">
      <c r="R785" s="61"/>
      <c r="S785" s="61"/>
      <c r="T785" s="61"/>
    </row>
    <row r="786" spans="18:20" x14ac:dyDescent="0.2">
      <c r="R786" s="61"/>
      <c r="S786" s="61"/>
      <c r="T786" s="61"/>
    </row>
    <row r="787" spans="18:20" x14ac:dyDescent="0.2">
      <c r="R787" s="61"/>
      <c r="S787" s="61"/>
      <c r="T787" s="61"/>
    </row>
    <row r="788" spans="18:20" x14ac:dyDescent="0.2">
      <c r="R788" s="61"/>
      <c r="S788" s="61"/>
      <c r="T788" s="61"/>
    </row>
    <row r="789" spans="18:20" x14ac:dyDescent="0.2">
      <c r="R789" s="61"/>
      <c r="S789" s="61"/>
      <c r="T789" s="61"/>
    </row>
    <row r="790" spans="18:20" x14ac:dyDescent="0.2">
      <c r="R790" s="61"/>
      <c r="S790" s="61"/>
      <c r="T790" s="61"/>
    </row>
    <row r="791" spans="18:20" x14ac:dyDescent="0.2">
      <c r="R791" s="61"/>
      <c r="S791" s="61"/>
      <c r="T791" s="61"/>
    </row>
    <row r="792" spans="18:20" x14ac:dyDescent="0.2">
      <c r="R792" s="61"/>
      <c r="S792" s="61"/>
      <c r="T792" s="61"/>
    </row>
    <row r="793" spans="18:20" x14ac:dyDescent="0.2">
      <c r="R793" s="61"/>
      <c r="S793" s="61"/>
      <c r="T793" s="61"/>
    </row>
    <row r="794" spans="18:20" x14ac:dyDescent="0.2">
      <c r="R794" s="61"/>
      <c r="S794" s="61"/>
      <c r="T794" s="61"/>
    </row>
    <row r="795" spans="18:20" x14ac:dyDescent="0.2">
      <c r="R795" s="61"/>
      <c r="S795" s="61"/>
      <c r="T795" s="61"/>
    </row>
    <row r="796" spans="18:20" x14ac:dyDescent="0.2">
      <c r="R796" s="61"/>
      <c r="S796" s="61"/>
      <c r="T796" s="61"/>
    </row>
    <row r="797" spans="18:20" x14ac:dyDescent="0.2">
      <c r="R797" s="61"/>
      <c r="S797" s="61"/>
      <c r="T797" s="61"/>
    </row>
    <row r="798" spans="18:20" x14ac:dyDescent="0.2">
      <c r="R798" s="61"/>
      <c r="S798" s="61"/>
      <c r="T798" s="61"/>
    </row>
    <row r="799" spans="18:20" x14ac:dyDescent="0.2">
      <c r="R799" s="61"/>
      <c r="S799" s="61"/>
      <c r="T799" s="61"/>
    </row>
    <row r="800" spans="18:20" x14ac:dyDescent="0.2">
      <c r="R800" s="61"/>
      <c r="S800" s="61"/>
      <c r="T800" s="61"/>
    </row>
    <row r="801" spans="18:20" x14ac:dyDescent="0.2">
      <c r="R801" s="61"/>
      <c r="S801" s="61"/>
      <c r="T801" s="61"/>
    </row>
    <row r="802" spans="18:20" x14ac:dyDescent="0.2">
      <c r="R802" s="61"/>
      <c r="S802" s="61"/>
      <c r="T802" s="61"/>
    </row>
    <row r="803" spans="18:20" x14ac:dyDescent="0.2">
      <c r="R803" s="61"/>
      <c r="S803" s="61"/>
      <c r="T803" s="61"/>
    </row>
    <row r="804" spans="18:20" x14ac:dyDescent="0.2">
      <c r="R804" s="61"/>
      <c r="S804" s="61"/>
      <c r="T804" s="61"/>
    </row>
    <row r="805" spans="18:20" x14ac:dyDescent="0.2">
      <c r="R805" s="61"/>
      <c r="S805" s="61"/>
      <c r="T805" s="61"/>
    </row>
    <row r="806" spans="18:20" x14ac:dyDescent="0.2">
      <c r="R806" s="61"/>
      <c r="S806" s="61"/>
      <c r="T806" s="61"/>
    </row>
    <row r="807" spans="18:20" x14ac:dyDescent="0.2">
      <c r="R807" s="61"/>
      <c r="S807" s="61"/>
      <c r="T807" s="61"/>
    </row>
    <row r="808" spans="18:20" x14ac:dyDescent="0.2">
      <c r="R808" s="61"/>
      <c r="S808" s="61"/>
      <c r="T808" s="61"/>
    </row>
  </sheetData>
  <dataConsolidate/>
  <customSheetViews>
    <customSheetView guid="{F4AE1968-DA35-43D0-B456-FBD0ABC8A377}" showPageBreaks="1" printArea="1" view="pageBreakPreview" showRuler="0" topLeftCell="A145">
      <selection activeCell="N41" sqref="N41"/>
      <rowBreaks count="7" manualBreakCount="7">
        <brk id="49" max="17" man="1"/>
        <brk id="105" max="17" man="1"/>
        <brk id="164" max="17" man="1"/>
        <brk id="220" max="17" man="1"/>
        <brk id="274" max="17" man="1"/>
        <brk id="362" max="17" man="1"/>
        <brk id="365" max="17" man="1"/>
      </rowBreaks>
      <pageMargins left="0.23622047244094491" right="0.15748031496062992" top="0.78740157480314965" bottom="0.78740157480314965" header="0.51181102362204722" footer="0.51181102362204722"/>
      <pageSetup paperSize="9" scale="84" orientation="portrait" horizontalDpi="300" verticalDpi="300" r:id="rId1"/>
      <headerFooter alignWithMargins="0"/>
    </customSheetView>
  </customSheetViews>
  <mergeCells count="337">
    <mergeCell ref="D118:E118"/>
    <mergeCell ref="G146:H146"/>
    <mergeCell ref="K150:L150"/>
    <mergeCell ref="I155:J155"/>
    <mergeCell ref="K147:L147"/>
    <mergeCell ref="K153:L153"/>
    <mergeCell ref="K164:L164"/>
    <mergeCell ref="K151:L151"/>
    <mergeCell ref="K163:L163"/>
    <mergeCell ref="K162:L162"/>
    <mergeCell ref="K156:L156"/>
    <mergeCell ref="K155:L155"/>
    <mergeCell ref="I154:J154"/>
    <mergeCell ref="I161:J161"/>
    <mergeCell ref="G158:H158"/>
    <mergeCell ref="G157:H157"/>
    <mergeCell ref="I148:J148"/>
    <mergeCell ref="I147:J147"/>
    <mergeCell ref="I150:J150"/>
    <mergeCell ref="K139:L139"/>
    <mergeCell ref="K130:L130"/>
    <mergeCell ref="K131:L131"/>
    <mergeCell ref="K140:L140"/>
    <mergeCell ref="K132:L132"/>
    <mergeCell ref="I172:J172"/>
    <mergeCell ref="I160:J160"/>
    <mergeCell ref="G165:H165"/>
    <mergeCell ref="I151:J151"/>
    <mergeCell ref="I153:J153"/>
    <mergeCell ref="K154:L154"/>
    <mergeCell ref="K171:L171"/>
    <mergeCell ref="I168:J168"/>
    <mergeCell ref="K152:L152"/>
    <mergeCell ref="K158:L158"/>
    <mergeCell ref="K157:L157"/>
    <mergeCell ref="K165:L165"/>
    <mergeCell ref="K170:L170"/>
    <mergeCell ref="G163:H163"/>
    <mergeCell ref="I171:J171"/>
    <mergeCell ref="G154:H154"/>
    <mergeCell ref="G171:H171"/>
    <mergeCell ref="K159:L159"/>
    <mergeCell ref="I159:J159"/>
    <mergeCell ref="K141:L141"/>
    <mergeCell ref="I140:J140"/>
    <mergeCell ref="K149:L149"/>
    <mergeCell ref="I142:J142"/>
    <mergeCell ref="K142:L142"/>
    <mergeCell ref="I143:J143"/>
    <mergeCell ref="I145:J145"/>
    <mergeCell ref="I146:J146"/>
    <mergeCell ref="K143:L143"/>
    <mergeCell ref="K148:L148"/>
    <mergeCell ref="K144:L144"/>
    <mergeCell ref="K145:L145"/>
    <mergeCell ref="K146:L146"/>
    <mergeCell ref="I141:J141"/>
    <mergeCell ref="I149:J149"/>
    <mergeCell ref="I144:J144"/>
    <mergeCell ref="K133:L133"/>
    <mergeCell ref="K134:L134"/>
    <mergeCell ref="K136:L136"/>
    <mergeCell ref="I134:J134"/>
    <mergeCell ref="I135:J135"/>
    <mergeCell ref="I130:J130"/>
    <mergeCell ref="K135:L135"/>
    <mergeCell ref="K137:L137"/>
    <mergeCell ref="I137:J137"/>
    <mergeCell ref="I136:J136"/>
    <mergeCell ref="I138:J138"/>
    <mergeCell ref="I139:J139"/>
    <mergeCell ref="K138:L138"/>
    <mergeCell ref="B2:B3"/>
    <mergeCell ref="B66:B67"/>
    <mergeCell ref="I131:J131"/>
    <mergeCell ref="I132:J132"/>
    <mergeCell ref="I133:J133"/>
    <mergeCell ref="K128:L128"/>
    <mergeCell ref="I128:J128"/>
    <mergeCell ref="C129:L129"/>
    <mergeCell ref="C128:D128"/>
    <mergeCell ref="G128:H128"/>
    <mergeCell ref="G133:H133"/>
    <mergeCell ref="G132:H132"/>
    <mergeCell ref="B128:B129"/>
    <mergeCell ref="H15:I15"/>
    <mergeCell ref="H14:I14"/>
    <mergeCell ref="H8:I8"/>
    <mergeCell ref="H39:I39"/>
    <mergeCell ref="H36:I36"/>
    <mergeCell ref="H24:I24"/>
    <mergeCell ref="H29:I29"/>
    <mergeCell ref="H28:I28"/>
    <mergeCell ref="H2:I2"/>
    <mergeCell ref="H45:I45"/>
    <mergeCell ref="H44:I44"/>
    <mergeCell ref="B340:C340"/>
    <mergeCell ref="B341:C341"/>
    <mergeCell ref="B349:C349"/>
    <mergeCell ref="B350:C350"/>
    <mergeCell ref="K174:L174"/>
    <mergeCell ref="K172:L172"/>
    <mergeCell ref="G159:H159"/>
    <mergeCell ref="I156:J156"/>
    <mergeCell ref="I162:J162"/>
    <mergeCell ref="I163:J163"/>
    <mergeCell ref="I167:J167"/>
    <mergeCell ref="I164:J164"/>
    <mergeCell ref="I165:J165"/>
    <mergeCell ref="G173:H173"/>
    <mergeCell ref="K160:L160"/>
    <mergeCell ref="K161:L161"/>
    <mergeCell ref="K168:L168"/>
    <mergeCell ref="G167:H167"/>
    <mergeCell ref="K169:L169"/>
    <mergeCell ref="K167:L167"/>
    <mergeCell ref="I170:J170"/>
    <mergeCell ref="K173:L173"/>
    <mergeCell ref="I173:J173"/>
    <mergeCell ref="G164:H164"/>
    <mergeCell ref="B352:C352"/>
    <mergeCell ref="B359:C359"/>
    <mergeCell ref="B360:C360"/>
    <mergeCell ref="B354:C354"/>
    <mergeCell ref="B355:C355"/>
    <mergeCell ref="B356:C356"/>
    <mergeCell ref="B357:C357"/>
    <mergeCell ref="B358:C358"/>
    <mergeCell ref="B344:C344"/>
    <mergeCell ref="B346:C346"/>
    <mergeCell ref="I182:J182"/>
    <mergeCell ref="B345:C345"/>
    <mergeCell ref="B351:C351"/>
    <mergeCell ref="K176:L176"/>
    <mergeCell ref="C193:D193"/>
    <mergeCell ref="B328:C328"/>
    <mergeCell ref="B329:C329"/>
    <mergeCell ref="B335:C335"/>
    <mergeCell ref="B334:C334"/>
    <mergeCell ref="I177:J177"/>
    <mergeCell ref="G172:H172"/>
    <mergeCell ref="B387:C387"/>
    <mergeCell ref="B369:C369"/>
    <mergeCell ref="B391:C391"/>
    <mergeCell ref="B368:C368"/>
    <mergeCell ref="B361:C361"/>
    <mergeCell ref="B362:C362"/>
    <mergeCell ref="B363:C363"/>
    <mergeCell ref="B364:C364"/>
    <mergeCell ref="B367:C367"/>
    <mergeCell ref="B365:C365"/>
    <mergeCell ref="B366:C366"/>
    <mergeCell ref="B389:C389"/>
    <mergeCell ref="B370:C370"/>
    <mergeCell ref="B371:C371"/>
    <mergeCell ref="B390:C390"/>
    <mergeCell ref="B353:C353"/>
    <mergeCell ref="B333:C333"/>
    <mergeCell ref="B339:C339"/>
    <mergeCell ref="B343:C343"/>
    <mergeCell ref="B347:C347"/>
    <mergeCell ref="K178:L178"/>
    <mergeCell ref="K177:L177"/>
    <mergeCell ref="K182:L182"/>
    <mergeCell ref="G193:H193"/>
    <mergeCell ref="G182:H182"/>
    <mergeCell ref="B338:C338"/>
    <mergeCell ref="C194:J194"/>
    <mergeCell ref="I179:J179"/>
    <mergeCell ref="C261:F261"/>
    <mergeCell ref="G180:H180"/>
    <mergeCell ref="I180:J180"/>
    <mergeCell ref="K180:L180"/>
    <mergeCell ref="G178:H178"/>
    <mergeCell ref="I178:J178"/>
    <mergeCell ref="K179:L179"/>
    <mergeCell ref="B193:B194"/>
    <mergeCell ref="B260:B261"/>
    <mergeCell ref="D323:P323"/>
    <mergeCell ref="G181:H181"/>
    <mergeCell ref="G145:H145"/>
    <mergeCell ref="G141:H141"/>
    <mergeCell ref="I175:J175"/>
    <mergeCell ref="G147:H147"/>
    <mergeCell ref="I152:J152"/>
    <mergeCell ref="G153:H153"/>
    <mergeCell ref="H49:I49"/>
    <mergeCell ref="H48:I48"/>
    <mergeCell ref="G162:H162"/>
    <mergeCell ref="G130:H130"/>
    <mergeCell ref="G134:H134"/>
    <mergeCell ref="G131:H131"/>
    <mergeCell ref="G138:H138"/>
    <mergeCell ref="G137:H137"/>
    <mergeCell ref="G136:H136"/>
    <mergeCell ref="G155:H155"/>
    <mergeCell ref="I166:J166"/>
    <mergeCell ref="G169:H169"/>
    <mergeCell ref="I157:J157"/>
    <mergeCell ref="I158:J158"/>
    <mergeCell ref="I169:J169"/>
    <mergeCell ref="G174:H174"/>
    <mergeCell ref="I174:J174"/>
    <mergeCell ref="G140:H140"/>
    <mergeCell ref="C3:I3"/>
    <mergeCell ref="H37:I37"/>
    <mergeCell ref="H38:I38"/>
    <mergeCell ref="H21:I21"/>
    <mergeCell ref="H11:I11"/>
    <mergeCell ref="H13:I13"/>
    <mergeCell ref="H5:I5"/>
    <mergeCell ref="H12:I12"/>
    <mergeCell ref="H17:I17"/>
    <mergeCell ref="H23:I23"/>
    <mergeCell ref="H4:I4"/>
    <mergeCell ref="H19:I19"/>
    <mergeCell ref="H18:I18"/>
    <mergeCell ref="H10:I10"/>
    <mergeCell ref="H9:I9"/>
    <mergeCell ref="H16:I16"/>
    <mergeCell ref="H7:I7"/>
    <mergeCell ref="H6:I6"/>
    <mergeCell ref="H31:I31"/>
    <mergeCell ref="H20:I20"/>
    <mergeCell ref="H33:I33"/>
    <mergeCell ref="H32:I32"/>
    <mergeCell ref="H34:I34"/>
    <mergeCell ref="H25:I25"/>
    <mergeCell ref="H47:I47"/>
    <mergeCell ref="H55:I55"/>
    <mergeCell ref="C67:H67"/>
    <mergeCell ref="D68:E68"/>
    <mergeCell ref="H53:I53"/>
    <mergeCell ref="H50:I50"/>
    <mergeCell ref="H46:I46"/>
    <mergeCell ref="H52:I52"/>
    <mergeCell ref="H30:I30"/>
    <mergeCell ref="H35:I35"/>
    <mergeCell ref="H40:I40"/>
    <mergeCell ref="H41:I41"/>
    <mergeCell ref="H43:I43"/>
    <mergeCell ref="H42:I42"/>
    <mergeCell ref="H54:I54"/>
    <mergeCell ref="H51:I51"/>
    <mergeCell ref="H22:I22"/>
    <mergeCell ref="H26:I26"/>
    <mergeCell ref="D66:E66"/>
    <mergeCell ref="K166:L166"/>
    <mergeCell ref="I176:J176"/>
    <mergeCell ref="B325:C325"/>
    <mergeCell ref="G179:H179"/>
    <mergeCell ref="G149:H149"/>
    <mergeCell ref="G142:H142"/>
    <mergeCell ref="H27:I27"/>
    <mergeCell ref="G143:H143"/>
    <mergeCell ref="G144:H144"/>
    <mergeCell ref="G152:H152"/>
    <mergeCell ref="D69:E69"/>
    <mergeCell ref="D70:E70"/>
    <mergeCell ref="D71:E71"/>
    <mergeCell ref="D72:E72"/>
    <mergeCell ref="D119:E119"/>
    <mergeCell ref="D117:E117"/>
    <mergeCell ref="D116:E116"/>
    <mergeCell ref="D115:E115"/>
    <mergeCell ref="D114:E114"/>
    <mergeCell ref="K175:L175"/>
    <mergeCell ref="G175:H175"/>
    <mergeCell ref="A350:A351"/>
    <mergeCell ref="G151:H151"/>
    <mergeCell ref="G150:H150"/>
    <mergeCell ref="G148:H148"/>
    <mergeCell ref="G170:H170"/>
    <mergeCell ref="G139:H139"/>
    <mergeCell ref="G168:H168"/>
    <mergeCell ref="G166:H166"/>
    <mergeCell ref="G156:H156"/>
    <mergeCell ref="B337:C337"/>
    <mergeCell ref="B331:C331"/>
    <mergeCell ref="B332:C332"/>
    <mergeCell ref="B322:C323"/>
    <mergeCell ref="B326:C326"/>
    <mergeCell ref="B327:C327"/>
    <mergeCell ref="B324:C324"/>
    <mergeCell ref="G160:H160"/>
    <mergeCell ref="G161:H161"/>
    <mergeCell ref="G176:H176"/>
    <mergeCell ref="B342:C342"/>
    <mergeCell ref="G177:H177"/>
    <mergeCell ref="B348:C348"/>
    <mergeCell ref="B330:C330"/>
    <mergeCell ref="B336:C336"/>
    <mergeCell ref="D113:E113"/>
    <mergeCell ref="D112:E112"/>
    <mergeCell ref="D111:E111"/>
    <mergeCell ref="D110:E110"/>
    <mergeCell ref="D109:E109"/>
    <mergeCell ref="D108:E108"/>
    <mergeCell ref="D107:E107"/>
    <mergeCell ref="D106:E106"/>
    <mergeCell ref="D105:E105"/>
    <mergeCell ref="D87:E87"/>
    <mergeCell ref="D86:E86"/>
    <mergeCell ref="D104:E104"/>
    <mergeCell ref="D103:E103"/>
    <mergeCell ref="D102:E102"/>
    <mergeCell ref="D101:E101"/>
    <mergeCell ref="D100:E100"/>
    <mergeCell ref="D99:E99"/>
    <mergeCell ref="D98:E98"/>
    <mergeCell ref="D96:E96"/>
    <mergeCell ref="D95:E95"/>
    <mergeCell ref="D97:E97"/>
    <mergeCell ref="I181:J181"/>
    <mergeCell ref="K181:L181"/>
    <mergeCell ref="G135:H135"/>
    <mergeCell ref="D379:P379"/>
    <mergeCell ref="D85:E85"/>
    <mergeCell ref="D84:E84"/>
    <mergeCell ref="D74:E74"/>
    <mergeCell ref="D73:E73"/>
    <mergeCell ref="D83:E83"/>
    <mergeCell ref="D82:E82"/>
    <mergeCell ref="D81:E81"/>
    <mergeCell ref="D80:E80"/>
    <mergeCell ref="D79:E79"/>
    <mergeCell ref="D78:E78"/>
    <mergeCell ref="D77:E77"/>
    <mergeCell ref="D76:E76"/>
    <mergeCell ref="D75:E75"/>
    <mergeCell ref="D94:E94"/>
    <mergeCell ref="D93:E93"/>
    <mergeCell ref="D92:E92"/>
    <mergeCell ref="D90:E90"/>
    <mergeCell ref="D91:E91"/>
    <mergeCell ref="D89:E89"/>
    <mergeCell ref="D88:E88"/>
  </mergeCells>
  <phoneticPr fontId="0" type="noConversion"/>
  <pageMargins left="0.23622047244094491" right="0.15748031496062992" top="0.78740157480314965" bottom="0.78740157480314965" header="0.51181102362204722" footer="0.51181102362204722"/>
  <pageSetup paperSize="9" scale="63" orientation="portrait" r:id="rId2"/>
  <headerFooter alignWithMargins="0"/>
  <rowBreaks count="6" manualBreakCount="6">
    <brk id="64" max="16" man="1"/>
    <brk id="126" max="16" man="1"/>
    <brk id="191" max="16" man="1"/>
    <brk id="258" max="16" man="1"/>
    <brk id="320" max="16" man="1"/>
    <brk id="376" max="16" man="1"/>
  </rowBreaks>
  <colBreaks count="1" manualBreakCount="1">
    <brk id="22" max="40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83"/>
  <sheetViews>
    <sheetView view="pageBreakPreview" zoomScale="136" zoomScaleNormal="100" zoomScaleSheetLayoutView="136" workbookViewId="0">
      <selection activeCell="H174" sqref="H174"/>
    </sheetView>
  </sheetViews>
  <sheetFormatPr defaultRowHeight="11.45" customHeight="1" x14ac:dyDescent="0.2"/>
  <cols>
    <col min="1" max="1" width="3" style="62" customWidth="1"/>
    <col min="2" max="10" width="9.42578125" style="62" customWidth="1"/>
    <col min="11" max="16384" width="9.140625" style="62"/>
  </cols>
  <sheetData>
    <row r="1" spans="2:9" ht="11.45" customHeight="1" x14ac:dyDescent="0.2">
      <c r="B1" s="62" t="s">
        <v>119</v>
      </c>
    </row>
    <row r="2" spans="2:9" ht="24" customHeight="1" x14ac:dyDescent="0.2">
      <c r="B2" s="1420" t="s">
        <v>120</v>
      </c>
      <c r="C2" s="1738" t="s">
        <v>609</v>
      </c>
      <c r="D2" s="1738"/>
      <c r="E2" s="1738" t="s">
        <v>610</v>
      </c>
      <c r="F2" s="1738"/>
      <c r="G2" s="1738" t="s">
        <v>611</v>
      </c>
      <c r="H2" s="1738"/>
      <c r="I2" s="323" t="s">
        <v>148</v>
      </c>
    </row>
    <row r="3" spans="2:9" ht="11.45" customHeight="1" x14ac:dyDescent="0.2">
      <c r="B3" s="1421"/>
      <c r="C3" s="1739" t="s">
        <v>629</v>
      </c>
      <c r="D3" s="1739"/>
      <c r="E3" s="1739"/>
      <c r="F3" s="1739"/>
      <c r="G3" s="1739"/>
      <c r="H3" s="1739"/>
      <c r="I3" s="1739"/>
    </row>
    <row r="4" spans="2:9" ht="10.5" customHeight="1" x14ac:dyDescent="0.2">
      <c r="B4" s="495">
        <v>1970</v>
      </c>
      <c r="C4" s="397"/>
      <c r="D4" s="824">
        <v>77.8</v>
      </c>
      <c r="E4" s="817"/>
      <c r="F4" s="765">
        <v>120.9</v>
      </c>
      <c r="G4" s="810"/>
      <c r="H4" s="822">
        <v>-36.5</v>
      </c>
      <c r="I4" s="762">
        <f>+D4+F4+H4</f>
        <v>162.19999999999999</v>
      </c>
    </row>
    <row r="5" spans="2:9" ht="10.5" customHeight="1" x14ac:dyDescent="0.2">
      <c r="B5" s="495">
        <v>1971</v>
      </c>
      <c r="C5" s="387"/>
      <c r="D5" s="765">
        <v>84.6</v>
      </c>
      <c r="E5" s="818"/>
      <c r="F5" s="765">
        <v>142.4</v>
      </c>
      <c r="G5" s="812"/>
      <c r="H5" s="762">
        <v>-48</v>
      </c>
      <c r="I5" s="762">
        <f>+D5+F5+H5</f>
        <v>179</v>
      </c>
    </row>
    <row r="6" spans="2:9" ht="10.5" customHeight="1" x14ac:dyDescent="0.2">
      <c r="B6" s="495">
        <v>1972</v>
      </c>
      <c r="C6" s="387"/>
      <c r="D6" s="765">
        <v>97.4</v>
      </c>
      <c r="E6" s="818"/>
      <c r="F6" s="765">
        <v>142</v>
      </c>
      <c r="G6" s="812"/>
      <c r="H6" s="762">
        <v>-26.4</v>
      </c>
      <c r="I6" s="762">
        <f t="shared" ref="I6:I8" si="0">+D6+F6+H6</f>
        <v>213</v>
      </c>
    </row>
    <row r="7" spans="2:9" ht="10.5" customHeight="1" x14ac:dyDescent="0.2">
      <c r="B7" s="495">
        <v>1973</v>
      </c>
      <c r="C7" s="387"/>
      <c r="D7" s="765">
        <v>117</v>
      </c>
      <c r="E7" s="818"/>
      <c r="F7" s="765">
        <v>163.69999999999999</v>
      </c>
      <c r="G7" s="812"/>
      <c r="H7" s="762">
        <v>59.2</v>
      </c>
      <c r="I7" s="762">
        <f t="shared" si="0"/>
        <v>339.9</v>
      </c>
    </row>
    <row r="8" spans="2:9" ht="10.5" customHeight="1" x14ac:dyDescent="0.2">
      <c r="B8" s="495">
        <v>1974</v>
      </c>
      <c r="C8" s="387"/>
      <c r="D8" s="765">
        <v>137.5</v>
      </c>
      <c r="E8" s="818"/>
      <c r="F8" s="765">
        <v>192.9</v>
      </c>
      <c r="G8" s="812"/>
      <c r="H8" s="762">
        <v>95.4</v>
      </c>
      <c r="I8" s="762">
        <f t="shared" si="0"/>
        <v>425.79999999999995</v>
      </c>
    </row>
    <row r="9" spans="2:9" ht="10.5" customHeight="1" x14ac:dyDescent="0.2">
      <c r="B9" s="495"/>
      <c r="C9" s="387"/>
      <c r="D9" s="765"/>
      <c r="E9" s="818"/>
      <c r="F9" s="765"/>
      <c r="G9" s="812"/>
      <c r="H9" s="762"/>
      <c r="I9" s="762"/>
    </row>
    <row r="10" spans="2:9" ht="10.5" customHeight="1" x14ac:dyDescent="0.2">
      <c r="B10" s="495">
        <v>1975</v>
      </c>
      <c r="C10" s="387"/>
      <c r="D10" s="765">
        <v>161.30000000000001</v>
      </c>
      <c r="E10" s="818"/>
      <c r="F10" s="765">
        <v>336.5</v>
      </c>
      <c r="G10" s="812"/>
      <c r="H10" s="762">
        <v>60</v>
      </c>
      <c r="I10" s="762">
        <f t="shared" ref="I10:I14" si="1">+D10+F10+H10</f>
        <v>557.79999999999995</v>
      </c>
    </row>
    <row r="11" spans="2:9" ht="10.5" customHeight="1" x14ac:dyDescent="0.2">
      <c r="B11" s="495">
        <v>1976</v>
      </c>
      <c r="C11" s="387"/>
      <c r="D11" s="765">
        <v>177.8</v>
      </c>
      <c r="E11" s="818"/>
      <c r="F11" s="765">
        <v>321.8</v>
      </c>
      <c r="G11" s="812"/>
      <c r="H11" s="762">
        <v>44.8</v>
      </c>
      <c r="I11" s="762">
        <f t="shared" si="1"/>
        <v>544.4</v>
      </c>
    </row>
    <row r="12" spans="2:9" ht="10.5" customHeight="1" x14ac:dyDescent="0.2">
      <c r="B12" s="495">
        <v>1977</v>
      </c>
      <c r="C12" s="387"/>
      <c r="D12" s="765">
        <v>195.2</v>
      </c>
      <c r="E12" s="818"/>
      <c r="F12" s="765">
        <v>356.3</v>
      </c>
      <c r="G12" s="812"/>
      <c r="H12" s="762">
        <v>70.3</v>
      </c>
      <c r="I12" s="762">
        <f t="shared" si="1"/>
        <v>621.79999999999995</v>
      </c>
    </row>
    <row r="13" spans="2:9" ht="10.5" customHeight="1" x14ac:dyDescent="0.2">
      <c r="B13" s="495">
        <v>1978</v>
      </c>
      <c r="C13" s="387"/>
      <c r="D13" s="765">
        <v>223</v>
      </c>
      <c r="E13" s="818"/>
      <c r="F13" s="765">
        <v>368.9</v>
      </c>
      <c r="G13" s="812"/>
      <c r="H13" s="762">
        <v>28.9</v>
      </c>
      <c r="I13" s="762">
        <f t="shared" si="1"/>
        <v>620.79999999999995</v>
      </c>
    </row>
    <row r="14" spans="2:9" ht="10.5" customHeight="1" x14ac:dyDescent="0.2">
      <c r="B14" s="495">
        <v>1979</v>
      </c>
      <c r="C14" s="387"/>
      <c r="D14" s="765">
        <v>256.10000000000002</v>
      </c>
      <c r="E14" s="818"/>
      <c r="F14" s="765">
        <v>397.8</v>
      </c>
      <c r="G14" s="812"/>
      <c r="H14" s="762">
        <v>-54</v>
      </c>
      <c r="I14" s="762">
        <f t="shared" si="1"/>
        <v>599.90000000000009</v>
      </c>
    </row>
    <row r="15" spans="2:9" ht="10.5" customHeight="1" x14ac:dyDescent="0.2">
      <c r="B15" s="495"/>
      <c r="C15" s="387"/>
      <c r="D15" s="765"/>
      <c r="E15" s="818"/>
      <c r="F15" s="765"/>
      <c r="G15" s="812"/>
      <c r="H15" s="762"/>
      <c r="I15" s="762"/>
    </row>
    <row r="16" spans="2:9" ht="10.5" customHeight="1" x14ac:dyDescent="0.2">
      <c r="B16" s="495">
        <v>1980</v>
      </c>
      <c r="C16" s="387"/>
      <c r="D16" s="765">
        <v>298.7</v>
      </c>
      <c r="E16" s="818"/>
      <c r="F16" s="765">
        <v>636.1</v>
      </c>
      <c r="G16" s="812"/>
      <c r="H16" s="762">
        <v>-31.6</v>
      </c>
      <c r="I16" s="762">
        <f t="shared" ref="I16:I20" si="2">+D16+F16+H16</f>
        <v>903.19999999999993</v>
      </c>
    </row>
    <row r="17" spans="2:9" ht="10.5" customHeight="1" x14ac:dyDescent="0.2">
      <c r="B17" s="495">
        <v>1981</v>
      </c>
      <c r="C17" s="387"/>
      <c r="D17" s="765">
        <v>337.9</v>
      </c>
      <c r="E17" s="818"/>
      <c r="F17" s="765">
        <v>946.9</v>
      </c>
      <c r="G17" s="812"/>
      <c r="H17" s="762">
        <v>75.3</v>
      </c>
      <c r="I17" s="762">
        <f t="shared" si="2"/>
        <v>1360.1</v>
      </c>
    </row>
    <row r="18" spans="2:9" ht="10.5" customHeight="1" x14ac:dyDescent="0.2">
      <c r="B18" s="495">
        <v>1982</v>
      </c>
      <c r="C18" s="387"/>
      <c r="D18" s="765">
        <v>377.2</v>
      </c>
      <c r="E18" s="818"/>
      <c r="F18" s="765">
        <v>737.3</v>
      </c>
      <c r="G18" s="812"/>
      <c r="H18" s="762">
        <v>-23.7</v>
      </c>
      <c r="I18" s="762">
        <f t="shared" si="2"/>
        <v>1090.8</v>
      </c>
    </row>
    <row r="19" spans="2:9" ht="10.5" customHeight="1" x14ac:dyDescent="0.2">
      <c r="B19" s="495">
        <v>1983</v>
      </c>
      <c r="C19" s="387"/>
      <c r="D19" s="765">
        <v>356.4</v>
      </c>
      <c r="E19" s="818"/>
      <c r="F19" s="765">
        <v>689.9</v>
      </c>
      <c r="G19" s="812"/>
      <c r="H19" s="762">
        <v>-259.8</v>
      </c>
      <c r="I19" s="762">
        <f t="shared" si="2"/>
        <v>786.5</v>
      </c>
    </row>
    <row r="20" spans="2:9" ht="10.5" customHeight="1" x14ac:dyDescent="0.2">
      <c r="B20" s="495">
        <v>1984</v>
      </c>
      <c r="C20" s="387"/>
      <c r="D20" s="765">
        <v>364.4</v>
      </c>
      <c r="E20" s="818"/>
      <c r="F20" s="765">
        <v>657</v>
      </c>
      <c r="G20" s="812"/>
      <c r="H20" s="762">
        <v>-167</v>
      </c>
      <c r="I20" s="762">
        <f t="shared" si="2"/>
        <v>854.4</v>
      </c>
    </row>
    <row r="21" spans="2:9" ht="10.5" customHeight="1" x14ac:dyDescent="0.2">
      <c r="B21" s="495"/>
      <c r="C21" s="387"/>
      <c r="D21" s="765"/>
      <c r="E21" s="818"/>
      <c r="F21" s="765"/>
      <c r="G21" s="812"/>
      <c r="H21" s="762"/>
      <c r="I21" s="762"/>
    </row>
    <row r="22" spans="2:9" ht="10.5" customHeight="1" x14ac:dyDescent="0.2">
      <c r="B22" s="495">
        <v>1985</v>
      </c>
      <c r="C22" s="387"/>
      <c r="D22" s="765">
        <v>388.4</v>
      </c>
      <c r="E22" s="818"/>
      <c r="F22" s="765">
        <v>720.5</v>
      </c>
      <c r="G22" s="812"/>
      <c r="H22" s="762">
        <v>-38.1</v>
      </c>
      <c r="I22" s="762">
        <f t="shared" ref="I22:I26" si="3">+D22+F22+H22</f>
        <v>1070.8000000000002</v>
      </c>
    </row>
    <row r="23" spans="2:9" ht="10.5" customHeight="1" x14ac:dyDescent="0.2">
      <c r="B23" s="495">
        <v>1986</v>
      </c>
      <c r="C23" s="387"/>
      <c r="D23" s="765">
        <v>452.5</v>
      </c>
      <c r="E23" s="818"/>
      <c r="F23" s="765">
        <v>693.9</v>
      </c>
      <c r="G23" s="812"/>
      <c r="H23" s="762">
        <v>41.8</v>
      </c>
      <c r="I23" s="762">
        <f t="shared" si="3"/>
        <v>1188.2</v>
      </c>
    </row>
    <row r="24" spans="2:9" ht="10.5" customHeight="1" x14ac:dyDescent="0.2">
      <c r="B24" s="495">
        <v>1987</v>
      </c>
      <c r="C24" s="387"/>
      <c r="D24" s="765">
        <v>517.4</v>
      </c>
      <c r="E24" s="818"/>
      <c r="F24" s="765">
        <v>818.8</v>
      </c>
      <c r="G24" s="812"/>
      <c r="H24" s="762">
        <v>240.1</v>
      </c>
      <c r="I24" s="762">
        <f t="shared" si="3"/>
        <v>1576.2999999999997</v>
      </c>
    </row>
    <row r="25" spans="2:9" ht="10.5" customHeight="1" x14ac:dyDescent="0.2">
      <c r="B25" s="495">
        <v>1988</v>
      </c>
      <c r="C25" s="387"/>
      <c r="D25" s="765">
        <v>584.79999999999995</v>
      </c>
      <c r="E25" s="818"/>
      <c r="F25" s="765">
        <v>1151.9000000000001</v>
      </c>
      <c r="G25" s="812"/>
      <c r="H25" s="762">
        <v>698.3</v>
      </c>
      <c r="I25" s="762">
        <f t="shared" si="3"/>
        <v>2435</v>
      </c>
    </row>
    <row r="26" spans="2:9" ht="10.5" customHeight="1" x14ac:dyDescent="0.2">
      <c r="B26" s="495">
        <v>1989</v>
      </c>
      <c r="C26" s="387"/>
      <c r="D26" s="765">
        <v>698.1</v>
      </c>
      <c r="E26" s="818"/>
      <c r="F26" s="765">
        <v>1307.9000000000001</v>
      </c>
      <c r="G26" s="812"/>
      <c r="H26" s="762">
        <v>474.4</v>
      </c>
      <c r="I26" s="762">
        <f t="shared" si="3"/>
        <v>2480.4</v>
      </c>
    </row>
    <row r="27" spans="2:9" ht="10.5" customHeight="1" x14ac:dyDescent="0.2">
      <c r="B27" s="495"/>
      <c r="C27" s="387"/>
      <c r="D27" s="765"/>
      <c r="E27" s="818"/>
      <c r="F27" s="765"/>
      <c r="G27" s="812"/>
      <c r="H27" s="762"/>
      <c r="I27" s="762"/>
    </row>
    <row r="28" spans="2:9" ht="10.5" customHeight="1" x14ac:dyDescent="0.2">
      <c r="B28" s="495">
        <v>1990</v>
      </c>
      <c r="C28" s="387"/>
      <c r="D28" s="765">
        <v>758.6</v>
      </c>
      <c r="E28" s="818"/>
      <c r="F28" s="765">
        <v>1097</v>
      </c>
      <c r="G28" s="812"/>
      <c r="H28" s="762">
        <v>-85</v>
      </c>
      <c r="I28" s="762">
        <f t="shared" ref="I28:I32" si="4">+D28+F28+H28</f>
        <v>1770.6</v>
      </c>
    </row>
    <row r="29" spans="2:9" ht="10.5" customHeight="1" x14ac:dyDescent="0.2">
      <c r="B29" s="495">
        <v>1991</v>
      </c>
      <c r="C29" s="387"/>
      <c r="D29" s="765">
        <v>815.7</v>
      </c>
      <c r="E29" s="818"/>
      <c r="F29" s="765">
        <v>1015.4</v>
      </c>
      <c r="G29" s="812"/>
      <c r="H29" s="762">
        <v>-400.8</v>
      </c>
      <c r="I29" s="762">
        <f t="shared" si="4"/>
        <v>1430.3</v>
      </c>
    </row>
    <row r="30" spans="2:9" ht="10.5" customHeight="1" x14ac:dyDescent="0.2">
      <c r="B30" s="495">
        <v>1992</v>
      </c>
      <c r="C30" s="387"/>
      <c r="D30" s="765">
        <v>834.1</v>
      </c>
      <c r="E30" s="818"/>
      <c r="F30" s="765">
        <v>931.4</v>
      </c>
      <c r="G30" s="812"/>
      <c r="H30" s="762">
        <v>-413</v>
      </c>
      <c r="I30" s="762">
        <f t="shared" si="4"/>
        <v>1352.5</v>
      </c>
    </row>
    <row r="31" spans="2:9" ht="10.5" customHeight="1" x14ac:dyDescent="0.2">
      <c r="B31" s="495">
        <v>1993</v>
      </c>
      <c r="C31" s="387"/>
      <c r="D31" s="765">
        <v>930.5</v>
      </c>
      <c r="E31" s="818"/>
      <c r="F31" s="765">
        <v>1274</v>
      </c>
      <c r="G31" s="812"/>
      <c r="H31" s="762">
        <v>-117</v>
      </c>
      <c r="I31" s="762">
        <f t="shared" si="4"/>
        <v>2087.5</v>
      </c>
    </row>
    <row r="32" spans="2:9" ht="10.5" customHeight="1" x14ac:dyDescent="0.2">
      <c r="B32" s="495">
        <v>1994</v>
      </c>
      <c r="C32" s="387"/>
      <c r="D32" s="765">
        <v>1113.4000000000001</v>
      </c>
      <c r="E32" s="818"/>
      <c r="F32" s="765">
        <v>1784.5</v>
      </c>
      <c r="G32" s="812"/>
      <c r="H32" s="762">
        <v>353.4</v>
      </c>
      <c r="I32" s="762">
        <f t="shared" si="4"/>
        <v>3251.3</v>
      </c>
    </row>
    <row r="33" spans="2:9" ht="10.5" customHeight="1" x14ac:dyDescent="0.2">
      <c r="B33" s="495"/>
      <c r="C33" s="387"/>
      <c r="D33" s="765"/>
      <c r="E33" s="818"/>
      <c r="F33" s="765"/>
      <c r="G33" s="812"/>
      <c r="H33" s="762"/>
      <c r="I33" s="762"/>
    </row>
    <row r="34" spans="2:9" ht="10.5" customHeight="1" x14ac:dyDescent="0.2">
      <c r="B34" s="495">
        <v>1995</v>
      </c>
      <c r="C34" s="387"/>
      <c r="D34" s="765">
        <v>1322.7</v>
      </c>
      <c r="E34" s="818"/>
      <c r="F34" s="765">
        <v>1934.9</v>
      </c>
      <c r="G34" s="812"/>
      <c r="H34" s="762">
        <v>522.5</v>
      </c>
      <c r="I34" s="762">
        <f t="shared" ref="I34:I38" si="5">+D34+F34+H34</f>
        <v>3780.1000000000004</v>
      </c>
    </row>
    <row r="35" spans="2:9" ht="10.5" customHeight="1" x14ac:dyDescent="0.2">
      <c r="B35" s="495">
        <v>1996</v>
      </c>
      <c r="C35" s="387"/>
      <c r="D35" s="765">
        <v>1493.8</v>
      </c>
      <c r="E35" s="818"/>
      <c r="F35" s="765">
        <v>2703.9</v>
      </c>
      <c r="G35" s="812"/>
      <c r="H35" s="762">
        <v>392.1</v>
      </c>
      <c r="I35" s="762">
        <f t="shared" si="5"/>
        <v>4589.8</v>
      </c>
    </row>
    <row r="36" spans="2:9" ht="10.5" customHeight="1" x14ac:dyDescent="0.2">
      <c r="B36" s="495">
        <v>1997</v>
      </c>
      <c r="C36" s="387"/>
      <c r="D36" s="765">
        <v>1579.4</v>
      </c>
      <c r="E36" s="818"/>
      <c r="F36" s="765">
        <v>2578.4</v>
      </c>
      <c r="G36" s="812"/>
      <c r="H36" s="762">
        <v>224.6</v>
      </c>
      <c r="I36" s="762">
        <f t="shared" si="5"/>
        <v>4382.4000000000005</v>
      </c>
    </row>
    <row r="37" spans="2:9" ht="10.5" customHeight="1" x14ac:dyDescent="0.2">
      <c r="B37" s="495">
        <v>1998</v>
      </c>
      <c r="C37" s="387"/>
      <c r="D37" s="765">
        <v>1768.9</v>
      </c>
      <c r="E37" s="818"/>
      <c r="F37" s="765">
        <v>2149.6999999999998</v>
      </c>
      <c r="G37" s="812"/>
      <c r="H37" s="762">
        <v>-70.7</v>
      </c>
      <c r="I37" s="762">
        <f t="shared" si="5"/>
        <v>3847.9</v>
      </c>
    </row>
    <row r="38" spans="2:9" ht="10.5" customHeight="1" x14ac:dyDescent="0.2">
      <c r="B38" s="495">
        <v>1999</v>
      </c>
      <c r="C38" s="387"/>
      <c r="D38" s="765">
        <v>1882.9</v>
      </c>
      <c r="E38" s="818"/>
      <c r="F38" s="765">
        <v>1815.9</v>
      </c>
      <c r="G38" s="812"/>
      <c r="H38" s="762">
        <v>-481</v>
      </c>
      <c r="I38" s="762">
        <f t="shared" si="5"/>
        <v>3217.8</v>
      </c>
    </row>
    <row r="39" spans="2:9" ht="10.5" customHeight="1" x14ac:dyDescent="0.2">
      <c r="B39" s="495"/>
      <c r="C39" s="387"/>
      <c r="D39" s="765"/>
      <c r="E39" s="818"/>
      <c r="F39" s="765"/>
      <c r="G39" s="812"/>
      <c r="H39" s="762"/>
      <c r="I39" s="762"/>
    </row>
    <row r="40" spans="2:9" ht="10.5" customHeight="1" x14ac:dyDescent="0.2">
      <c r="B40" s="495">
        <v>2000</v>
      </c>
      <c r="C40" s="387"/>
      <c r="D40" s="765">
        <v>2028.4</v>
      </c>
      <c r="E40" s="818"/>
      <c r="F40" s="765">
        <v>2010.1</v>
      </c>
      <c r="G40" s="812"/>
      <c r="H40" s="762">
        <v>-249.5</v>
      </c>
      <c r="I40" s="762">
        <f t="shared" ref="I40:I44" si="6">+D40+F40+H40</f>
        <v>3789</v>
      </c>
    </row>
    <row r="41" spans="2:9" ht="10.5" customHeight="1" x14ac:dyDescent="0.2">
      <c r="B41" s="438">
        <v>2001</v>
      </c>
      <c r="C41" s="387"/>
      <c r="D41" s="765">
        <v>2205</v>
      </c>
      <c r="E41" s="818"/>
      <c r="F41" s="765">
        <v>2306</v>
      </c>
      <c r="G41" s="812"/>
      <c r="H41" s="762">
        <v>84.3</v>
      </c>
      <c r="I41" s="762">
        <f t="shared" si="6"/>
        <v>4595.3</v>
      </c>
    </row>
    <row r="42" spans="2:9" ht="10.5" customHeight="1" x14ac:dyDescent="0.2">
      <c r="B42" s="438">
        <v>2002</v>
      </c>
      <c r="C42" s="387"/>
      <c r="D42" s="765">
        <v>2520.4</v>
      </c>
      <c r="E42" s="818"/>
      <c r="F42" s="765">
        <v>4226.5</v>
      </c>
      <c r="G42" s="812"/>
      <c r="H42" s="762">
        <v>59</v>
      </c>
      <c r="I42" s="762">
        <f t="shared" si="6"/>
        <v>6805.9</v>
      </c>
    </row>
    <row r="43" spans="2:9" ht="10.5" customHeight="1" x14ac:dyDescent="0.2">
      <c r="B43" s="438">
        <v>2003</v>
      </c>
      <c r="C43" s="387"/>
      <c r="D43" s="765">
        <v>2766.8</v>
      </c>
      <c r="E43" s="818"/>
      <c r="F43" s="765">
        <v>3805</v>
      </c>
      <c r="G43" s="812"/>
      <c r="H43" s="762">
        <v>-244.5</v>
      </c>
      <c r="I43" s="762">
        <f t="shared" si="6"/>
        <v>6327.3</v>
      </c>
    </row>
    <row r="44" spans="2:9" ht="10.5" customHeight="1" x14ac:dyDescent="0.2">
      <c r="B44" s="438">
        <v>2004</v>
      </c>
      <c r="C44" s="387"/>
      <c r="D44" s="765">
        <v>2843.1</v>
      </c>
      <c r="E44" s="818"/>
      <c r="F44" s="765">
        <v>4748.3</v>
      </c>
      <c r="G44" s="812"/>
      <c r="H44" s="762">
        <v>227.4</v>
      </c>
      <c r="I44" s="762">
        <f t="shared" si="6"/>
        <v>7818.7999999999993</v>
      </c>
    </row>
    <row r="45" spans="2:9" ht="10.5" customHeight="1" x14ac:dyDescent="0.2">
      <c r="B45" s="438"/>
      <c r="C45" s="387"/>
      <c r="D45" s="765"/>
      <c r="E45" s="818"/>
      <c r="F45" s="765"/>
      <c r="G45" s="812"/>
      <c r="H45" s="762"/>
      <c r="I45" s="762"/>
    </row>
    <row r="46" spans="2:9" ht="10.5" customHeight="1" x14ac:dyDescent="0.2">
      <c r="B46" s="438">
        <v>2005</v>
      </c>
      <c r="C46" s="387"/>
      <c r="D46" s="765">
        <v>3065.2</v>
      </c>
      <c r="E46" s="818"/>
      <c r="F46" s="765">
        <v>3649.2</v>
      </c>
      <c r="G46" s="812"/>
      <c r="H46" s="762">
        <v>31.7</v>
      </c>
      <c r="I46" s="762">
        <f t="shared" ref="I46:I56" si="7">+D46+F46+H46</f>
        <v>6746.0999999999995</v>
      </c>
    </row>
    <row r="47" spans="2:9" ht="10.5" customHeight="1" x14ac:dyDescent="0.2">
      <c r="B47" s="438">
        <v>2006</v>
      </c>
      <c r="C47" s="387"/>
      <c r="D47" s="765">
        <v>3245.9</v>
      </c>
      <c r="E47" s="818"/>
      <c r="F47" s="765">
        <v>4581.1000000000004</v>
      </c>
      <c r="G47" s="812"/>
      <c r="H47" s="762">
        <v>29.2</v>
      </c>
      <c r="I47" s="762">
        <f t="shared" si="7"/>
        <v>7856.2</v>
      </c>
    </row>
    <row r="48" spans="2:9" ht="10.5" customHeight="1" x14ac:dyDescent="0.2">
      <c r="B48" s="438">
        <v>2007</v>
      </c>
      <c r="C48" s="387"/>
      <c r="D48" s="765">
        <v>3557.1</v>
      </c>
      <c r="E48" s="818"/>
      <c r="F48" s="765">
        <v>4738.3999999999996</v>
      </c>
      <c r="G48" s="812"/>
      <c r="H48" s="762">
        <v>822.1</v>
      </c>
      <c r="I48" s="762">
        <f t="shared" si="7"/>
        <v>9117.6</v>
      </c>
    </row>
    <row r="49" spans="2:9" ht="10.5" customHeight="1" x14ac:dyDescent="0.2">
      <c r="B49" s="438">
        <v>2008</v>
      </c>
      <c r="C49" s="387"/>
      <c r="D49" s="765">
        <v>3756.2</v>
      </c>
      <c r="E49" s="818"/>
      <c r="F49" s="765">
        <v>7808.2</v>
      </c>
      <c r="G49" s="812"/>
      <c r="H49" s="762">
        <v>-31.2</v>
      </c>
      <c r="I49" s="762">
        <f t="shared" si="7"/>
        <v>11533.199999999999</v>
      </c>
    </row>
    <row r="50" spans="2:9" ht="10.5" customHeight="1" x14ac:dyDescent="0.2">
      <c r="B50" s="438">
        <v>2009</v>
      </c>
      <c r="C50" s="387"/>
      <c r="D50" s="765">
        <v>3937</v>
      </c>
      <c r="E50" s="818"/>
      <c r="F50" s="765">
        <v>6940.7</v>
      </c>
      <c r="G50" s="812"/>
      <c r="H50" s="762">
        <v>-619.1</v>
      </c>
      <c r="I50" s="762">
        <f t="shared" si="7"/>
        <v>10258.6</v>
      </c>
    </row>
    <row r="51" spans="2:9" ht="10.5" customHeight="1" x14ac:dyDescent="0.2">
      <c r="B51" s="438"/>
      <c r="C51" s="387"/>
      <c r="D51" s="765"/>
      <c r="E51" s="818"/>
      <c r="F51" s="765"/>
      <c r="G51" s="812"/>
      <c r="H51" s="762"/>
      <c r="I51" s="762"/>
    </row>
    <row r="52" spans="2:9" ht="10.5" customHeight="1" x14ac:dyDescent="0.2">
      <c r="B52" s="438">
        <v>2010</v>
      </c>
      <c r="C52" s="387"/>
      <c r="D52" s="813">
        <v>3989</v>
      </c>
      <c r="E52" s="818"/>
      <c r="F52" s="765">
        <v>5515</v>
      </c>
      <c r="G52" s="812"/>
      <c r="H52" s="808">
        <v>-271.10000000000002</v>
      </c>
      <c r="I52" s="762">
        <f t="shared" si="7"/>
        <v>9232.9</v>
      </c>
    </row>
    <row r="53" spans="2:9" ht="10.5" customHeight="1" x14ac:dyDescent="0.2">
      <c r="B53" s="438">
        <v>2011</v>
      </c>
      <c r="C53" s="506"/>
      <c r="D53" s="813">
        <v>4056.7</v>
      </c>
      <c r="E53" s="818"/>
      <c r="F53" s="813">
        <v>7496.8</v>
      </c>
      <c r="G53" s="812"/>
      <c r="H53" s="808">
        <v>380.9</v>
      </c>
      <c r="I53" s="762">
        <f t="shared" si="7"/>
        <v>11934.4</v>
      </c>
    </row>
    <row r="54" spans="2:9" ht="10.5" customHeight="1" x14ac:dyDescent="0.2">
      <c r="B54" s="438">
        <v>2012</v>
      </c>
      <c r="C54" s="506"/>
      <c r="D54" s="808">
        <v>4213.5</v>
      </c>
      <c r="E54" s="818"/>
      <c r="F54" s="808">
        <v>8488.2999999999993</v>
      </c>
      <c r="G54" s="812"/>
      <c r="H54" s="808">
        <v>823.8</v>
      </c>
      <c r="I54" s="762">
        <f t="shared" si="7"/>
        <v>13525.599999999999</v>
      </c>
    </row>
    <row r="55" spans="2:9" ht="10.5" customHeight="1" x14ac:dyDescent="0.2">
      <c r="B55" s="438">
        <v>2013</v>
      </c>
      <c r="C55" s="506"/>
      <c r="D55" s="808">
        <v>4331.7</v>
      </c>
      <c r="E55" s="818"/>
      <c r="F55" s="808">
        <v>9374.9</v>
      </c>
      <c r="G55" s="812"/>
      <c r="H55" s="808">
        <v>136.4</v>
      </c>
      <c r="I55" s="762">
        <f t="shared" si="7"/>
        <v>13842.999999999998</v>
      </c>
    </row>
    <row r="56" spans="2:9" ht="10.5" customHeight="1" x14ac:dyDescent="0.2">
      <c r="B56" s="523">
        <v>2014</v>
      </c>
      <c r="C56" s="398"/>
      <c r="D56" s="809">
        <v>4427.7</v>
      </c>
      <c r="E56" s="823"/>
      <c r="F56" s="809">
        <v>10262.200000000001</v>
      </c>
      <c r="G56" s="815"/>
      <c r="H56" s="809">
        <v>271.8</v>
      </c>
      <c r="I56" s="761">
        <f t="shared" si="7"/>
        <v>14961.7</v>
      </c>
    </row>
    <row r="57" spans="2:9" ht="10.5" customHeight="1" x14ac:dyDescent="0.2">
      <c r="B57" s="63"/>
      <c r="C57" s="172"/>
      <c r="E57" s="172"/>
      <c r="G57" s="172"/>
      <c r="I57" s="172"/>
    </row>
    <row r="58" spans="2:9" ht="10.5" customHeight="1" x14ac:dyDescent="0.2">
      <c r="B58" s="63"/>
      <c r="C58" s="717"/>
      <c r="D58" s="717"/>
      <c r="E58" s="717"/>
      <c r="F58" s="717"/>
    </row>
    <row r="59" spans="2:9" ht="10.5" customHeight="1" x14ac:dyDescent="0.2">
      <c r="B59" s="63"/>
      <c r="C59" s="717"/>
      <c r="D59" s="717"/>
      <c r="E59" s="717"/>
      <c r="F59" s="717"/>
      <c r="H59" s="98"/>
      <c r="I59" s="98"/>
    </row>
    <row r="60" spans="2:9" ht="10.5" customHeight="1" x14ac:dyDescent="0.2">
      <c r="B60" s="63"/>
      <c r="C60" s="717"/>
      <c r="D60" s="717"/>
      <c r="E60" s="717"/>
      <c r="F60" s="717"/>
    </row>
    <row r="61" spans="2:9" ht="10.5" customHeight="1" x14ac:dyDescent="0.2">
      <c r="B61" s="63"/>
    </row>
    <row r="62" spans="2:9" ht="10.5" customHeight="1" x14ac:dyDescent="0.2">
      <c r="B62" s="63"/>
    </row>
    <row r="63" spans="2:9" ht="10.5" customHeight="1" x14ac:dyDescent="0.2">
      <c r="B63" s="63"/>
      <c r="F63" s="156">
        <v>81</v>
      </c>
    </row>
    <row r="64" spans="2:9" ht="10.5" customHeight="1" x14ac:dyDescent="0.2"/>
    <row r="65" spans="2:10" ht="11.45" customHeight="1" x14ac:dyDescent="0.2">
      <c r="B65" s="62" t="s">
        <v>644</v>
      </c>
    </row>
    <row r="66" spans="2:10" ht="33.75" customHeight="1" x14ac:dyDescent="0.2">
      <c r="B66" s="1420" t="s">
        <v>1257</v>
      </c>
      <c r="C66" s="1738" t="s">
        <v>612</v>
      </c>
      <c r="D66" s="1738"/>
      <c r="E66" s="1738" t="s">
        <v>613</v>
      </c>
      <c r="F66" s="1738"/>
      <c r="G66" s="323" t="s">
        <v>1525</v>
      </c>
      <c r="H66" s="323" t="s">
        <v>148</v>
      </c>
    </row>
    <row r="67" spans="2:10" ht="11.45" customHeight="1" x14ac:dyDescent="0.2">
      <c r="B67" s="1421"/>
      <c r="C67" s="1439" t="s">
        <v>629</v>
      </c>
      <c r="D67" s="1442"/>
      <c r="E67" s="1442"/>
      <c r="F67" s="1442"/>
      <c r="G67" s="1442"/>
      <c r="H67" s="1443"/>
    </row>
    <row r="68" spans="2:10" ht="10.5" customHeight="1" x14ac:dyDescent="0.2">
      <c r="B68" s="495">
        <v>1980</v>
      </c>
      <c r="C68" s="399"/>
      <c r="D68" s="828">
        <v>21353.9</v>
      </c>
      <c r="E68" s="829"/>
      <c r="F68" s="828">
        <v>2515.1</v>
      </c>
      <c r="G68" s="617">
        <v>3615.8</v>
      </c>
      <c r="H68" s="617">
        <f>SUM(D68:G68)</f>
        <v>27484.799999999999</v>
      </c>
      <c r="I68" s="42"/>
      <c r="J68" s="42"/>
    </row>
    <row r="69" spans="2:10" ht="10.5" customHeight="1" x14ac:dyDescent="0.2">
      <c r="B69" s="495">
        <v>1981</v>
      </c>
      <c r="C69" s="400"/>
      <c r="D69" s="830">
        <v>21754.6</v>
      </c>
      <c r="E69" s="831"/>
      <c r="F69" s="830">
        <v>3210.5</v>
      </c>
      <c r="G69" s="617">
        <v>4485</v>
      </c>
      <c r="H69" s="617">
        <f>SUM(D69:G69)</f>
        <v>29450.1</v>
      </c>
      <c r="I69" s="42"/>
      <c r="J69" s="42"/>
    </row>
    <row r="70" spans="2:10" ht="10.5" customHeight="1" x14ac:dyDescent="0.2">
      <c r="B70" s="495">
        <v>1982</v>
      </c>
      <c r="C70" s="400"/>
      <c r="D70" s="830">
        <v>24750.7</v>
      </c>
      <c r="E70" s="831"/>
      <c r="F70" s="830">
        <v>3626.7</v>
      </c>
      <c r="G70" s="617">
        <v>4534.8999999999996</v>
      </c>
      <c r="H70" s="617">
        <f>SUM(D70:G70)</f>
        <v>32912.300000000003</v>
      </c>
      <c r="I70" s="42"/>
      <c r="J70" s="42"/>
    </row>
    <row r="71" spans="2:10" ht="10.5" customHeight="1" x14ac:dyDescent="0.2">
      <c r="B71" s="495">
        <v>1983</v>
      </c>
      <c r="C71" s="400"/>
      <c r="D71" s="830">
        <v>27569.9</v>
      </c>
      <c r="E71" s="831"/>
      <c r="F71" s="830">
        <v>3955.4</v>
      </c>
      <c r="G71" s="617">
        <v>4613.1000000000004</v>
      </c>
      <c r="H71" s="617">
        <f>SUM(D71:G71)</f>
        <v>36138.400000000001</v>
      </c>
      <c r="I71" s="42"/>
      <c r="J71" s="42"/>
    </row>
    <row r="72" spans="2:10" ht="10.5" customHeight="1" x14ac:dyDescent="0.2">
      <c r="B72" s="495">
        <v>1984</v>
      </c>
      <c r="C72" s="400"/>
      <c r="D72" s="830">
        <v>29496.799999999999</v>
      </c>
      <c r="E72" s="831"/>
      <c r="F72" s="830">
        <v>4220.3999999999996</v>
      </c>
      <c r="G72" s="617">
        <v>4966.3</v>
      </c>
      <c r="H72" s="617">
        <f>SUM(D72:G72)</f>
        <v>38683.5</v>
      </c>
      <c r="I72" s="42"/>
      <c r="J72" s="42"/>
    </row>
    <row r="73" spans="2:10" ht="10.5" customHeight="1" x14ac:dyDescent="0.2">
      <c r="B73" s="495"/>
      <c r="C73" s="400"/>
      <c r="D73" s="610"/>
      <c r="E73" s="831"/>
      <c r="F73" s="830"/>
      <c r="G73" s="617"/>
      <c r="H73" s="617"/>
      <c r="I73" s="42"/>
      <c r="J73" s="42"/>
    </row>
    <row r="74" spans="2:10" ht="10.5" customHeight="1" x14ac:dyDescent="0.2">
      <c r="B74" s="495">
        <v>1985</v>
      </c>
      <c r="C74" s="400"/>
      <c r="D74" s="830">
        <v>29966.7</v>
      </c>
      <c r="E74" s="831"/>
      <c r="F74" s="830">
        <v>4527.3</v>
      </c>
      <c r="G74" s="617">
        <v>5579.6</v>
      </c>
      <c r="H74" s="617">
        <f t="shared" ref="H74:H108" si="8">SUM(D74:G74)</f>
        <v>40073.599999999999</v>
      </c>
      <c r="I74" s="42"/>
      <c r="J74" s="42"/>
    </row>
    <row r="75" spans="2:10" ht="10.5" customHeight="1" x14ac:dyDescent="0.2">
      <c r="B75" s="495">
        <v>1986</v>
      </c>
      <c r="C75" s="400"/>
      <c r="D75" s="830">
        <v>30579.5</v>
      </c>
      <c r="E75" s="831"/>
      <c r="F75" s="830">
        <v>4770.8999999999996</v>
      </c>
      <c r="G75" s="617">
        <v>7191.5</v>
      </c>
      <c r="H75" s="617">
        <f t="shared" si="8"/>
        <v>42541.9</v>
      </c>
      <c r="I75" s="42"/>
      <c r="J75" s="42"/>
    </row>
    <row r="76" spans="2:10" ht="10.5" customHeight="1" x14ac:dyDescent="0.2">
      <c r="B76" s="495">
        <v>1987</v>
      </c>
      <c r="C76" s="400"/>
      <c r="D76" s="830">
        <v>31469.5</v>
      </c>
      <c r="E76" s="831"/>
      <c r="F76" s="830">
        <v>5078.7</v>
      </c>
      <c r="G76" s="617">
        <v>8550</v>
      </c>
      <c r="H76" s="617">
        <f t="shared" si="8"/>
        <v>45098.2</v>
      </c>
      <c r="I76" s="42"/>
      <c r="J76" s="42"/>
    </row>
    <row r="77" spans="2:10" ht="10.5" customHeight="1" x14ac:dyDescent="0.2">
      <c r="B77" s="495">
        <v>1988</v>
      </c>
      <c r="C77" s="400"/>
      <c r="D77" s="830">
        <v>32433.1</v>
      </c>
      <c r="E77" s="831"/>
      <c r="F77" s="830">
        <v>5363.2</v>
      </c>
      <c r="G77" s="617">
        <v>10400</v>
      </c>
      <c r="H77" s="617">
        <f t="shared" si="8"/>
        <v>48196.299999999996</v>
      </c>
      <c r="I77" s="42"/>
      <c r="J77" s="42"/>
    </row>
    <row r="78" spans="2:10" ht="10.5" customHeight="1" x14ac:dyDescent="0.2">
      <c r="B78" s="495">
        <v>1989</v>
      </c>
      <c r="C78" s="400"/>
      <c r="D78" s="830">
        <v>33597.5</v>
      </c>
      <c r="E78" s="831"/>
      <c r="F78" s="830">
        <v>5863.1</v>
      </c>
      <c r="G78" s="617">
        <v>11883.3</v>
      </c>
      <c r="H78" s="617">
        <f t="shared" si="8"/>
        <v>51343.899999999994</v>
      </c>
      <c r="I78" s="42"/>
      <c r="J78" s="42"/>
    </row>
    <row r="79" spans="2:10" ht="10.5" customHeight="1" x14ac:dyDescent="0.2">
      <c r="B79" s="495"/>
      <c r="C79" s="400"/>
      <c r="D79" s="610"/>
      <c r="E79" s="831"/>
      <c r="F79" s="830"/>
      <c r="G79" s="617"/>
      <c r="H79" s="617"/>
      <c r="I79" s="42"/>
      <c r="J79" s="42"/>
    </row>
    <row r="80" spans="2:10" ht="10.5" customHeight="1" x14ac:dyDescent="0.2">
      <c r="B80" s="495">
        <v>1990</v>
      </c>
      <c r="C80" s="400"/>
      <c r="D80" s="830">
        <v>36982.5</v>
      </c>
      <c r="E80" s="831"/>
      <c r="F80" s="830">
        <v>6208.9</v>
      </c>
      <c r="G80" s="617">
        <v>12168</v>
      </c>
      <c r="H80" s="617">
        <f t="shared" si="8"/>
        <v>55359.4</v>
      </c>
      <c r="I80" s="42"/>
      <c r="J80" s="42"/>
    </row>
    <row r="81" spans="2:10" ht="10.5" customHeight="1" x14ac:dyDescent="0.2">
      <c r="B81" s="495">
        <v>1991</v>
      </c>
      <c r="C81" s="400"/>
      <c r="D81" s="830">
        <v>40339.599999999999</v>
      </c>
      <c r="E81" s="831"/>
      <c r="F81" s="830">
        <v>6384.8</v>
      </c>
      <c r="G81" s="617">
        <v>12460</v>
      </c>
      <c r="H81" s="617">
        <f t="shared" si="8"/>
        <v>59184.4</v>
      </c>
      <c r="I81" s="42"/>
      <c r="J81" s="42"/>
    </row>
    <row r="82" spans="2:10" ht="10.5" customHeight="1" x14ac:dyDescent="0.2">
      <c r="B82" s="495">
        <v>1992</v>
      </c>
      <c r="C82" s="400"/>
      <c r="D82" s="830">
        <v>40689.5</v>
      </c>
      <c r="E82" s="831"/>
      <c r="F82" s="830">
        <v>6459.1</v>
      </c>
      <c r="G82" s="617">
        <v>11356.7</v>
      </c>
      <c r="H82" s="725">
        <f t="shared" si="8"/>
        <v>58505.3</v>
      </c>
      <c r="I82" s="42"/>
      <c r="J82" s="42"/>
    </row>
    <row r="83" spans="2:10" ht="10.5" customHeight="1" x14ac:dyDescent="0.2">
      <c r="B83" s="495">
        <v>1993</v>
      </c>
      <c r="C83" s="400"/>
      <c r="D83" s="830">
        <v>44396.9</v>
      </c>
      <c r="E83" s="831"/>
      <c r="F83" s="830">
        <v>6868.6</v>
      </c>
      <c r="G83" s="617">
        <v>12858.6</v>
      </c>
      <c r="H83" s="617">
        <f t="shared" si="8"/>
        <v>64124.1</v>
      </c>
      <c r="I83" s="42"/>
      <c r="J83" s="42"/>
    </row>
    <row r="84" spans="2:10" ht="10.5" customHeight="1" x14ac:dyDescent="0.2">
      <c r="B84" s="495">
        <v>1994</v>
      </c>
      <c r="C84" s="400"/>
      <c r="D84" s="830">
        <v>44615.199999999997</v>
      </c>
      <c r="E84" s="831"/>
      <c r="F84" s="830">
        <v>7747.6</v>
      </c>
      <c r="G84" s="617">
        <v>16571.900000000001</v>
      </c>
      <c r="H84" s="617">
        <f t="shared" si="8"/>
        <v>68934.7</v>
      </c>
      <c r="I84" s="42"/>
      <c r="J84" s="42"/>
    </row>
    <row r="85" spans="2:10" ht="10.5" customHeight="1" x14ac:dyDescent="0.2">
      <c r="B85" s="495"/>
      <c r="C85" s="400"/>
      <c r="D85" s="610"/>
      <c r="E85" s="831"/>
      <c r="F85" s="830"/>
      <c r="G85" s="617"/>
      <c r="H85" s="617"/>
      <c r="I85" s="42"/>
      <c r="J85" s="42"/>
    </row>
    <row r="86" spans="2:10" ht="10.5" customHeight="1" x14ac:dyDescent="0.2">
      <c r="B86" s="495">
        <v>1995</v>
      </c>
      <c r="C86" s="400"/>
      <c r="D86" s="830">
        <v>45256.9</v>
      </c>
      <c r="E86" s="831"/>
      <c r="F86" s="830">
        <v>8689.1</v>
      </c>
      <c r="G86" s="617">
        <v>19059.5</v>
      </c>
      <c r="H86" s="617">
        <f t="shared" si="8"/>
        <v>73005.5</v>
      </c>
      <c r="I86" s="42"/>
      <c r="J86" s="42"/>
    </row>
    <row r="87" spans="2:10" ht="10.5" customHeight="1" x14ac:dyDescent="0.2">
      <c r="B87" s="495">
        <v>1996</v>
      </c>
      <c r="C87" s="400"/>
      <c r="D87" s="830">
        <v>46958.9</v>
      </c>
      <c r="E87" s="831"/>
      <c r="F87" s="830">
        <v>10305.5</v>
      </c>
      <c r="G87" s="617">
        <v>19476.900000000001</v>
      </c>
      <c r="H87" s="617">
        <f t="shared" si="8"/>
        <v>76741.3</v>
      </c>
      <c r="I87" s="42"/>
      <c r="J87" s="42"/>
    </row>
    <row r="88" spans="2:10" ht="10.5" customHeight="1" x14ac:dyDescent="0.2">
      <c r="B88" s="495">
        <v>1997</v>
      </c>
      <c r="C88" s="400"/>
      <c r="D88" s="830">
        <v>48918</v>
      </c>
      <c r="E88" s="831"/>
      <c r="F88" s="830">
        <v>11634.7</v>
      </c>
      <c r="G88" s="617">
        <v>19802.5</v>
      </c>
      <c r="H88" s="617">
        <f t="shared" si="8"/>
        <v>80355.199999999997</v>
      </c>
      <c r="I88" s="42"/>
      <c r="J88" s="42"/>
    </row>
    <row r="89" spans="2:10" ht="10.5" customHeight="1" x14ac:dyDescent="0.2">
      <c r="B89" s="495">
        <v>1998</v>
      </c>
      <c r="C89" s="400"/>
      <c r="D89" s="830">
        <v>52986.1</v>
      </c>
      <c r="E89" s="831"/>
      <c r="F89" s="830">
        <v>14588.5</v>
      </c>
      <c r="G89" s="617">
        <v>19390.7</v>
      </c>
      <c r="H89" s="617">
        <f t="shared" si="8"/>
        <v>86965.3</v>
      </c>
      <c r="I89" s="42"/>
      <c r="J89" s="42"/>
    </row>
    <row r="90" spans="2:10" ht="10.5" customHeight="1" x14ac:dyDescent="0.2">
      <c r="B90" s="495">
        <v>1999</v>
      </c>
      <c r="C90" s="400"/>
      <c r="D90" s="830">
        <v>55582.6</v>
      </c>
      <c r="E90" s="831"/>
      <c r="F90" s="830">
        <v>14945.6</v>
      </c>
      <c r="G90" s="617">
        <v>19268.3</v>
      </c>
      <c r="H90" s="617">
        <f t="shared" si="8"/>
        <v>89796.5</v>
      </c>
      <c r="I90" s="42"/>
      <c r="J90" s="42"/>
    </row>
    <row r="91" spans="2:10" ht="10.5" customHeight="1" x14ac:dyDescent="0.2">
      <c r="B91" s="495"/>
      <c r="C91" s="400"/>
      <c r="D91" s="610"/>
      <c r="E91" s="831"/>
      <c r="F91" s="830"/>
      <c r="G91" s="617"/>
      <c r="H91" s="617"/>
      <c r="I91" s="42"/>
      <c r="J91" s="42"/>
    </row>
    <row r="92" spans="2:10" ht="10.5" customHeight="1" x14ac:dyDescent="0.2">
      <c r="B92" s="495">
        <v>2000</v>
      </c>
      <c r="C92" s="400"/>
      <c r="D92" s="830">
        <v>59725</v>
      </c>
      <c r="E92" s="831"/>
      <c r="F92" s="830">
        <v>15461.1</v>
      </c>
      <c r="G92" s="617">
        <v>19672.7</v>
      </c>
      <c r="H92" s="617">
        <f t="shared" si="8"/>
        <v>94858.8</v>
      </c>
      <c r="I92" s="42"/>
      <c r="J92" s="42"/>
    </row>
    <row r="93" spans="2:10" ht="10.5" customHeight="1" x14ac:dyDescent="0.2">
      <c r="B93" s="495">
        <v>2001</v>
      </c>
      <c r="C93" s="400"/>
      <c r="D93" s="830">
        <v>63711.6</v>
      </c>
      <c r="E93" s="831"/>
      <c r="F93" s="830">
        <v>16221</v>
      </c>
      <c r="G93" s="617">
        <v>21099.200000000001</v>
      </c>
      <c r="H93" s="617">
        <f t="shared" si="8"/>
        <v>101031.8</v>
      </c>
      <c r="I93" s="42"/>
      <c r="J93" s="42"/>
    </row>
    <row r="94" spans="2:10" ht="10.5" customHeight="1" x14ac:dyDescent="0.2">
      <c r="B94" s="495">
        <v>2002</v>
      </c>
      <c r="C94" s="400"/>
      <c r="D94" s="830">
        <v>68755.199999999997</v>
      </c>
      <c r="E94" s="831"/>
      <c r="F94" s="830">
        <v>18825.5</v>
      </c>
      <c r="G94" s="617">
        <v>23970.5</v>
      </c>
      <c r="H94" s="617">
        <f t="shared" si="8"/>
        <v>111551.2</v>
      </c>
      <c r="I94" s="42"/>
      <c r="J94" s="42"/>
    </row>
    <row r="95" spans="2:10" ht="10.5" customHeight="1" x14ac:dyDescent="0.2">
      <c r="B95" s="438">
        <v>2003</v>
      </c>
      <c r="C95" s="400"/>
      <c r="D95" s="830">
        <v>72718.399999999994</v>
      </c>
      <c r="E95" s="831"/>
      <c r="F95" s="830">
        <v>20747.900000000001</v>
      </c>
      <c r="G95" s="617">
        <v>29542.5</v>
      </c>
      <c r="H95" s="617">
        <f t="shared" si="8"/>
        <v>123008.79999999999</v>
      </c>
      <c r="I95" s="42"/>
      <c r="J95" s="42"/>
    </row>
    <row r="96" spans="2:10" ht="10.5" customHeight="1" x14ac:dyDescent="0.2">
      <c r="B96" s="438">
        <v>2004</v>
      </c>
      <c r="C96" s="400"/>
      <c r="D96" s="830">
        <v>75665.399999999994</v>
      </c>
      <c r="E96" s="831"/>
      <c r="F96" s="830">
        <v>23421.4</v>
      </c>
      <c r="G96" s="617">
        <v>47882.5</v>
      </c>
      <c r="H96" s="617">
        <f t="shared" si="8"/>
        <v>146969.29999999999</v>
      </c>
      <c r="I96" s="42"/>
      <c r="J96" s="42"/>
    </row>
    <row r="97" spans="2:10" ht="10.5" customHeight="1" x14ac:dyDescent="0.2">
      <c r="B97" s="438"/>
      <c r="C97" s="400"/>
      <c r="D97" s="830"/>
      <c r="E97" s="831"/>
      <c r="F97" s="830"/>
      <c r="G97" s="617"/>
      <c r="H97" s="617"/>
      <c r="I97" s="42"/>
      <c r="J97" s="42"/>
    </row>
    <row r="98" spans="2:10" ht="10.5" customHeight="1" x14ac:dyDescent="0.2">
      <c r="B98" s="438">
        <v>2005</v>
      </c>
      <c r="C98" s="400"/>
      <c r="D98" s="830">
        <v>85237.4</v>
      </c>
      <c r="E98" s="831"/>
      <c r="F98" s="830">
        <v>24728.5</v>
      </c>
      <c r="G98" s="617">
        <v>53206.6</v>
      </c>
      <c r="H98" s="617">
        <f t="shared" si="8"/>
        <v>163172.5</v>
      </c>
      <c r="I98" s="42"/>
      <c r="J98" s="42"/>
    </row>
    <row r="99" spans="2:10" ht="10.5" customHeight="1" x14ac:dyDescent="0.2">
      <c r="B99" s="438">
        <v>2006</v>
      </c>
      <c r="C99" s="400"/>
      <c r="D99" s="830">
        <v>94664.1</v>
      </c>
      <c r="E99" s="831"/>
      <c r="F99" s="830">
        <v>26836.7</v>
      </c>
      <c r="G99" s="617">
        <v>62049.3</v>
      </c>
      <c r="H99" s="617">
        <f t="shared" si="8"/>
        <v>183550.1</v>
      </c>
      <c r="I99" s="42"/>
      <c r="J99" s="42"/>
    </row>
    <row r="100" spans="2:10" ht="10.5" customHeight="1" x14ac:dyDescent="0.2">
      <c r="B100" s="438">
        <v>2007</v>
      </c>
      <c r="C100" s="400"/>
      <c r="D100" s="830">
        <v>105188.2</v>
      </c>
      <c r="E100" s="831"/>
      <c r="F100" s="830">
        <v>28891.4</v>
      </c>
      <c r="G100" s="617">
        <v>70515.399999999994</v>
      </c>
      <c r="H100" s="617">
        <f t="shared" si="8"/>
        <v>204595</v>
      </c>
      <c r="I100" s="42"/>
      <c r="J100" s="42"/>
    </row>
    <row r="101" spans="2:10" ht="10.5" customHeight="1" x14ac:dyDescent="0.2">
      <c r="B101" s="438">
        <v>2008</v>
      </c>
      <c r="C101" s="400"/>
      <c r="D101" s="830">
        <v>116795.9</v>
      </c>
      <c r="E101" s="831"/>
      <c r="F101" s="830">
        <v>33810.5</v>
      </c>
      <c r="G101" s="617">
        <v>75723.600000000006</v>
      </c>
      <c r="H101" s="617">
        <f t="shared" si="8"/>
        <v>226330</v>
      </c>
      <c r="I101" s="42"/>
      <c r="J101" s="42"/>
    </row>
    <row r="102" spans="2:10" ht="10.5" customHeight="1" x14ac:dyDescent="0.2">
      <c r="B102" s="438">
        <v>2009</v>
      </c>
      <c r="C102" s="400"/>
      <c r="D102" s="830">
        <v>123084.3</v>
      </c>
      <c r="E102" s="831"/>
      <c r="F102" s="830">
        <v>37370.199999999997</v>
      </c>
      <c r="G102" s="617">
        <v>78362.399999999994</v>
      </c>
      <c r="H102" s="617">
        <f t="shared" si="8"/>
        <v>238816.9</v>
      </c>
      <c r="I102" s="42"/>
      <c r="J102" s="42"/>
    </row>
    <row r="103" spans="2:10" ht="10.5" customHeight="1" x14ac:dyDescent="0.2">
      <c r="B103" s="438"/>
      <c r="C103" s="400"/>
      <c r="D103" s="830"/>
      <c r="E103" s="831"/>
      <c r="F103" s="830"/>
      <c r="G103" s="617"/>
      <c r="H103" s="617"/>
      <c r="I103" s="42"/>
      <c r="J103" s="42"/>
    </row>
    <row r="104" spans="2:10" ht="10.5" customHeight="1" x14ac:dyDescent="0.2">
      <c r="B104" s="438">
        <v>2010</v>
      </c>
      <c r="C104" s="400"/>
      <c r="D104" s="830">
        <v>132858.70000000001</v>
      </c>
      <c r="E104" s="831"/>
      <c r="F104" s="610">
        <v>39148.199999999997</v>
      </c>
      <c r="G104" s="832">
        <v>84118.5</v>
      </c>
      <c r="H104" s="617">
        <f t="shared" si="8"/>
        <v>256125.40000000002</v>
      </c>
      <c r="I104" s="42"/>
      <c r="J104" s="42"/>
    </row>
    <row r="105" spans="2:10" ht="10.5" customHeight="1" x14ac:dyDescent="0.2">
      <c r="B105" s="536">
        <v>2011</v>
      </c>
      <c r="C105" s="400"/>
      <c r="D105" s="830">
        <v>143869</v>
      </c>
      <c r="E105" s="831"/>
      <c r="F105" s="610">
        <v>42730.2</v>
      </c>
      <c r="G105" s="832">
        <v>96870.8</v>
      </c>
      <c r="H105" s="617">
        <f t="shared" si="8"/>
        <v>283470</v>
      </c>
      <c r="I105" s="42"/>
      <c r="J105" s="42"/>
    </row>
    <row r="106" spans="2:10" ht="10.5" customHeight="1" x14ac:dyDescent="0.2">
      <c r="B106" s="438">
        <v>2012</v>
      </c>
      <c r="C106" s="400"/>
      <c r="D106" s="832">
        <v>158212.70000000001</v>
      </c>
      <c r="E106" s="831"/>
      <c r="F106" s="832">
        <v>46945.5</v>
      </c>
      <c r="G106" s="832">
        <v>104124.6</v>
      </c>
      <c r="H106" s="617">
        <f t="shared" si="8"/>
        <v>309282.80000000005</v>
      </c>
      <c r="I106" s="42"/>
      <c r="J106" s="42"/>
    </row>
    <row r="107" spans="2:10" ht="10.5" customHeight="1" x14ac:dyDescent="0.2">
      <c r="B107" s="438">
        <v>2013</v>
      </c>
      <c r="C107" s="400"/>
      <c r="D107" s="832">
        <v>173786.1</v>
      </c>
      <c r="E107" s="831"/>
      <c r="F107" s="832">
        <v>51625.9</v>
      </c>
      <c r="G107" s="832">
        <v>106207.9</v>
      </c>
      <c r="H107" s="617">
        <f t="shared" si="8"/>
        <v>331619.90000000002</v>
      </c>
      <c r="I107" s="42"/>
      <c r="J107" s="42"/>
    </row>
    <row r="108" spans="2:10" ht="10.5" customHeight="1" x14ac:dyDescent="0.2">
      <c r="B108" s="523">
        <v>2014</v>
      </c>
      <c r="C108" s="401"/>
      <c r="D108" s="833">
        <v>192104.5</v>
      </c>
      <c r="E108" s="834"/>
      <c r="F108" s="833">
        <v>56725.5</v>
      </c>
      <c r="G108" s="838">
        <v>110228.7</v>
      </c>
      <c r="H108" s="618">
        <f t="shared" si="8"/>
        <v>359058.7</v>
      </c>
      <c r="I108" s="42"/>
      <c r="J108" s="42"/>
    </row>
    <row r="109" spans="2:10" ht="10.5" customHeight="1" x14ac:dyDescent="0.2">
      <c r="E109" s="173"/>
      <c r="G109" s="173"/>
      <c r="H109" s="173"/>
    </row>
    <row r="110" spans="2:10" ht="10.5" customHeight="1" x14ac:dyDescent="0.2">
      <c r="B110" s="1740" t="s">
        <v>1526</v>
      </c>
      <c r="C110" s="1740"/>
      <c r="D110" s="717"/>
      <c r="E110" s="717"/>
      <c r="F110" s="717"/>
      <c r="G110" s="717"/>
    </row>
    <row r="111" spans="2:10" ht="10.5" customHeight="1" x14ac:dyDescent="0.2">
      <c r="B111" s="64"/>
      <c r="D111" s="717"/>
      <c r="E111" s="717"/>
      <c r="F111" s="717"/>
      <c r="G111" s="717"/>
      <c r="H111" s="98"/>
    </row>
    <row r="112" spans="2:10" ht="10.5" customHeight="1" x14ac:dyDescent="0.2">
      <c r="B112" s="64"/>
      <c r="D112" s="717"/>
      <c r="E112" s="717"/>
      <c r="F112" s="717"/>
      <c r="G112" s="717"/>
    </row>
    <row r="113" spans="2:7" ht="10.5" customHeight="1" x14ac:dyDescent="0.2">
      <c r="B113" s="64"/>
    </row>
    <row r="114" spans="2:7" ht="10.5" customHeight="1" x14ac:dyDescent="0.2">
      <c r="B114" s="64"/>
    </row>
    <row r="115" spans="2:7" ht="10.5" customHeight="1" x14ac:dyDescent="0.2">
      <c r="B115" s="64"/>
    </row>
    <row r="116" spans="2:7" ht="10.5" customHeight="1" x14ac:dyDescent="0.2">
      <c r="B116" s="64"/>
    </row>
    <row r="117" spans="2:7" ht="10.5" customHeight="1" x14ac:dyDescent="0.2">
      <c r="B117" s="64"/>
    </row>
    <row r="118" spans="2:7" ht="10.5" customHeight="1" x14ac:dyDescent="0.2">
      <c r="B118" s="64"/>
    </row>
    <row r="119" spans="2:7" ht="10.5" customHeight="1" x14ac:dyDescent="0.2">
      <c r="B119" s="64"/>
    </row>
    <row r="120" spans="2:7" ht="10.5" customHeight="1" x14ac:dyDescent="0.2">
      <c r="B120" s="64"/>
    </row>
    <row r="121" spans="2:7" ht="10.5" customHeight="1" x14ac:dyDescent="0.2">
      <c r="B121" s="64"/>
    </row>
    <row r="122" spans="2:7" ht="10.5" customHeight="1" x14ac:dyDescent="0.2">
      <c r="B122" s="64"/>
    </row>
    <row r="123" spans="2:7" ht="10.5" customHeight="1" x14ac:dyDescent="0.2">
      <c r="B123" s="64"/>
    </row>
    <row r="124" spans="2:7" ht="10.5" customHeight="1" x14ac:dyDescent="0.2">
      <c r="B124" s="64"/>
    </row>
    <row r="125" spans="2:7" ht="10.5" customHeight="1" x14ac:dyDescent="0.2">
      <c r="B125" s="64"/>
    </row>
    <row r="126" spans="2:7" ht="10.5" customHeight="1" x14ac:dyDescent="0.2">
      <c r="B126" s="64"/>
    </row>
    <row r="127" spans="2:7" ht="10.5" customHeight="1" x14ac:dyDescent="0.2">
      <c r="F127" s="156">
        <v>82</v>
      </c>
      <c r="G127" s="156"/>
    </row>
    <row r="128" spans="2:7" ht="10.5" customHeight="1" x14ac:dyDescent="0.2"/>
    <row r="129" spans="2:10" ht="11.45" customHeight="1" x14ac:dyDescent="0.2">
      <c r="B129" s="62" t="s">
        <v>645</v>
      </c>
    </row>
    <row r="130" spans="2:10" ht="36" customHeight="1" x14ac:dyDescent="0.2">
      <c r="B130" s="1420" t="s">
        <v>82</v>
      </c>
      <c r="C130" s="279" t="s">
        <v>749</v>
      </c>
      <c r="D130" s="279" t="s">
        <v>750</v>
      </c>
      <c r="E130" s="279" t="s">
        <v>898</v>
      </c>
      <c r="F130" s="279" t="s">
        <v>751</v>
      </c>
      <c r="G130" s="279" t="s">
        <v>80</v>
      </c>
      <c r="H130" s="279" t="s">
        <v>1195</v>
      </c>
      <c r="I130" s="279" t="s">
        <v>81</v>
      </c>
      <c r="J130" s="279" t="s">
        <v>148</v>
      </c>
    </row>
    <row r="131" spans="2:10" ht="11.45" customHeight="1" x14ac:dyDescent="0.2">
      <c r="B131" s="1421"/>
      <c r="C131" s="1396" t="s">
        <v>629</v>
      </c>
      <c r="D131" s="1404"/>
      <c r="E131" s="1404"/>
      <c r="F131" s="1404"/>
      <c r="G131" s="1404"/>
      <c r="H131" s="1404"/>
      <c r="I131" s="1404"/>
      <c r="J131" s="1397"/>
    </row>
    <row r="132" spans="2:10" ht="10.5" customHeight="1" x14ac:dyDescent="0.2">
      <c r="B132" s="536">
        <v>1980</v>
      </c>
      <c r="C132" s="610">
        <v>675.6</v>
      </c>
      <c r="D132" s="610">
        <v>801.5</v>
      </c>
      <c r="E132" s="610">
        <v>866.9</v>
      </c>
      <c r="F132" s="610">
        <v>180</v>
      </c>
      <c r="G132" s="610">
        <v>579.9</v>
      </c>
      <c r="H132" s="610">
        <v>612.29999999999995</v>
      </c>
      <c r="I132" s="610">
        <v>122.4</v>
      </c>
      <c r="J132" s="610">
        <f>SUM(C132:I132)</f>
        <v>3838.6</v>
      </c>
    </row>
    <row r="133" spans="2:10" ht="10.5" customHeight="1" x14ac:dyDescent="0.2">
      <c r="B133" s="536">
        <v>1981</v>
      </c>
      <c r="C133" s="610">
        <v>855.9</v>
      </c>
      <c r="D133" s="610">
        <v>1054.5999999999999</v>
      </c>
      <c r="E133" s="610">
        <v>1129.7</v>
      </c>
      <c r="F133" s="610">
        <v>201.8</v>
      </c>
      <c r="G133" s="610">
        <v>601.29999999999995</v>
      </c>
      <c r="H133" s="610">
        <v>833.2</v>
      </c>
      <c r="I133" s="610">
        <v>162.19999999999999</v>
      </c>
      <c r="J133" s="610">
        <f>SUM(C133:I133)</f>
        <v>4838.7</v>
      </c>
    </row>
    <row r="134" spans="2:10" ht="10.5" customHeight="1" x14ac:dyDescent="0.2">
      <c r="B134" s="536">
        <v>1982</v>
      </c>
      <c r="C134" s="610">
        <v>988.5</v>
      </c>
      <c r="D134" s="610">
        <v>1599.5</v>
      </c>
      <c r="E134" s="610">
        <v>1367.6</v>
      </c>
      <c r="F134" s="610">
        <v>247.3</v>
      </c>
      <c r="G134" s="610">
        <v>634</v>
      </c>
      <c r="H134" s="610">
        <v>774.6</v>
      </c>
      <c r="I134" s="610">
        <v>174</v>
      </c>
      <c r="J134" s="610">
        <f>SUM(C134:I134)</f>
        <v>5785.5</v>
      </c>
    </row>
    <row r="135" spans="2:10" ht="10.5" customHeight="1" x14ac:dyDescent="0.2">
      <c r="B135" s="536">
        <v>1983</v>
      </c>
      <c r="C135" s="610">
        <v>1330.5</v>
      </c>
      <c r="D135" s="610">
        <v>2253.8000000000002</v>
      </c>
      <c r="E135" s="610">
        <v>1780.2</v>
      </c>
      <c r="F135" s="610">
        <v>308.7</v>
      </c>
      <c r="G135" s="610">
        <v>670</v>
      </c>
      <c r="H135" s="610">
        <v>880.7</v>
      </c>
      <c r="I135" s="610">
        <v>185</v>
      </c>
      <c r="J135" s="610">
        <f>SUM(C135:I135)</f>
        <v>7408.9</v>
      </c>
    </row>
    <row r="136" spans="2:10" ht="10.5" customHeight="1" x14ac:dyDescent="0.2">
      <c r="B136" s="536">
        <v>1984</v>
      </c>
      <c r="C136" s="610">
        <v>1923</v>
      </c>
      <c r="D136" s="610">
        <v>2968.8</v>
      </c>
      <c r="E136" s="610">
        <v>2233.6999999999998</v>
      </c>
      <c r="F136" s="610">
        <v>443.3</v>
      </c>
      <c r="G136" s="610">
        <v>720</v>
      </c>
      <c r="H136" s="610">
        <v>999.5</v>
      </c>
      <c r="I136" s="610">
        <v>207</v>
      </c>
      <c r="J136" s="610">
        <f>SUM(C136:I136)</f>
        <v>9495.2999999999993</v>
      </c>
    </row>
    <row r="137" spans="2:10" ht="10.5" customHeight="1" x14ac:dyDescent="0.2">
      <c r="B137" s="536"/>
      <c r="C137" s="610"/>
      <c r="D137" s="610"/>
      <c r="E137" s="610"/>
      <c r="F137" s="610"/>
      <c r="G137" s="610"/>
      <c r="H137" s="610"/>
      <c r="I137" s="610"/>
      <c r="J137" s="610"/>
    </row>
    <row r="138" spans="2:10" ht="10.5" customHeight="1" x14ac:dyDescent="0.2">
      <c r="B138" s="536">
        <v>1985</v>
      </c>
      <c r="C138" s="610">
        <v>2338.4</v>
      </c>
      <c r="D138" s="610">
        <v>3315.3</v>
      </c>
      <c r="E138" s="610">
        <v>2754</v>
      </c>
      <c r="F138" s="610">
        <v>549.20000000000005</v>
      </c>
      <c r="G138" s="610">
        <v>792</v>
      </c>
      <c r="H138" s="610">
        <v>1128.2</v>
      </c>
      <c r="I138" s="610">
        <v>240.5</v>
      </c>
      <c r="J138" s="610">
        <f>SUM(C138:I138)</f>
        <v>11117.600000000002</v>
      </c>
    </row>
    <row r="139" spans="2:10" ht="10.5" customHeight="1" x14ac:dyDescent="0.2">
      <c r="B139" s="536">
        <v>1986</v>
      </c>
      <c r="C139" s="610">
        <v>2648.6</v>
      </c>
      <c r="D139" s="610">
        <v>3436.6</v>
      </c>
      <c r="E139" s="610">
        <v>3080.7</v>
      </c>
      <c r="F139" s="610">
        <v>684.3</v>
      </c>
      <c r="G139" s="610">
        <v>890.2</v>
      </c>
      <c r="H139" s="610">
        <v>1420.3</v>
      </c>
      <c r="I139" s="610">
        <v>251.4</v>
      </c>
      <c r="J139" s="610">
        <f>SUM(C139:I139)</f>
        <v>12412.099999999999</v>
      </c>
    </row>
    <row r="140" spans="2:10" ht="10.5" customHeight="1" x14ac:dyDescent="0.2">
      <c r="B140" s="536">
        <v>1987</v>
      </c>
      <c r="C140" s="610">
        <v>2807.5</v>
      </c>
      <c r="D140" s="610">
        <v>3355.2</v>
      </c>
      <c r="E140" s="610">
        <v>3224.1</v>
      </c>
      <c r="F140" s="610">
        <v>789.4</v>
      </c>
      <c r="G140" s="610">
        <v>940.4</v>
      </c>
      <c r="H140" s="610">
        <v>1500</v>
      </c>
      <c r="I140" s="610">
        <v>263.7</v>
      </c>
      <c r="J140" s="610">
        <f>SUM(C140:I140)</f>
        <v>12880.3</v>
      </c>
    </row>
    <row r="141" spans="2:10" ht="10.5" customHeight="1" x14ac:dyDescent="0.2">
      <c r="B141" s="536">
        <v>1988</v>
      </c>
      <c r="C141" s="610">
        <v>2923.5</v>
      </c>
      <c r="D141" s="610">
        <v>3477.7</v>
      </c>
      <c r="E141" s="610">
        <v>3411.7</v>
      </c>
      <c r="F141" s="610">
        <v>920.7</v>
      </c>
      <c r="G141" s="610">
        <v>924.8</v>
      </c>
      <c r="H141" s="610">
        <v>1295</v>
      </c>
      <c r="I141" s="610">
        <v>407.5</v>
      </c>
      <c r="J141" s="610">
        <f>SUM(C141:I141)</f>
        <v>13360.9</v>
      </c>
    </row>
    <row r="142" spans="2:10" ht="10.5" customHeight="1" x14ac:dyDescent="0.2">
      <c r="B142" s="536">
        <v>1989</v>
      </c>
      <c r="C142" s="610">
        <v>3149.1</v>
      </c>
      <c r="D142" s="610">
        <v>4650</v>
      </c>
      <c r="E142" s="610">
        <v>3586.9</v>
      </c>
      <c r="F142" s="610">
        <v>971.7</v>
      </c>
      <c r="G142" s="610">
        <v>986.6</v>
      </c>
      <c r="H142" s="610">
        <v>1160</v>
      </c>
      <c r="I142" s="610">
        <v>405.5</v>
      </c>
      <c r="J142" s="610">
        <f>SUM(C142:I142)</f>
        <v>14909.800000000001</v>
      </c>
    </row>
    <row r="143" spans="2:10" ht="10.5" customHeight="1" x14ac:dyDescent="0.2">
      <c r="B143" s="536"/>
      <c r="C143" s="610"/>
      <c r="D143" s="610"/>
      <c r="E143" s="610"/>
      <c r="F143" s="610"/>
      <c r="G143" s="610"/>
      <c r="H143" s="610"/>
      <c r="I143" s="610"/>
      <c r="J143" s="610"/>
    </row>
    <row r="144" spans="2:10" ht="10.5" customHeight="1" x14ac:dyDescent="0.2">
      <c r="B144" s="536">
        <v>1990</v>
      </c>
      <c r="C144" s="610">
        <v>3441.1</v>
      </c>
      <c r="D144" s="610">
        <v>4948.6000000000004</v>
      </c>
      <c r="E144" s="610">
        <v>3780.3</v>
      </c>
      <c r="F144" s="610">
        <v>1013.1</v>
      </c>
      <c r="G144" s="610">
        <v>1209.4000000000001</v>
      </c>
      <c r="H144" s="610">
        <v>905</v>
      </c>
      <c r="I144" s="610">
        <v>675.6</v>
      </c>
      <c r="J144" s="610">
        <f>SUM(C144:I144)</f>
        <v>15973.1</v>
      </c>
    </row>
    <row r="145" spans="2:10" ht="10.5" customHeight="1" x14ac:dyDescent="0.2">
      <c r="B145" s="536">
        <v>1991</v>
      </c>
      <c r="C145" s="610">
        <v>3512.5</v>
      </c>
      <c r="D145" s="610">
        <v>5019.5</v>
      </c>
      <c r="E145" s="610">
        <v>4300.8</v>
      </c>
      <c r="F145" s="610">
        <v>1167.8</v>
      </c>
      <c r="G145" s="610">
        <v>1374.7</v>
      </c>
      <c r="H145" s="610">
        <v>800</v>
      </c>
      <c r="I145" s="610">
        <v>671.6</v>
      </c>
      <c r="J145" s="610">
        <f>SUM(C145:I145)</f>
        <v>16846.899999999998</v>
      </c>
    </row>
    <row r="146" spans="2:10" ht="10.5" customHeight="1" x14ac:dyDescent="0.2">
      <c r="B146" s="536">
        <v>1992</v>
      </c>
      <c r="C146" s="610">
        <v>3711</v>
      </c>
      <c r="D146" s="610">
        <v>5117.2</v>
      </c>
      <c r="E146" s="610">
        <v>3900.6</v>
      </c>
      <c r="F146" s="610">
        <v>1348.6</v>
      </c>
      <c r="G146" s="610">
        <v>1395.9</v>
      </c>
      <c r="H146" s="610">
        <v>878.6</v>
      </c>
      <c r="I146" s="610">
        <v>780.2</v>
      </c>
      <c r="J146" s="610">
        <f>SUM(C146:I146)</f>
        <v>17132.100000000002</v>
      </c>
    </row>
    <row r="147" spans="2:10" ht="10.5" customHeight="1" x14ac:dyDescent="0.2">
      <c r="B147" s="536">
        <v>1993</v>
      </c>
      <c r="C147" s="610">
        <v>3991.7</v>
      </c>
      <c r="D147" s="610">
        <v>5822.6</v>
      </c>
      <c r="E147" s="610">
        <v>4307.6000000000004</v>
      </c>
      <c r="F147" s="610">
        <v>1480.7</v>
      </c>
      <c r="G147" s="610">
        <v>1465.7</v>
      </c>
      <c r="H147" s="610">
        <v>399.4</v>
      </c>
      <c r="I147" s="610">
        <v>819.2</v>
      </c>
      <c r="J147" s="610">
        <f>SUM(C147:I147)</f>
        <v>18286.900000000001</v>
      </c>
    </row>
    <row r="148" spans="2:10" ht="10.5" customHeight="1" x14ac:dyDescent="0.2">
      <c r="B148" s="536">
        <v>1994</v>
      </c>
      <c r="C148" s="610">
        <v>4274.2</v>
      </c>
      <c r="D148" s="610">
        <v>5687.8</v>
      </c>
      <c r="E148" s="610">
        <v>3911.1</v>
      </c>
      <c r="F148" s="610">
        <v>1471</v>
      </c>
      <c r="G148" s="610">
        <v>1570.2</v>
      </c>
      <c r="H148" s="610">
        <v>413.3</v>
      </c>
      <c r="I148" s="610">
        <v>856.1</v>
      </c>
      <c r="J148" s="610">
        <f>SUM(C148:I148)</f>
        <v>18183.699999999997</v>
      </c>
    </row>
    <row r="149" spans="2:10" ht="10.5" customHeight="1" x14ac:dyDescent="0.2">
      <c r="B149" s="536"/>
      <c r="C149" s="610"/>
      <c r="D149" s="610"/>
      <c r="E149" s="610"/>
      <c r="F149" s="610"/>
      <c r="G149" s="610"/>
      <c r="H149" s="610"/>
      <c r="I149" s="610"/>
      <c r="J149" s="610"/>
    </row>
    <row r="150" spans="2:10" ht="10.5" customHeight="1" x14ac:dyDescent="0.2">
      <c r="B150" s="536">
        <v>1995</v>
      </c>
      <c r="C150" s="610">
        <v>4679.6000000000004</v>
      </c>
      <c r="D150" s="610">
        <v>6385.6</v>
      </c>
      <c r="E150" s="610">
        <v>3950.2</v>
      </c>
      <c r="F150" s="610">
        <v>1411.6</v>
      </c>
      <c r="G150" s="610">
        <v>1641.8</v>
      </c>
      <c r="H150" s="610">
        <v>432.1</v>
      </c>
      <c r="I150" s="610">
        <v>895.1</v>
      </c>
      <c r="J150" s="610">
        <f>SUM(C150:I150)</f>
        <v>19395.999999999996</v>
      </c>
    </row>
    <row r="151" spans="2:10" ht="10.5" customHeight="1" x14ac:dyDescent="0.2">
      <c r="B151" s="536">
        <v>1996</v>
      </c>
      <c r="C151" s="610">
        <v>5086.3</v>
      </c>
      <c r="D151" s="610">
        <v>6673.7</v>
      </c>
      <c r="E151" s="610">
        <v>3994.9</v>
      </c>
      <c r="F151" s="610">
        <v>1330.7</v>
      </c>
      <c r="G151" s="610">
        <v>1702.5</v>
      </c>
      <c r="H151" s="610">
        <v>533.20000000000005</v>
      </c>
      <c r="I151" s="610">
        <v>928.2</v>
      </c>
      <c r="J151" s="610">
        <f>SUM(C151:I151)</f>
        <v>20249.5</v>
      </c>
    </row>
    <row r="152" spans="2:10" ht="10.5" customHeight="1" x14ac:dyDescent="0.2">
      <c r="B152" s="536">
        <v>1997</v>
      </c>
      <c r="C152" s="610">
        <v>5799.5</v>
      </c>
      <c r="D152" s="610">
        <v>7909.7</v>
      </c>
      <c r="E152" s="610">
        <v>4404.3999999999996</v>
      </c>
      <c r="F152" s="610">
        <v>1127.9000000000001</v>
      </c>
      <c r="G152" s="610">
        <v>1780.5</v>
      </c>
      <c r="H152" s="610">
        <v>557.6</v>
      </c>
      <c r="I152" s="610">
        <v>970.7</v>
      </c>
      <c r="J152" s="610">
        <f>SUM(C152:I152)</f>
        <v>22550.3</v>
      </c>
    </row>
    <row r="153" spans="2:10" ht="10.5" customHeight="1" x14ac:dyDescent="0.2">
      <c r="B153" s="536">
        <v>1998</v>
      </c>
      <c r="C153" s="610">
        <v>7488.8</v>
      </c>
      <c r="D153" s="610">
        <v>8375</v>
      </c>
      <c r="E153" s="610">
        <v>4536.5</v>
      </c>
      <c r="F153" s="610">
        <v>1007.6</v>
      </c>
      <c r="G153" s="610">
        <v>1801.1</v>
      </c>
      <c r="H153" s="610">
        <v>546.1</v>
      </c>
      <c r="I153" s="610">
        <v>995.5</v>
      </c>
      <c r="J153" s="610">
        <f>SUM(C153:I153)</f>
        <v>24750.599999999995</v>
      </c>
    </row>
    <row r="154" spans="2:10" ht="10.5" customHeight="1" x14ac:dyDescent="0.2">
      <c r="B154" s="536">
        <v>1999</v>
      </c>
      <c r="C154" s="610">
        <v>8943.6</v>
      </c>
      <c r="D154" s="610">
        <v>9597.9</v>
      </c>
      <c r="E154" s="610">
        <v>4687.3</v>
      </c>
      <c r="F154" s="610">
        <v>929.1</v>
      </c>
      <c r="G154" s="610">
        <v>1923.8</v>
      </c>
      <c r="H154" s="610">
        <v>583.29999999999995</v>
      </c>
      <c r="I154" s="610">
        <v>1063.3</v>
      </c>
      <c r="J154" s="610">
        <f>SUM(C154:I154)</f>
        <v>27728.299999999996</v>
      </c>
    </row>
    <row r="155" spans="2:10" ht="10.5" customHeight="1" x14ac:dyDescent="0.2">
      <c r="B155" s="536"/>
      <c r="C155" s="610"/>
      <c r="D155" s="610"/>
      <c r="E155" s="610"/>
      <c r="F155" s="610"/>
      <c r="G155" s="610"/>
      <c r="H155" s="610"/>
      <c r="I155" s="610"/>
      <c r="J155" s="610"/>
    </row>
    <row r="156" spans="2:10" ht="10.5" customHeight="1" x14ac:dyDescent="0.2">
      <c r="B156" s="659" t="s">
        <v>761</v>
      </c>
      <c r="C156" s="610">
        <v>9606</v>
      </c>
      <c r="D156" s="610">
        <v>11172.3</v>
      </c>
      <c r="E156" s="610">
        <v>4500</v>
      </c>
      <c r="F156" s="610">
        <v>860.4</v>
      </c>
      <c r="G156" s="610">
        <v>1986.7</v>
      </c>
      <c r="H156" s="610">
        <v>602.4</v>
      </c>
      <c r="I156" s="610">
        <v>1098.0999999999999</v>
      </c>
      <c r="J156" s="610">
        <f>SUM(C156:I156)</f>
        <v>29825.9</v>
      </c>
    </row>
    <row r="157" spans="2:10" ht="10.5" customHeight="1" x14ac:dyDescent="0.2">
      <c r="B157" s="536">
        <v>2001</v>
      </c>
      <c r="C157" s="610">
        <v>9073</v>
      </c>
      <c r="D157" s="610">
        <v>13146</v>
      </c>
      <c r="E157" s="610">
        <v>3666.6</v>
      </c>
      <c r="F157" s="610">
        <v>800.6</v>
      </c>
      <c r="G157" s="610">
        <v>2230.8000000000002</v>
      </c>
      <c r="H157" s="610">
        <v>676.4</v>
      </c>
      <c r="I157" s="610">
        <v>1233</v>
      </c>
      <c r="J157" s="617">
        <f>SUM(C157:I157)</f>
        <v>30826.399999999998</v>
      </c>
    </row>
    <row r="158" spans="2:10" ht="10.5" customHeight="1" x14ac:dyDescent="0.2">
      <c r="B158" s="536">
        <v>2002</v>
      </c>
      <c r="C158" s="610">
        <v>7931</v>
      </c>
      <c r="D158" s="610">
        <v>11027.1</v>
      </c>
      <c r="E158" s="610">
        <v>3807.7</v>
      </c>
      <c r="F158" s="610">
        <v>495.9</v>
      </c>
      <c r="G158" s="610">
        <v>2677.8</v>
      </c>
      <c r="H158" s="610">
        <v>811.9</v>
      </c>
      <c r="I158" s="610">
        <v>1480.1</v>
      </c>
      <c r="J158" s="617">
        <f>SUM(C158:I158)</f>
        <v>28231.5</v>
      </c>
    </row>
    <row r="159" spans="2:10" ht="10.5" customHeight="1" x14ac:dyDescent="0.2">
      <c r="B159" s="536">
        <v>2003</v>
      </c>
      <c r="C159" s="610">
        <v>7560</v>
      </c>
      <c r="D159" s="610">
        <v>13854.1</v>
      </c>
      <c r="E159" s="610">
        <v>3856.8</v>
      </c>
      <c r="F159" s="610">
        <v>451.5</v>
      </c>
      <c r="G159" s="610">
        <v>2785</v>
      </c>
      <c r="H159" s="610">
        <v>844.4</v>
      </c>
      <c r="I159" s="610">
        <v>1539.3</v>
      </c>
      <c r="J159" s="617">
        <f>SUM(C159:I159)</f>
        <v>30891.1</v>
      </c>
    </row>
    <row r="160" spans="2:10" ht="10.5" customHeight="1" x14ac:dyDescent="0.2">
      <c r="B160" s="536">
        <v>2004</v>
      </c>
      <c r="C160" s="617">
        <v>6915.5</v>
      </c>
      <c r="D160" s="617">
        <v>16636.599999999999</v>
      </c>
      <c r="E160" s="617">
        <v>4121.2</v>
      </c>
      <c r="F160" s="617">
        <v>398.2</v>
      </c>
      <c r="G160" s="617">
        <v>2809.8</v>
      </c>
      <c r="H160" s="617">
        <v>851.9</v>
      </c>
      <c r="I160" s="617">
        <v>1553</v>
      </c>
      <c r="J160" s="617">
        <f>SUM(C160:I160)</f>
        <v>33286.199999999997</v>
      </c>
    </row>
    <row r="161" spans="2:10" ht="10.5" customHeight="1" x14ac:dyDescent="0.2">
      <c r="B161" s="536"/>
      <c r="C161" s="617"/>
      <c r="D161" s="617"/>
      <c r="E161" s="617"/>
      <c r="F161" s="617"/>
      <c r="G161" s="617"/>
      <c r="H161" s="617"/>
      <c r="I161" s="617"/>
      <c r="J161" s="617"/>
    </row>
    <row r="162" spans="2:10" ht="10.5" customHeight="1" x14ac:dyDescent="0.2">
      <c r="B162" s="536">
        <v>2005</v>
      </c>
      <c r="C162" s="835">
        <v>6221</v>
      </c>
      <c r="D162" s="836">
        <v>19914.400000000001</v>
      </c>
      <c r="E162" s="836">
        <v>4579</v>
      </c>
      <c r="F162" s="836">
        <v>398.2</v>
      </c>
      <c r="G162" s="836">
        <v>2872.6</v>
      </c>
      <c r="H162" s="837">
        <v>871</v>
      </c>
      <c r="I162" s="617">
        <v>1587.7</v>
      </c>
      <c r="J162" s="617">
        <f>SUM(C162:I162)</f>
        <v>36443.9</v>
      </c>
    </row>
    <row r="163" spans="2:10" ht="10.5" customHeight="1" x14ac:dyDescent="0.2">
      <c r="B163" s="536">
        <v>2006</v>
      </c>
      <c r="C163" s="835">
        <v>5018</v>
      </c>
      <c r="D163" s="836">
        <v>22044.799999999999</v>
      </c>
      <c r="E163" s="836">
        <v>5060.1000000000004</v>
      </c>
      <c r="F163" s="836">
        <v>270.89999999999998</v>
      </c>
      <c r="G163" s="836">
        <v>2898.7</v>
      </c>
      <c r="H163" s="835">
        <v>878.9</v>
      </c>
      <c r="I163" s="617">
        <v>1602.2</v>
      </c>
      <c r="J163" s="617">
        <f>SUM(C163:I163)</f>
        <v>37773.599999999999</v>
      </c>
    </row>
    <row r="164" spans="2:10" ht="10.5" customHeight="1" x14ac:dyDescent="0.2">
      <c r="B164" s="536">
        <v>2007</v>
      </c>
      <c r="C164" s="835">
        <v>4797.5</v>
      </c>
      <c r="D164" s="836">
        <v>25215.7</v>
      </c>
      <c r="E164" s="836">
        <v>5691.7</v>
      </c>
      <c r="F164" s="836">
        <v>246.3</v>
      </c>
      <c r="G164" s="836">
        <v>2925.1</v>
      </c>
      <c r="H164" s="836">
        <v>886.9</v>
      </c>
      <c r="I164" s="617">
        <v>1616.7</v>
      </c>
      <c r="J164" s="617">
        <f>SUM(C164:I164)</f>
        <v>41379.9</v>
      </c>
    </row>
    <row r="165" spans="2:10" ht="10.5" customHeight="1" x14ac:dyDescent="0.2">
      <c r="B165" s="536">
        <v>2008</v>
      </c>
      <c r="C165" s="835">
        <v>13835.4</v>
      </c>
      <c r="D165" s="836">
        <v>31700.400000000001</v>
      </c>
      <c r="E165" s="836">
        <v>6110.5</v>
      </c>
      <c r="F165" s="836">
        <v>287.89999999999998</v>
      </c>
      <c r="G165" s="836">
        <v>2951.7</v>
      </c>
      <c r="H165" s="836">
        <v>895</v>
      </c>
      <c r="I165" s="617">
        <v>1631.5</v>
      </c>
      <c r="J165" s="617">
        <f>SUM(C165:I165)</f>
        <v>57412.4</v>
      </c>
    </row>
    <row r="166" spans="2:10" ht="10.5" customHeight="1" x14ac:dyDescent="0.2">
      <c r="B166" s="536">
        <v>2009</v>
      </c>
      <c r="C166" s="835">
        <v>13218.2</v>
      </c>
      <c r="D166" s="835">
        <v>37689.800000000003</v>
      </c>
      <c r="E166" s="835">
        <v>7268</v>
      </c>
      <c r="F166" s="835">
        <v>242.1</v>
      </c>
      <c r="G166" s="835">
        <v>2978.5</v>
      </c>
      <c r="H166" s="836">
        <v>903.1</v>
      </c>
      <c r="I166" s="617">
        <v>1646.3</v>
      </c>
      <c r="J166" s="617">
        <f>SUM(C166:I166)</f>
        <v>63946</v>
      </c>
    </row>
    <row r="167" spans="2:10" ht="10.5" customHeight="1" x14ac:dyDescent="0.2">
      <c r="B167" s="536"/>
      <c r="C167" s="835"/>
      <c r="D167" s="836"/>
      <c r="E167" s="836"/>
      <c r="F167" s="836"/>
      <c r="G167" s="836"/>
      <c r="H167" s="836"/>
      <c r="I167" s="617"/>
      <c r="J167" s="617"/>
    </row>
    <row r="168" spans="2:10" ht="10.5" customHeight="1" x14ac:dyDescent="0.2">
      <c r="B168" s="536">
        <v>2010</v>
      </c>
      <c r="C168" s="835">
        <v>14409.3</v>
      </c>
      <c r="D168" s="835">
        <v>42152.4</v>
      </c>
      <c r="E168" s="835">
        <v>7633.9</v>
      </c>
      <c r="F168" s="835">
        <v>198.6</v>
      </c>
      <c r="G168" s="835">
        <v>3005.6</v>
      </c>
      <c r="H168" s="835">
        <v>911.3</v>
      </c>
      <c r="I168" s="617">
        <v>1661.3</v>
      </c>
      <c r="J168" s="617">
        <f>SUM(C168:I168)</f>
        <v>69972.400000000009</v>
      </c>
    </row>
    <row r="169" spans="2:10" ht="10.5" customHeight="1" x14ac:dyDescent="0.2">
      <c r="B169" s="536">
        <v>2011</v>
      </c>
      <c r="C169" s="835">
        <v>19792</v>
      </c>
      <c r="D169" s="835">
        <v>45805.599999999999</v>
      </c>
      <c r="E169" s="835">
        <v>7954</v>
      </c>
      <c r="F169" s="835">
        <v>183.4</v>
      </c>
      <c r="G169" s="835">
        <v>3033</v>
      </c>
      <c r="H169" s="836">
        <v>919.6</v>
      </c>
      <c r="I169" s="617">
        <v>1676.4</v>
      </c>
      <c r="J169" s="617">
        <f>SUM(C169:I169)</f>
        <v>79364</v>
      </c>
    </row>
    <row r="170" spans="2:10" ht="10.5" customHeight="1" x14ac:dyDescent="0.2">
      <c r="B170" s="536" t="s">
        <v>1415</v>
      </c>
      <c r="C170" s="1135">
        <v>26202.2</v>
      </c>
      <c r="D170" s="1135">
        <v>48352.800000000003</v>
      </c>
      <c r="E170" s="1135">
        <v>8410.4</v>
      </c>
      <c r="F170" s="1135">
        <v>133.4</v>
      </c>
      <c r="G170" s="1135">
        <v>3060.6</v>
      </c>
      <c r="H170" s="1135">
        <v>928</v>
      </c>
      <c r="I170" s="1135">
        <v>1691.6</v>
      </c>
      <c r="J170" s="617">
        <f>SUM(C170:I170)</f>
        <v>88779</v>
      </c>
    </row>
    <row r="171" spans="2:10" ht="10.5" customHeight="1" x14ac:dyDescent="0.2">
      <c r="B171" s="536" t="s">
        <v>1457</v>
      </c>
      <c r="C171" s="1135">
        <v>30905.9</v>
      </c>
      <c r="D171" s="1135">
        <v>57053</v>
      </c>
      <c r="E171" s="1135">
        <v>8710.1</v>
      </c>
      <c r="F171" s="1135">
        <v>106.6</v>
      </c>
      <c r="G171" s="1135">
        <v>3088.4</v>
      </c>
      <c r="H171" s="1135">
        <v>936.4</v>
      </c>
      <c r="I171" s="832">
        <v>1707</v>
      </c>
      <c r="J171" s="617">
        <f>SUM(C171:I171)</f>
        <v>102507.4</v>
      </c>
    </row>
    <row r="172" spans="2:10" ht="10.5" customHeight="1" x14ac:dyDescent="0.2">
      <c r="B172" s="537" t="s">
        <v>1463</v>
      </c>
      <c r="C172" s="838">
        <v>35579.800000000003</v>
      </c>
      <c r="D172" s="838">
        <v>66345.3</v>
      </c>
      <c r="E172" s="838">
        <v>8783.6</v>
      </c>
      <c r="F172" s="838">
        <v>82.9</v>
      </c>
      <c r="G172" s="838">
        <v>3116.5</v>
      </c>
      <c r="H172" s="838">
        <v>944.9</v>
      </c>
      <c r="I172" s="833">
        <v>1722.6</v>
      </c>
      <c r="J172" s="618">
        <f>SUM(C172:I172)</f>
        <v>116575.6</v>
      </c>
    </row>
    <row r="173" spans="2:10" ht="10.5" customHeight="1" x14ac:dyDescent="0.2">
      <c r="B173" s="236" t="s">
        <v>1196</v>
      </c>
    </row>
    <row r="174" spans="2:10" ht="10.5" customHeight="1" x14ac:dyDescent="0.2">
      <c r="B174" s="236" t="s">
        <v>990</v>
      </c>
    </row>
    <row r="175" spans="2:10" ht="10.5" customHeight="1" x14ac:dyDescent="0.2">
      <c r="B175" s="49"/>
      <c r="C175" s="718"/>
      <c r="D175" s="718"/>
      <c r="E175" s="718"/>
      <c r="F175" s="716"/>
      <c r="G175" s="718"/>
      <c r="H175" s="716"/>
      <c r="I175" s="715"/>
      <c r="J175" s="172"/>
    </row>
    <row r="176" spans="2:10" ht="10.5" customHeight="1" x14ac:dyDescent="0.2">
      <c r="C176" s="42"/>
      <c r="D176" s="42"/>
      <c r="E176" s="42"/>
      <c r="F176" s="42"/>
      <c r="G176" s="42"/>
      <c r="H176" s="42"/>
      <c r="I176" s="1136"/>
      <c r="J176" s="42"/>
    </row>
    <row r="177" spans="2:7" ht="10.5" customHeight="1" x14ac:dyDescent="0.2"/>
    <row r="178" spans="2:7" ht="10.5" customHeight="1" x14ac:dyDescent="0.2">
      <c r="B178" s="62" t="s">
        <v>202</v>
      </c>
    </row>
    <row r="179" spans="2:7" ht="10.5" customHeight="1" x14ac:dyDescent="0.2">
      <c r="B179" s="62" t="s">
        <v>486</v>
      </c>
    </row>
    <row r="180" spans="2:7" ht="10.5" customHeight="1" x14ac:dyDescent="0.2">
      <c r="B180" s="62" t="s">
        <v>486</v>
      </c>
    </row>
    <row r="181" spans="2:7" ht="10.5" customHeight="1" x14ac:dyDescent="0.2">
      <c r="B181" s="62" t="s">
        <v>486</v>
      </c>
    </row>
    <row r="182" spans="2:7" ht="10.5" customHeight="1" x14ac:dyDescent="0.2">
      <c r="B182" s="62" t="s">
        <v>486</v>
      </c>
      <c r="F182" s="156">
        <v>83</v>
      </c>
      <c r="G182" s="156"/>
    </row>
    <row r="183" spans="2:7" ht="10.5" customHeight="1" x14ac:dyDescent="0.2">
      <c r="B183" s="62" t="s">
        <v>486</v>
      </c>
    </row>
  </sheetData>
  <customSheetViews>
    <customSheetView guid="{F4AE1968-DA35-43D0-B456-FBD0ABC8A377}" showPageBreaks="1" view="pageBreakPreview" showRuler="0" topLeftCell="A35">
      <selection activeCell="M58" sqref="M58"/>
      <rowBreaks count="3" manualBreakCount="3">
        <brk id="48" max="16383" man="1"/>
        <brk id="86" max="16383" man="1"/>
        <brk id="136" max="16383" man="1"/>
      </rowBreaks>
      <colBreaks count="1" manualBreakCount="1">
        <brk id="1" max="1048575" man="1"/>
      </colBreaks>
      <pageMargins left="0.75" right="0.75" top="1" bottom="1" header="0.5" footer="0.5"/>
      <pageSetup paperSize="9" orientation="portrait" r:id="rId1"/>
      <headerFooter alignWithMargins="0"/>
    </customSheetView>
  </customSheetViews>
  <mergeCells count="12">
    <mergeCell ref="C66:D66"/>
    <mergeCell ref="E66:F66"/>
    <mergeCell ref="B130:B131"/>
    <mergeCell ref="C131:J131"/>
    <mergeCell ref="C67:H67"/>
    <mergeCell ref="B66:B67"/>
    <mergeCell ref="B110:C110"/>
    <mergeCell ref="G2:H2"/>
    <mergeCell ref="C2:D2"/>
    <mergeCell ref="E2:F2"/>
    <mergeCell ref="B2:B3"/>
    <mergeCell ref="C3:I3"/>
  </mergeCells>
  <phoneticPr fontId="0" type="noConversion"/>
  <pageMargins left="0.75" right="0.75" top="1" bottom="1" header="0.5" footer="0.5"/>
  <pageSetup paperSize="9" orientation="portrait" r:id="rId2"/>
  <headerFooter alignWithMargins="0"/>
  <rowBreaks count="2" manualBreakCount="2">
    <brk id="64" max="16383" man="1"/>
    <brk id="128" max="16383" man="1"/>
  </rowBreaks>
  <ignoredErrors>
    <ignoredError sqref="J132:J154 J157" formulaRange="1"/>
    <ignoredError sqref="B15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7"/>
  <sheetViews>
    <sheetView view="pageBreakPreview" zoomScale="118" zoomScaleNormal="100" zoomScaleSheetLayoutView="118" workbookViewId="0">
      <selection activeCell="D6" sqref="D6"/>
    </sheetView>
  </sheetViews>
  <sheetFormatPr defaultRowHeight="11.25" x14ac:dyDescent="0.2"/>
  <cols>
    <col min="1" max="1" width="3.140625" style="48" customWidth="1"/>
    <col min="2" max="2" width="9.28515625" style="48" customWidth="1"/>
    <col min="3" max="3" width="10.5703125" style="48" customWidth="1"/>
    <col min="4" max="5" width="9.7109375" style="48" customWidth="1"/>
    <col min="6" max="6" width="9.5703125" style="48" customWidth="1"/>
    <col min="7" max="8" width="9.7109375" style="48" customWidth="1"/>
    <col min="9" max="9" width="8.7109375" style="48" bestFit="1" customWidth="1"/>
    <col min="10" max="20" width="9.7109375" style="48" customWidth="1"/>
    <col min="21" max="16384" width="9.140625" style="48"/>
  </cols>
  <sheetData>
    <row r="1" spans="2:22" ht="12.75" x14ac:dyDescent="0.2">
      <c r="B1" s="1479" t="s">
        <v>646</v>
      </c>
      <c r="C1" s="1480"/>
      <c r="D1" s="1480"/>
      <c r="E1" s="1480"/>
      <c r="F1" s="1480"/>
      <c r="G1" s="1480"/>
      <c r="H1" s="1480"/>
    </row>
    <row r="2" spans="2:22" x14ac:dyDescent="0.2">
      <c r="B2" s="1506" t="s">
        <v>605</v>
      </c>
      <c r="C2" s="1396" t="s">
        <v>587</v>
      </c>
      <c r="D2" s="1397"/>
      <c r="E2" s="1396" t="s">
        <v>147</v>
      </c>
      <c r="F2" s="1404"/>
      <c r="G2" s="1404"/>
      <c r="H2" s="1397"/>
    </row>
    <row r="3" spans="2:22" x14ac:dyDescent="0.2">
      <c r="B3" s="1507"/>
      <c r="C3" s="1408" t="s">
        <v>148</v>
      </c>
      <c r="D3" s="1408" t="s">
        <v>487</v>
      </c>
      <c r="E3" s="1408" t="s">
        <v>1197</v>
      </c>
      <c r="F3" s="1481" t="s">
        <v>487</v>
      </c>
      <c r="G3" s="1489"/>
      <c r="H3" s="1482"/>
    </row>
    <row r="4" spans="2:22" ht="24" customHeight="1" x14ac:dyDescent="0.2">
      <c r="B4" s="1507"/>
      <c r="C4" s="1409"/>
      <c r="D4" s="1409"/>
      <c r="E4" s="1409"/>
      <c r="F4" s="296" t="s">
        <v>488</v>
      </c>
      <c r="G4" s="296" t="s">
        <v>1256</v>
      </c>
      <c r="H4" s="296" t="s">
        <v>148</v>
      </c>
    </row>
    <row r="5" spans="2:22" x14ac:dyDescent="0.2">
      <c r="B5" s="1508"/>
      <c r="C5" s="1396" t="s">
        <v>629</v>
      </c>
      <c r="D5" s="1404"/>
      <c r="E5" s="1404"/>
      <c r="F5" s="1404"/>
      <c r="G5" s="1404"/>
      <c r="H5" s="1397"/>
    </row>
    <row r="6" spans="2:22" ht="10.5" customHeight="1" x14ac:dyDescent="0.2">
      <c r="B6" s="660">
        <v>1975</v>
      </c>
      <c r="C6" s="610">
        <v>5545</v>
      </c>
      <c r="D6" s="610">
        <v>255</v>
      </c>
      <c r="E6" s="610">
        <v>3983.2</v>
      </c>
      <c r="F6" s="610">
        <v>606.9</v>
      </c>
      <c r="G6" s="610">
        <v>642.1</v>
      </c>
      <c r="H6" s="610">
        <f>+G6+F6</f>
        <v>1249</v>
      </c>
      <c r="I6" s="51"/>
      <c r="J6" s="51"/>
      <c r="K6" s="51"/>
      <c r="L6" s="51"/>
      <c r="M6" s="51"/>
      <c r="N6" s="51"/>
      <c r="O6" s="51"/>
      <c r="P6" s="51"/>
      <c r="Q6" s="51"/>
      <c r="R6" s="51"/>
      <c r="S6" s="51"/>
      <c r="T6" s="51"/>
      <c r="U6" s="51"/>
      <c r="V6" s="51"/>
    </row>
    <row r="7" spans="2:22" ht="10.5" customHeight="1" x14ac:dyDescent="0.2">
      <c r="B7" s="660">
        <v>1976</v>
      </c>
      <c r="C7" s="610">
        <v>5859.4</v>
      </c>
      <c r="D7" s="610">
        <v>292</v>
      </c>
      <c r="E7" s="610">
        <v>4532.1000000000004</v>
      </c>
      <c r="F7" s="610">
        <v>650.79999999999995</v>
      </c>
      <c r="G7" s="610">
        <v>586.6</v>
      </c>
      <c r="H7" s="610">
        <f>+G7+F7</f>
        <v>1237.4000000000001</v>
      </c>
      <c r="I7" s="51"/>
      <c r="J7" s="51"/>
      <c r="K7" s="51"/>
      <c r="L7" s="51"/>
      <c r="M7" s="51"/>
      <c r="N7" s="51"/>
      <c r="O7" s="51"/>
      <c r="P7" s="51"/>
      <c r="Q7" s="51"/>
      <c r="R7" s="51"/>
      <c r="S7" s="51"/>
      <c r="T7" s="51"/>
      <c r="U7" s="51"/>
      <c r="V7" s="51"/>
    </row>
    <row r="8" spans="2:22" ht="10.5" customHeight="1" x14ac:dyDescent="0.2">
      <c r="B8" s="660">
        <v>1977</v>
      </c>
      <c r="C8" s="610">
        <v>5118.3</v>
      </c>
      <c r="D8" s="610">
        <v>314.8</v>
      </c>
      <c r="E8" s="610">
        <v>5863.2</v>
      </c>
      <c r="F8" s="610">
        <v>726.2</v>
      </c>
      <c r="G8" s="610">
        <v>611.29999999999995</v>
      </c>
      <c r="H8" s="610">
        <f>+G8+F8</f>
        <v>1337.5</v>
      </c>
      <c r="I8" s="51"/>
      <c r="J8" s="51"/>
      <c r="K8" s="51"/>
      <c r="L8" s="51"/>
      <c r="M8" s="51"/>
      <c r="N8" s="51"/>
      <c r="O8" s="51"/>
      <c r="P8" s="51"/>
      <c r="Q8" s="51"/>
      <c r="R8" s="51"/>
      <c r="S8" s="51"/>
      <c r="T8" s="51"/>
      <c r="U8" s="51"/>
      <c r="V8" s="51"/>
    </row>
    <row r="9" spans="2:22" ht="10.5" customHeight="1" x14ac:dyDescent="0.2">
      <c r="B9" s="660">
        <v>1978</v>
      </c>
      <c r="C9" s="610">
        <v>6253.4</v>
      </c>
      <c r="D9" s="610">
        <v>262.39999999999998</v>
      </c>
      <c r="E9" s="610">
        <v>7333.3</v>
      </c>
      <c r="F9" s="610">
        <v>767.6</v>
      </c>
      <c r="G9" s="610">
        <v>776.2</v>
      </c>
      <c r="H9" s="610">
        <f>+G9+F9</f>
        <v>1543.8000000000002</v>
      </c>
      <c r="I9" s="51"/>
      <c r="J9" s="51"/>
      <c r="K9" s="51"/>
      <c r="L9" s="51"/>
      <c r="M9" s="51"/>
      <c r="N9" s="51"/>
      <c r="O9" s="51"/>
      <c r="P9" s="51"/>
      <c r="Q9" s="51"/>
      <c r="R9" s="51"/>
      <c r="S9" s="51"/>
      <c r="T9" s="51"/>
      <c r="U9" s="51"/>
      <c r="V9" s="51"/>
    </row>
    <row r="10" spans="2:22" ht="10.5" customHeight="1" x14ac:dyDescent="0.2">
      <c r="B10" s="660">
        <v>1979</v>
      </c>
      <c r="C10" s="610">
        <v>9904.2999999999993</v>
      </c>
      <c r="D10" s="610">
        <v>324</v>
      </c>
      <c r="E10" s="610">
        <v>14811.1</v>
      </c>
      <c r="F10" s="610">
        <v>866.4</v>
      </c>
      <c r="G10" s="610">
        <v>825.9</v>
      </c>
      <c r="H10" s="610">
        <f>+G10+F10</f>
        <v>1692.3</v>
      </c>
      <c r="I10" s="51"/>
      <c r="J10" s="51"/>
      <c r="K10" s="51"/>
      <c r="L10" s="51"/>
      <c r="M10" s="51"/>
      <c r="N10" s="51"/>
      <c r="O10" s="51"/>
      <c r="P10" s="51"/>
      <c r="Q10" s="51"/>
      <c r="R10" s="51"/>
      <c r="S10" s="51"/>
      <c r="T10" s="51"/>
      <c r="U10" s="51"/>
      <c r="V10" s="51"/>
    </row>
    <row r="11" spans="2:22" ht="10.5" customHeight="1" x14ac:dyDescent="0.2">
      <c r="B11" s="660"/>
      <c r="C11" s="610"/>
      <c r="D11" s="610"/>
      <c r="E11" s="610"/>
      <c r="F11" s="610"/>
      <c r="G11" s="610"/>
      <c r="H11" s="610"/>
      <c r="I11" s="51"/>
      <c r="J11" s="51"/>
      <c r="K11" s="51"/>
      <c r="L11" s="51"/>
      <c r="M11" s="51"/>
      <c r="N11" s="51"/>
      <c r="O11" s="51"/>
      <c r="P11" s="51"/>
      <c r="Q11" s="51"/>
      <c r="R11" s="51"/>
      <c r="S11" s="51"/>
      <c r="T11" s="51"/>
      <c r="U11" s="51"/>
      <c r="V11" s="51"/>
    </row>
    <row r="12" spans="2:22" ht="10.5" customHeight="1" x14ac:dyDescent="0.2">
      <c r="B12" s="660">
        <v>1980</v>
      </c>
      <c r="C12" s="610">
        <v>14381.3</v>
      </c>
      <c r="D12" s="610">
        <v>369.2</v>
      </c>
      <c r="E12" s="610">
        <v>19915.400000000001</v>
      </c>
      <c r="F12" s="610">
        <v>1043.5999999999999</v>
      </c>
      <c r="G12" s="610">
        <v>1008.9</v>
      </c>
      <c r="H12" s="610">
        <f>+G12+F12</f>
        <v>2052.5</v>
      </c>
      <c r="I12" s="51"/>
      <c r="J12" s="51"/>
      <c r="K12" s="51"/>
      <c r="L12" s="51"/>
      <c r="M12" s="51"/>
      <c r="N12" s="51"/>
      <c r="O12" s="51"/>
      <c r="P12" s="51"/>
      <c r="Q12" s="51"/>
      <c r="R12" s="51"/>
      <c r="S12" s="51"/>
      <c r="T12" s="51"/>
      <c r="U12" s="51"/>
      <c r="V12" s="51"/>
    </row>
    <row r="13" spans="2:22" ht="10.5" customHeight="1" x14ac:dyDescent="0.2">
      <c r="B13" s="660">
        <v>1981</v>
      </c>
      <c r="C13" s="610">
        <v>18429.8</v>
      </c>
      <c r="D13" s="610">
        <v>540</v>
      </c>
      <c r="E13" s="610">
        <v>18206.5</v>
      </c>
      <c r="F13" s="610">
        <v>893.1</v>
      </c>
      <c r="G13" s="610">
        <v>1152.8</v>
      </c>
      <c r="H13" s="610">
        <f>+G13+F13</f>
        <v>2045.9</v>
      </c>
      <c r="I13" s="51"/>
      <c r="J13" s="51"/>
      <c r="K13" s="51"/>
      <c r="L13" s="51"/>
      <c r="M13" s="51"/>
      <c r="N13" s="51"/>
      <c r="O13" s="51"/>
      <c r="P13" s="51"/>
      <c r="Q13" s="51"/>
      <c r="R13" s="51"/>
      <c r="S13" s="51"/>
      <c r="T13" s="51"/>
      <c r="U13" s="51"/>
      <c r="V13" s="51"/>
    </row>
    <row r="14" spans="2:22" ht="10.5" customHeight="1" x14ac:dyDescent="0.2">
      <c r="B14" s="660">
        <v>1982</v>
      </c>
      <c r="C14" s="610">
        <v>18358.7</v>
      </c>
      <c r="D14" s="610">
        <v>685</v>
      </c>
      <c r="E14" s="610">
        <v>19293.8</v>
      </c>
      <c r="F14" s="610">
        <v>844.4</v>
      </c>
      <c r="G14" s="610">
        <v>1218.9000000000001</v>
      </c>
      <c r="H14" s="610">
        <f>+G14+F14</f>
        <v>2063.3000000000002</v>
      </c>
      <c r="I14" s="51"/>
      <c r="J14" s="51"/>
      <c r="K14" s="51"/>
      <c r="L14" s="51"/>
      <c r="M14" s="51"/>
      <c r="N14" s="51"/>
      <c r="O14" s="51"/>
      <c r="P14" s="51"/>
      <c r="Q14" s="51"/>
      <c r="R14" s="51"/>
      <c r="S14" s="51"/>
      <c r="T14" s="51"/>
      <c r="U14" s="51"/>
      <c r="V14" s="51"/>
    </row>
    <row r="15" spans="2:22" ht="10.5" customHeight="1" x14ac:dyDescent="0.2">
      <c r="B15" s="660">
        <v>1983</v>
      </c>
      <c r="C15" s="610">
        <v>16225.6</v>
      </c>
      <c r="D15" s="610">
        <v>1073.9000000000001</v>
      </c>
      <c r="E15" s="610">
        <v>20729.8</v>
      </c>
      <c r="F15" s="610">
        <v>876.9</v>
      </c>
      <c r="G15" s="610">
        <v>850.9</v>
      </c>
      <c r="H15" s="610">
        <f>+G15+F15</f>
        <v>1727.8</v>
      </c>
      <c r="I15" s="51"/>
      <c r="J15" s="51"/>
      <c r="K15" s="51"/>
      <c r="L15" s="51"/>
      <c r="M15" s="51"/>
      <c r="N15" s="51"/>
      <c r="O15" s="51"/>
      <c r="P15" s="51"/>
      <c r="Q15" s="51"/>
      <c r="R15" s="51"/>
      <c r="S15" s="51"/>
      <c r="T15" s="51"/>
      <c r="U15" s="51"/>
      <c r="V15" s="51"/>
    </row>
    <row r="16" spans="2:22" ht="10.5" customHeight="1" x14ac:dyDescent="0.2">
      <c r="B16" s="660">
        <v>1984</v>
      </c>
      <c r="C16" s="610">
        <v>21804.400000000001</v>
      </c>
      <c r="D16" s="610">
        <v>1682</v>
      </c>
      <c r="E16" s="610">
        <v>25584.5</v>
      </c>
      <c r="F16" s="610">
        <v>1053.7</v>
      </c>
      <c r="G16" s="610">
        <v>788.6</v>
      </c>
      <c r="H16" s="610">
        <f>+G16+F16</f>
        <v>1842.3000000000002</v>
      </c>
      <c r="I16" s="51"/>
      <c r="J16" s="51"/>
      <c r="K16" s="51"/>
      <c r="L16" s="51"/>
      <c r="M16" s="51"/>
      <c r="N16" s="51"/>
      <c r="O16" s="51"/>
      <c r="P16" s="51"/>
      <c r="Q16" s="51"/>
      <c r="R16" s="51"/>
      <c r="S16" s="51"/>
      <c r="T16" s="51"/>
      <c r="U16" s="51"/>
      <c r="V16" s="51"/>
    </row>
    <row r="17" spans="2:22" ht="10.5" customHeight="1" x14ac:dyDescent="0.2">
      <c r="B17" s="660"/>
      <c r="C17" s="610"/>
      <c r="D17" s="610"/>
      <c r="E17" s="610"/>
      <c r="F17" s="610"/>
      <c r="G17" s="610"/>
      <c r="H17" s="610"/>
      <c r="I17" s="51"/>
      <c r="J17" s="51"/>
      <c r="K17" s="51"/>
      <c r="L17" s="51"/>
      <c r="M17" s="51"/>
      <c r="N17" s="51"/>
      <c r="O17" s="51"/>
      <c r="P17" s="51"/>
      <c r="Q17" s="51"/>
      <c r="R17" s="51"/>
      <c r="S17" s="51"/>
      <c r="T17" s="51"/>
      <c r="U17" s="51"/>
      <c r="V17" s="51"/>
    </row>
    <row r="18" spans="2:22" ht="10.5" customHeight="1" x14ac:dyDescent="0.2">
      <c r="B18" s="660">
        <v>1985</v>
      </c>
      <c r="C18" s="610">
        <v>22731.9</v>
      </c>
      <c r="D18" s="610">
        <v>1298.3</v>
      </c>
      <c r="E18" s="610">
        <v>36410.400000000001</v>
      </c>
      <c r="F18" s="610">
        <v>1334</v>
      </c>
      <c r="G18" s="610">
        <v>1048.3</v>
      </c>
      <c r="H18" s="610">
        <f>+G18+F18</f>
        <v>2382.3000000000002</v>
      </c>
      <c r="I18" s="51"/>
      <c r="J18" s="51"/>
      <c r="K18" s="51"/>
      <c r="L18" s="51"/>
      <c r="M18" s="51"/>
      <c r="N18" s="51"/>
      <c r="O18" s="51"/>
      <c r="P18" s="51"/>
      <c r="Q18" s="51"/>
      <c r="R18" s="51"/>
      <c r="S18" s="51"/>
      <c r="T18" s="51"/>
      <c r="U18" s="51"/>
      <c r="V18" s="51"/>
    </row>
    <row r="19" spans="2:22" ht="10.5" customHeight="1" x14ac:dyDescent="0.2">
      <c r="B19" s="660">
        <v>1986</v>
      </c>
      <c r="C19" s="610">
        <v>26863.599999999999</v>
      </c>
      <c r="D19" s="610">
        <v>1473.4</v>
      </c>
      <c r="E19" s="610">
        <v>41327.800000000003</v>
      </c>
      <c r="F19" s="610">
        <v>1792.3</v>
      </c>
      <c r="G19" s="610">
        <v>1232.3</v>
      </c>
      <c r="H19" s="610">
        <f>+G19+F19</f>
        <v>3024.6</v>
      </c>
      <c r="I19" s="51"/>
      <c r="J19" s="51"/>
      <c r="K19" s="51"/>
      <c r="L19" s="51"/>
      <c r="M19" s="51"/>
      <c r="N19" s="51"/>
      <c r="O19" s="51"/>
      <c r="P19" s="51"/>
      <c r="Q19" s="51"/>
      <c r="R19" s="51"/>
      <c r="S19" s="51"/>
      <c r="T19" s="51"/>
      <c r="U19" s="51"/>
      <c r="V19" s="51"/>
    </row>
    <row r="20" spans="2:22" ht="10.5" customHeight="1" x14ac:dyDescent="0.2">
      <c r="B20" s="660">
        <v>1987</v>
      </c>
      <c r="C20" s="610">
        <v>28672.6</v>
      </c>
      <c r="D20" s="610">
        <v>1511.1</v>
      </c>
      <c r="E20" s="610">
        <v>42762.5</v>
      </c>
      <c r="F20" s="610">
        <v>1724.3</v>
      </c>
      <c r="G20" s="610">
        <v>1468.3</v>
      </c>
      <c r="H20" s="610">
        <f>+G20+F20</f>
        <v>3192.6</v>
      </c>
      <c r="I20" s="51"/>
      <c r="J20" s="51"/>
      <c r="K20" s="51"/>
      <c r="L20" s="51"/>
      <c r="M20" s="51"/>
      <c r="N20" s="51"/>
      <c r="O20" s="51"/>
      <c r="P20" s="51"/>
      <c r="Q20" s="51"/>
      <c r="R20" s="51"/>
      <c r="S20" s="51"/>
      <c r="T20" s="51"/>
      <c r="U20" s="51"/>
      <c r="V20" s="51"/>
    </row>
    <row r="21" spans="2:22" ht="10.5" customHeight="1" x14ac:dyDescent="0.2">
      <c r="B21" s="660">
        <v>1988</v>
      </c>
      <c r="C21" s="610">
        <v>39483.9</v>
      </c>
      <c r="D21" s="610">
        <v>2081.4</v>
      </c>
      <c r="E21" s="610">
        <v>49360</v>
      </c>
      <c r="F21" s="610">
        <v>2285.1</v>
      </c>
      <c r="G21" s="610">
        <v>1474.8</v>
      </c>
      <c r="H21" s="610">
        <f>+G21+F21</f>
        <v>3759.8999999999996</v>
      </c>
      <c r="I21" s="51"/>
      <c r="J21" s="51"/>
      <c r="K21" s="51"/>
      <c r="L21" s="51"/>
      <c r="M21" s="51"/>
      <c r="N21" s="51"/>
      <c r="O21" s="51"/>
      <c r="P21" s="51"/>
      <c r="Q21" s="51"/>
      <c r="R21" s="51"/>
      <c r="S21" s="51"/>
      <c r="T21" s="51"/>
      <c r="U21" s="51"/>
      <c r="V21" s="51"/>
    </row>
    <row r="22" spans="2:22" ht="10.5" customHeight="1" x14ac:dyDescent="0.2">
      <c r="B22" s="660">
        <v>1989</v>
      </c>
      <c r="C22" s="610">
        <v>44741.8</v>
      </c>
      <c r="D22" s="610">
        <v>2079</v>
      </c>
      <c r="E22" s="610">
        <v>58728.4</v>
      </c>
      <c r="F22" s="610">
        <v>2913.6</v>
      </c>
      <c r="G22" s="610">
        <v>2793.8</v>
      </c>
      <c r="H22" s="610">
        <f>+G22+F22</f>
        <v>5707.4</v>
      </c>
      <c r="I22" s="51"/>
      <c r="J22" s="51"/>
      <c r="K22" s="51"/>
      <c r="L22" s="51"/>
      <c r="M22" s="51"/>
      <c r="N22" s="51"/>
      <c r="O22" s="51"/>
      <c r="P22" s="51"/>
      <c r="Q22" s="51"/>
      <c r="R22" s="51"/>
      <c r="S22" s="51"/>
      <c r="T22" s="51"/>
      <c r="U22" s="51"/>
      <c r="V22" s="51"/>
    </row>
    <row r="23" spans="2:22" ht="10.5" customHeight="1" x14ac:dyDescent="0.2">
      <c r="B23" s="660"/>
      <c r="C23" s="610"/>
      <c r="D23" s="610"/>
      <c r="E23" s="610"/>
      <c r="F23" s="610"/>
      <c r="G23" s="610"/>
      <c r="H23" s="610"/>
      <c r="I23" s="51"/>
      <c r="J23" s="51"/>
      <c r="K23" s="51"/>
      <c r="L23" s="51"/>
      <c r="M23" s="51"/>
      <c r="N23" s="51"/>
      <c r="O23" s="51"/>
      <c r="P23" s="51"/>
      <c r="Q23" s="51"/>
      <c r="R23" s="51"/>
      <c r="S23" s="51"/>
      <c r="T23" s="51"/>
      <c r="U23" s="51"/>
      <c r="V23" s="51"/>
    </row>
    <row r="24" spans="2:22" ht="10.5" customHeight="1" x14ac:dyDescent="0.2">
      <c r="B24" s="660">
        <v>1990</v>
      </c>
      <c r="C24" s="610">
        <v>44141.5</v>
      </c>
      <c r="D24" s="610">
        <v>1936.2</v>
      </c>
      <c r="E24" s="610">
        <v>60770</v>
      </c>
      <c r="F24" s="610">
        <v>2246.4</v>
      </c>
      <c r="G24" s="610">
        <v>2378.6999999999998</v>
      </c>
      <c r="H24" s="610">
        <f>+G24+F24</f>
        <v>4625.1000000000004</v>
      </c>
      <c r="I24" s="51"/>
      <c r="J24" s="51"/>
      <c r="K24" s="51"/>
      <c r="L24" s="51"/>
      <c r="M24" s="51"/>
      <c r="N24" s="51"/>
      <c r="O24" s="51"/>
      <c r="P24" s="51"/>
      <c r="Q24" s="51"/>
      <c r="R24" s="51"/>
      <c r="S24" s="51"/>
      <c r="T24" s="51"/>
      <c r="U24" s="51"/>
      <c r="V24" s="51"/>
    </row>
    <row r="25" spans="2:22" ht="10.5" customHeight="1" x14ac:dyDescent="0.2">
      <c r="B25" s="660">
        <v>1991</v>
      </c>
      <c r="C25" s="610">
        <v>44195.199999999997</v>
      </c>
      <c r="D25" s="610">
        <v>2257.8000000000002</v>
      </c>
      <c r="E25" s="610">
        <v>61146.5</v>
      </c>
      <c r="F25" s="610">
        <v>2700.3</v>
      </c>
      <c r="G25" s="610">
        <v>2069.1</v>
      </c>
      <c r="H25" s="610">
        <f>+G25+F25</f>
        <v>4769.3999999999996</v>
      </c>
      <c r="I25" s="51"/>
      <c r="J25" s="51"/>
      <c r="K25" s="51"/>
      <c r="L25" s="51"/>
      <c r="M25" s="51"/>
      <c r="N25" s="51"/>
      <c r="O25" s="51"/>
      <c r="P25" s="51"/>
      <c r="Q25" s="51"/>
      <c r="R25" s="51"/>
      <c r="S25" s="51"/>
      <c r="T25" s="51"/>
      <c r="U25" s="51"/>
      <c r="V25" s="51"/>
    </row>
    <row r="26" spans="2:22" ht="10.5" customHeight="1" x14ac:dyDescent="0.2">
      <c r="B26" s="660">
        <v>1992</v>
      </c>
      <c r="C26" s="610">
        <v>52594.400000000001</v>
      </c>
      <c r="D26" s="610">
        <v>4477.8999999999996</v>
      </c>
      <c r="E26" s="610">
        <v>69354.7</v>
      </c>
      <c r="F26" s="610">
        <v>2567</v>
      </c>
      <c r="G26" s="610">
        <v>2293.1999999999998</v>
      </c>
      <c r="H26" s="610">
        <f>+G26+F26</f>
        <v>4860.2</v>
      </c>
      <c r="I26" s="51"/>
      <c r="J26" s="51"/>
      <c r="K26" s="51"/>
      <c r="L26" s="51"/>
      <c r="M26" s="51"/>
      <c r="N26" s="51"/>
      <c r="O26" s="51"/>
      <c r="P26" s="51"/>
      <c r="Q26" s="51"/>
      <c r="R26" s="51"/>
      <c r="S26" s="51"/>
      <c r="T26" s="51"/>
      <c r="U26" s="51"/>
      <c r="V26" s="51"/>
    </row>
    <row r="27" spans="2:22" ht="10.5" customHeight="1" x14ac:dyDescent="0.2">
      <c r="B27" s="660">
        <v>1993</v>
      </c>
      <c r="C27" s="610">
        <v>59078.7</v>
      </c>
      <c r="D27" s="610">
        <v>3813.1</v>
      </c>
      <c r="E27" s="610">
        <v>81376.2</v>
      </c>
      <c r="F27" s="610">
        <v>2916.3</v>
      </c>
      <c r="G27" s="610">
        <v>2370.8000000000002</v>
      </c>
      <c r="H27" s="610">
        <f>+G27+F27</f>
        <v>5287.1</v>
      </c>
      <c r="I27" s="51"/>
      <c r="J27" s="51"/>
      <c r="K27" s="51"/>
      <c r="L27" s="51"/>
      <c r="M27" s="51"/>
      <c r="N27" s="51"/>
      <c r="O27" s="51"/>
      <c r="P27" s="51"/>
      <c r="Q27" s="51"/>
      <c r="R27" s="51"/>
      <c r="S27" s="51"/>
      <c r="T27" s="51"/>
      <c r="U27" s="51"/>
      <c r="V27" s="51"/>
    </row>
    <row r="28" spans="2:22" ht="10.5" customHeight="1" x14ac:dyDescent="0.2">
      <c r="B28" s="660">
        <v>1994</v>
      </c>
      <c r="C28" s="610">
        <v>75601.5</v>
      </c>
      <c r="D28" s="610">
        <v>4894.8999999999996</v>
      </c>
      <c r="E28" s="610">
        <v>90021.5</v>
      </c>
      <c r="F28" s="610">
        <v>3896.4</v>
      </c>
      <c r="G28" s="610">
        <v>4159.3999999999996</v>
      </c>
      <c r="H28" s="610">
        <f>+G28+F28</f>
        <v>8055.7999999999993</v>
      </c>
      <c r="I28" s="51"/>
      <c r="J28" s="51"/>
      <c r="K28" s="51"/>
      <c r="L28" s="51"/>
      <c r="M28" s="51"/>
      <c r="N28" s="51"/>
      <c r="O28" s="51"/>
      <c r="P28" s="51"/>
      <c r="Q28" s="51"/>
      <c r="R28" s="51"/>
      <c r="S28" s="51"/>
      <c r="T28" s="51"/>
      <c r="U28" s="51"/>
      <c r="V28" s="51"/>
    </row>
    <row r="29" spans="2:22" ht="10.5" customHeight="1" x14ac:dyDescent="0.2">
      <c r="B29" s="660"/>
      <c r="C29" s="610"/>
      <c r="D29" s="610"/>
      <c r="E29" s="610"/>
      <c r="F29" s="610"/>
      <c r="G29" s="610"/>
      <c r="H29" s="610"/>
      <c r="I29" s="51"/>
      <c r="J29" s="51"/>
      <c r="K29" s="51"/>
      <c r="L29" s="51"/>
      <c r="M29" s="51"/>
      <c r="N29" s="51"/>
      <c r="O29" s="51"/>
      <c r="P29" s="51"/>
      <c r="Q29" s="51"/>
      <c r="R29" s="51"/>
      <c r="S29" s="51"/>
      <c r="T29" s="51"/>
      <c r="U29" s="51"/>
      <c r="V29" s="51"/>
    </row>
    <row r="30" spans="2:22" ht="10.5" customHeight="1" x14ac:dyDescent="0.2">
      <c r="B30" s="660">
        <v>1995</v>
      </c>
      <c r="C30" s="610">
        <v>97285</v>
      </c>
      <c r="D30" s="610">
        <v>6834.3</v>
      </c>
      <c r="E30" s="610">
        <v>102545.1</v>
      </c>
      <c r="F30" s="610">
        <v>2714</v>
      </c>
      <c r="G30" s="610">
        <v>5428.6</v>
      </c>
      <c r="H30" s="610">
        <f>+G30+F30</f>
        <v>8142.6</v>
      </c>
      <c r="I30" s="51"/>
      <c r="J30" s="51"/>
      <c r="K30" s="51"/>
      <c r="L30" s="51"/>
      <c r="M30" s="51"/>
      <c r="N30" s="51"/>
      <c r="O30" s="51"/>
      <c r="P30" s="51"/>
      <c r="Q30" s="51"/>
      <c r="R30" s="51"/>
      <c r="S30" s="51"/>
      <c r="T30" s="51"/>
      <c r="U30" s="51"/>
      <c r="V30" s="51"/>
    </row>
    <row r="31" spans="2:22" ht="10.5" customHeight="1" x14ac:dyDescent="0.2">
      <c r="B31" s="660">
        <v>1996</v>
      </c>
      <c r="C31" s="610">
        <v>112940</v>
      </c>
      <c r="D31" s="610">
        <v>7745.2</v>
      </c>
      <c r="E31" s="610">
        <v>117860.5</v>
      </c>
      <c r="F31" s="610">
        <v>6860.9</v>
      </c>
      <c r="G31" s="610">
        <v>4958.1000000000004</v>
      </c>
      <c r="H31" s="610">
        <f>+G31+F31</f>
        <v>11819</v>
      </c>
      <c r="I31" s="51"/>
      <c r="J31" s="51"/>
      <c r="K31" s="51"/>
      <c r="L31" s="51"/>
      <c r="M31" s="51"/>
      <c r="N31" s="51"/>
      <c r="O31" s="51"/>
      <c r="P31" s="51"/>
      <c r="Q31" s="51"/>
      <c r="R31" s="51"/>
      <c r="S31" s="51"/>
      <c r="T31" s="51"/>
      <c r="U31" s="51"/>
      <c r="V31" s="51"/>
    </row>
    <row r="32" spans="2:22" ht="10.5" customHeight="1" x14ac:dyDescent="0.2">
      <c r="B32" s="661" t="s">
        <v>531</v>
      </c>
      <c r="C32" s="610">
        <v>126912.1</v>
      </c>
      <c r="D32" s="610">
        <v>8641.5</v>
      </c>
      <c r="E32" s="610">
        <v>132347.4</v>
      </c>
      <c r="F32" s="610">
        <v>7537.6</v>
      </c>
      <c r="G32" s="610">
        <v>4971.3</v>
      </c>
      <c r="H32" s="610">
        <f>+G32+F32</f>
        <v>12508.900000000001</v>
      </c>
      <c r="N32" s="51"/>
      <c r="O32" s="51"/>
      <c r="P32" s="51"/>
      <c r="Q32" s="51"/>
      <c r="R32" s="51"/>
      <c r="S32" s="51"/>
      <c r="T32" s="51"/>
      <c r="U32" s="51"/>
      <c r="V32" s="51"/>
    </row>
    <row r="33" spans="2:22" ht="10.5" customHeight="1" x14ac:dyDescent="0.2">
      <c r="B33" s="661" t="s">
        <v>534</v>
      </c>
      <c r="C33" s="610">
        <v>143353.70000000001</v>
      </c>
      <c r="D33" s="610">
        <v>9401.6</v>
      </c>
      <c r="E33" s="610">
        <v>148690</v>
      </c>
      <c r="F33" s="610">
        <v>7924</v>
      </c>
      <c r="G33" s="610">
        <v>5717.5</v>
      </c>
      <c r="H33" s="610">
        <f>+G33+F33</f>
        <v>13641.5</v>
      </c>
      <c r="I33" s="123"/>
      <c r="J33" s="108"/>
      <c r="K33" s="108"/>
      <c r="L33" s="108"/>
      <c r="M33" s="108"/>
      <c r="N33" s="51"/>
      <c r="O33" s="51"/>
      <c r="P33" s="51"/>
      <c r="Q33" s="51"/>
      <c r="R33" s="51"/>
      <c r="S33" s="51"/>
      <c r="T33" s="51"/>
      <c r="U33" s="51"/>
      <c r="V33" s="51"/>
    </row>
    <row r="34" spans="2:22" ht="10.5" customHeight="1" x14ac:dyDescent="0.2">
      <c r="B34" s="661" t="s">
        <v>192</v>
      </c>
      <c r="C34" s="610">
        <v>146328.29999999999</v>
      </c>
      <c r="D34" s="610">
        <v>8963.7999999999993</v>
      </c>
      <c r="E34" s="610">
        <v>166673.5</v>
      </c>
      <c r="F34" s="610">
        <v>8214.7999999999993</v>
      </c>
      <c r="G34" s="610">
        <v>6335.1</v>
      </c>
      <c r="H34" s="610">
        <f>+G34+F34</f>
        <v>14549.9</v>
      </c>
      <c r="I34" s="123"/>
      <c r="J34" s="124"/>
      <c r="K34" s="124"/>
      <c r="L34" s="124"/>
      <c r="M34" s="124"/>
      <c r="N34" s="51"/>
      <c r="O34" s="51"/>
      <c r="P34" s="51"/>
      <c r="Q34" s="51"/>
      <c r="R34" s="51"/>
      <c r="S34" s="51"/>
      <c r="T34" s="51"/>
      <c r="U34" s="51"/>
      <c r="V34" s="51"/>
    </row>
    <row r="35" spans="2:22" ht="10.5" customHeight="1" x14ac:dyDescent="0.2">
      <c r="B35" s="660"/>
      <c r="C35" s="610"/>
      <c r="D35" s="610"/>
      <c r="E35" s="610"/>
      <c r="F35" s="610"/>
      <c r="G35" s="610"/>
      <c r="H35" s="610"/>
      <c r="I35" s="51"/>
      <c r="J35" s="51"/>
      <c r="K35" s="51"/>
      <c r="L35" s="51"/>
      <c r="M35" s="51"/>
      <c r="N35" s="51"/>
      <c r="O35" s="51"/>
      <c r="P35" s="51"/>
      <c r="Q35" s="51"/>
      <c r="R35" s="51"/>
      <c r="S35" s="51"/>
      <c r="T35" s="51"/>
      <c r="U35" s="51"/>
      <c r="V35" s="51"/>
    </row>
    <row r="36" spans="2:22" ht="10.5" customHeight="1" x14ac:dyDescent="0.2">
      <c r="B36" s="660">
        <v>2000</v>
      </c>
      <c r="C36" s="610">
        <v>186476.5</v>
      </c>
      <c r="D36" s="610">
        <v>9644.1</v>
      </c>
      <c r="E36" s="610">
        <v>210512.7</v>
      </c>
      <c r="F36" s="610">
        <v>9785</v>
      </c>
      <c r="G36" s="610">
        <v>5967.2</v>
      </c>
      <c r="H36" s="610">
        <f>+G36+F36</f>
        <v>15752.2</v>
      </c>
      <c r="I36" s="51"/>
      <c r="J36" s="51"/>
      <c r="K36" s="51"/>
      <c r="L36" s="51"/>
      <c r="M36" s="51"/>
      <c r="N36" s="51"/>
      <c r="O36" s="51"/>
      <c r="P36" s="51"/>
      <c r="Q36" s="51"/>
      <c r="R36" s="51"/>
      <c r="S36" s="51"/>
      <c r="T36" s="51"/>
      <c r="U36" s="51"/>
      <c r="V36" s="51"/>
    </row>
    <row r="37" spans="2:22" ht="10.5" customHeight="1" x14ac:dyDescent="0.2">
      <c r="B37" s="660">
        <v>2001</v>
      </c>
      <c r="C37" s="610">
        <v>217252.5</v>
      </c>
      <c r="D37" s="610">
        <v>10704.4</v>
      </c>
      <c r="E37" s="610">
        <v>253579.5</v>
      </c>
      <c r="F37" s="610">
        <v>12793.1</v>
      </c>
      <c r="G37" s="610">
        <v>7274</v>
      </c>
      <c r="H37" s="610">
        <f>+G37+F37</f>
        <v>20067.099999999999</v>
      </c>
      <c r="I37" s="51"/>
      <c r="J37" s="51"/>
      <c r="K37" s="51"/>
      <c r="L37" s="51"/>
      <c r="M37" s="51"/>
      <c r="N37" s="51"/>
      <c r="O37" s="51"/>
      <c r="P37" s="51"/>
      <c r="Q37" s="51"/>
      <c r="R37" s="51"/>
      <c r="S37" s="51"/>
      <c r="T37" s="51"/>
      <c r="U37" s="51"/>
      <c r="V37" s="51"/>
    </row>
    <row r="38" spans="2:22" ht="10.5" customHeight="1" x14ac:dyDescent="0.2">
      <c r="B38" s="660">
        <v>2002</v>
      </c>
      <c r="C38" s="610">
        <v>273464.59999999998</v>
      </c>
      <c r="D38" s="610">
        <v>15162.6</v>
      </c>
      <c r="E38" s="610">
        <v>312917.8</v>
      </c>
      <c r="F38" s="610">
        <v>16031</v>
      </c>
      <c r="G38" s="610">
        <v>9856.9</v>
      </c>
      <c r="H38" s="610">
        <f>+G38+F38</f>
        <v>25887.9</v>
      </c>
      <c r="I38" s="51"/>
      <c r="J38" s="51"/>
      <c r="K38" s="51"/>
      <c r="L38" s="51"/>
      <c r="M38" s="51"/>
      <c r="N38" s="51"/>
      <c r="O38" s="51"/>
      <c r="P38" s="51"/>
      <c r="Q38" s="51"/>
      <c r="R38" s="51"/>
      <c r="S38" s="51"/>
      <c r="T38" s="51"/>
      <c r="U38" s="51"/>
      <c r="V38" s="51"/>
    </row>
    <row r="39" spans="2:22" ht="10.5" customHeight="1" x14ac:dyDescent="0.2">
      <c r="B39" s="660">
        <v>2003</v>
      </c>
      <c r="C39" s="617">
        <v>256977.7</v>
      </c>
      <c r="D39" s="617">
        <v>13910.5</v>
      </c>
      <c r="E39" s="617">
        <v>273126.8</v>
      </c>
      <c r="F39" s="617">
        <v>13731.6</v>
      </c>
      <c r="G39" s="617">
        <v>9521.1</v>
      </c>
      <c r="H39" s="610">
        <f>+G39+F39</f>
        <v>23252.7</v>
      </c>
      <c r="I39" s="51"/>
      <c r="J39" s="51"/>
      <c r="K39" s="51"/>
      <c r="L39" s="51"/>
      <c r="M39" s="51"/>
      <c r="N39" s="51"/>
      <c r="O39" s="51"/>
      <c r="P39" s="51"/>
      <c r="Q39" s="51"/>
      <c r="R39" s="51"/>
      <c r="S39" s="51"/>
      <c r="T39" s="51"/>
      <c r="U39" s="51"/>
      <c r="V39" s="51"/>
    </row>
    <row r="40" spans="2:22" ht="10.5" customHeight="1" x14ac:dyDescent="0.2">
      <c r="B40" s="660">
        <v>2004</v>
      </c>
      <c r="C40" s="617">
        <v>304754.8</v>
      </c>
      <c r="D40" s="617">
        <v>16415.5</v>
      </c>
      <c r="E40" s="617">
        <v>292078.7</v>
      </c>
      <c r="F40" s="617">
        <v>12896.2</v>
      </c>
      <c r="G40" s="617">
        <v>9760.5</v>
      </c>
      <c r="H40" s="610">
        <f>+G40+F40</f>
        <v>22656.7</v>
      </c>
      <c r="I40" s="51"/>
      <c r="J40" s="51"/>
      <c r="K40" s="51"/>
      <c r="L40" s="51"/>
      <c r="M40" s="51"/>
      <c r="N40" s="51"/>
      <c r="O40" s="51"/>
      <c r="P40" s="51"/>
      <c r="Q40" s="51"/>
      <c r="R40" s="51"/>
      <c r="S40" s="51"/>
      <c r="T40" s="51"/>
      <c r="U40" s="51"/>
      <c r="V40" s="51"/>
    </row>
    <row r="41" spans="2:22" ht="10.5" customHeight="1" x14ac:dyDescent="0.2">
      <c r="B41" s="660"/>
      <c r="C41" s="617"/>
      <c r="D41" s="617"/>
      <c r="E41" s="617"/>
      <c r="F41" s="617"/>
      <c r="G41" s="617"/>
      <c r="H41" s="617"/>
      <c r="I41" s="51"/>
      <c r="J41" s="51"/>
      <c r="K41" s="51"/>
      <c r="L41" s="51"/>
      <c r="M41" s="51"/>
      <c r="N41" s="51"/>
      <c r="O41" s="51"/>
      <c r="P41" s="51"/>
      <c r="Q41" s="51"/>
      <c r="R41" s="51"/>
      <c r="S41" s="51"/>
      <c r="T41" s="51"/>
      <c r="U41" s="51"/>
      <c r="V41" s="51"/>
    </row>
    <row r="42" spans="2:22" ht="10.5" customHeight="1" x14ac:dyDescent="0.2">
      <c r="B42" s="660">
        <v>2005</v>
      </c>
      <c r="C42" s="617">
        <v>349163.7</v>
      </c>
      <c r="D42" s="617">
        <v>16286.4</v>
      </c>
      <c r="E42" s="617">
        <v>327125.40000000002</v>
      </c>
      <c r="F42" s="617">
        <v>15067.9</v>
      </c>
      <c r="G42" s="617">
        <v>11073.3</v>
      </c>
      <c r="H42" s="610">
        <f>+G42+F42</f>
        <v>26141.199999999997</v>
      </c>
      <c r="I42" s="51"/>
      <c r="J42" s="51"/>
      <c r="K42" s="51"/>
      <c r="L42" s="51"/>
      <c r="M42" s="51"/>
      <c r="N42" s="51"/>
      <c r="O42" s="51"/>
      <c r="P42" s="51"/>
      <c r="Q42" s="51"/>
      <c r="R42" s="51"/>
      <c r="S42" s="51"/>
      <c r="T42" s="51"/>
      <c r="U42" s="51"/>
      <c r="V42" s="51"/>
    </row>
    <row r="43" spans="2:22" ht="10.5" customHeight="1" x14ac:dyDescent="0.2">
      <c r="B43" s="660">
        <v>2006</v>
      </c>
      <c r="C43" s="617">
        <v>465215.7</v>
      </c>
      <c r="D43" s="617">
        <v>20588.5</v>
      </c>
      <c r="E43" s="617">
        <v>393046.7</v>
      </c>
      <c r="F43" s="617">
        <v>16517.099999999999</v>
      </c>
      <c r="G43" s="617">
        <v>10460.4</v>
      </c>
      <c r="H43" s="610">
        <f>+G43+F43</f>
        <v>26977.5</v>
      </c>
      <c r="I43" s="51"/>
      <c r="J43" s="51"/>
      <c r="K43" s="51"/>
      <c r="L43" s="51"/>
      <c r="M43" s="51"/>
      <c r="N43" s="51"/>
      <c r="O43" s="51"/>
      <c r="P43" s="51"/>
      <c r="Q43" s="51"/>
      <c r="R43" s="51"/>
      <c r="S43" s="51"/>
      <c r="T43" s="51"/>
      <c r="U43" s="51"/>
      <c r="V43" s="51"/>
    </row>
    <row r="44" spans="2:22" ht="10.5" customHeight="1" x14ac:dyDescent="0.2">
      <c r="B44" s="660">
        <v>2007</v>
      </c>
      <c r="C44" s="617">
        <v>484837.5</v>
      </c>
      <c r="D44" s="617">
        <v>29304.5</v>
      </c>
      <c r="E44" s="617">
        <v>463237.9</v>
      </c>
      <c r="F44" s="617">
        <v>18136.7</v>
      </c>
      <c r="G44" s="617">
        <v>12530.1</v>
      </c>
      <c r="H44" s="610">
        <f>+G44+F44</f>
        <v>30666.800000000003</v>
      </c>
      <c r="I44" s="51"/>
      <c r="J44" s="108"/>
      <c r="K44" s="51"/>
      <c r="L44" s="51"/>
      <c r="M44" s="51"/>
      <c r="N44" s="51"/>
      <c r="O44" s="51"/>
      <c r="P44" s="51"/>
      <c r="Q44" s="51"/>
      <c r="R44" s="51"/>
      <c r="S44" s="51"/>
      <c r="T44" s="51"/>
      <c r="U44" s="51"/>
      <c r="V44" s="51"/>
    </row>
    <row r="45" spans="2:22" ht="10.5" customHeight="1" x14ac:dyDescent="0.2">
      <c r="B45" s="660">
        <v>2008</v>
      </c>
      <c r="C45" s="617">
        <v>627450.30000000005</v>
      </c>
      <c r="D45" s="617">
        <v>38427.5</v>
      </c>
      <c r="E45" s="617">
        <v>635315</v>
      </c>
      <c r="F45" s="617">
        <v>25951.1</v>
      </c>
      <c r="G45" s="617">
        <v>20992.6</v>
      </c>
      <c r="H45" s="610">
        <f>+G45+F45</f>
        <v>46943.7</v>
      </c>
      <c r="I45" s="51"/>
      <c r="J45" s="51"/>
      <c r="K45" s="51"/>
      <c r="L45" s="51"/>
      <c r="M45" s="51"/>
      <c r="N45" s="51"/>
      <c r="O45" s="51"/>
      <c r="P45" s="51"/>
      <c r="Q45" s="51"/>
      <c r="R45" s="51"/>
      <c r="S45" s="51"/>
      <c r="T45" s="51"/>
      <c r="U45" s="51"/>
      <c r="V45" s="51"/>
    </row>
    <row r="46" spans="2:22" ht="10.5" customHeight="1" x14ac:dyDescent="0.2">
      <c r="B46" s="660">
        <v>2009</v>
      </c>
      <c r="C46" s="617">
        <v>541173.4</v>
      </c>
      <c r="D46" s="617">
        <v>35039.199999999997</v>
      </c>
      <c r="E46" s="617">
        <v>513864.1</v>
      </c>
      <c r="F46" s="617">
        <v>27170.7</v>
      </c>
      <c r="G46" s="617">
        <v>20288.7</v>
      </c>
      <c r="H46" s="610">
        <f>+G46+F46</f>
        <v>47459.4</v>
      </c>
      <c r="I46" s="51"/>
      <c r="J46" s="51"/>
      <c r="K46" s="51"/>
      <c r="L46" s="51"/>
      <c r="M46" s="51"/>
      <c r="N46" s="51"/>
      <c r="O46" s="51"/>
      <c r="P46" s="51"/>
      <c r="Q46" s="51"/>
      <c r="R46" s="51"/>
      <c r="S46" s="51"/>
      <c r="T46" s="51"/>
      <c r="U46" s="51"/>
      <c r="V46" s="51"/>
    </row>
    <row r="47" spans="2:22" ht="10.5" customHeight="1" x14ac:dyDescent="0.2">
      <c r="B47" s="660"/>
      <c r="C47" s="617"/>
      <c r="D47" s="617"/>
      <c r="E47" s="617"/>
      <c r="F47" s="617"/>
      <c r="G47" s="617"/>
      <c r="H47" s="617"/>
      <c r="I47" s="51"/>
      <c r="J47" s="51"/>
      <c r="K47" s="51"/>
      <c r="L47" s="51"/>
      <c r="M47" s="51"/>
      <c r="N47" s="51"/>
      <c r="O47" s="51"/>
      <c r="P47" s="51"/>
      <c r="Q47" s="51"/>
      <c r="R47" s="51"/>
      <c r="S47" s="51"/>
      <c r="T47" s="51"/>
      <c r="U47" s="51"/>
      <c r="V47" s="51"/>
    </row>
    <row r="48" spans="2:22" ht="10.5" customHeight="1" x14ac:dyDescent="0.2">
      <c r="B48" s="660">
        <v>2010</v>
      </c>
      <c r="C48" s="617">
        <v>606250.19999999995</v>
      </c>
      <c r="D48" s="617">
        <v>34626.800000000003</v>
      </c>
      <c r="E48" s="617">
        <v>666382.69999999995</v>
      </c>
      <c r="F48" s="617">
        <v>29378.6</v>
      </c>
      <c r="G48" s="617">
        <v>17021.599999999999</v>
      </c>
      <c r="H48" s="610">
        <f>+G48+F48</f>
        <v>46400.2</v>
      </c>
      <c r="I48" s="51"/>
      <c r="J48" s="51"/>
      <c r="K48" s="51"/>
      <c r="L48" s="51"/>
      <c r="M48" s="51"/>
      <c r="N48" s="51"/>
      <c r="O48" s="51"/>
      <c r="P48" s="51"/>
      <c r="Q48" s="51"/>
      <c r="R48" s="51"/>
      <c r="S48" s="51"/>
      <c r="T48" s="108"/>
      <c r="U48" s="51"/>
      <c r="V48" s="51"/>
    </row>
    <row r="49" spans="2:22" ht="10.5" customHeight="1" x14ac:dyDescent="0.2">
      <c r="B49" s="536" t="s">
        <v>1419</v>
      </c>
      <c r="C49" s="617">
        <v>746283.8</v>
      </c>
      <c r="D49" s="617">
        <v>44926.400000000001</v>
      </c>
      <c r="E49" s="617">
        <v>789961.4</v>
      </c>
      <c r="F49" s="617">
        <v>38004</v>
      </c>
      <c r="G49" s="617">
        <v>12809.2</v>
      </c>
      <c r="H49" s="610">
        <f>+G49+F49</f>
        <v>50813.2</v>
      </c>
      <c r="I49" s="51"/>
      <c r="J49" s="51"/>
      <c r="K49" s="51"/>
      <c r="L49" s="51"/>
      <c r="M49" s="51"/>
      <c r="N49" s="51"/>
      <c r="O49" s="51"/>
      <c r="P49" s="51"/>
      <c r="Q49" s="51"/>
      <c r="R49" s="51"/>
      <c r="S49" s="51"/>
      <c r="T49" s="51"/>
      <c r="U49" s="51"/>
      <c r="V49" s="51"/>
    </row>
    <row r="50" spans="2:22" ht="10.5" customHeight="1" x14ac:dyDescent="0.2">
      <c r="B50" s="536" t="s">
        <v>1415</v>
      </c>
      <c r="C50" s="617">
        <v>854997.4</v>
      </c>
      <c r="D50" s="617">
        <v>53071</v>
      </c>
      <c r="E50" s="617">
        <v>817389.4</v>
      </c>
      <c r="F50" s="617">
        <v>38846.199999999997</v>
      </c>
      <c r="G50" s="617">
        <v>16341.8</v>
      </c>
      <c r="H50" s="610">
        <f>+G50+F50</f>
        <v>55188</v>
      </c>
      <c r="I50" s="51"/>
      <c r="J50" s="51"/>
      <c r="K50" s="51"/>
      <c r="L50" s="51"/>
      <c r="M50" s="51"/>
      <c r="N50" s="51"/>
      <c r="O50" s="51"/>
      <c r="P50" s="51"/>
      <c r="Q50" s="51"/>
      <c r="R50" s="51"/>
      <c r="S50" s="51"/>
      <c r="T50" s="51"/>
      <c r="U50" s="51"/>
      <c r="V50" s="51"/>
    </row>
    <row r="51" spans="2:22" ht="10.5" customHeight="1" x14ac:dyDescent="0.2">
      <c r="B51" s="536" t="s">
        <v>1457</v>
      </c>
      <c r="C51" s="617">
        <v>998168.4</v>
      </c>
      <c r="D51" s="617">
        <v>57307.4</v>
      </c>
      <c r="E51" s="617">
        <v>926808.4</v>
      </c>
      <c r="F51" s="1310" t="s">
        <v>463</v>
      </c>
      <c r="G51" s="1310" t="s">
        <v>463</v>
      </c>
      <c r="H51" s="610">
        <v>72492.7</v>
      </c>
      <c r="I51" s="51"/>
      <c r="J51" s="51"/>
      <c r="K51" s="51"/>
      <c r="L51" s="51"/>
      <c r="M51" s="51"/>
      <c r="N51" s="51"/>
      <c r="O51" s="51"/>
      <c r="P51" s="51"/>
      <c r="Q51" s="51"/>
      <c r="R51" s="51"/>
      <c r="S51" s="51"/>
      <c r="T51" s="51"/>
      <c r="U51" s="51"/>
      <c r="V51" s="51"/>
    </row>
    <row r="52" spans="2:22" ht="10.5" customHeight="1" x14ac:dyDescent="0.2">
      <c r="B52" s="537" t="s">
        <v>1505</v>
      </c>
      <c r="C52" s="784">
        <v>1083380.6000000001</v>
      </c>
      <c r="D52" s="727">
        <v>61037.7</v>
      </c>
      <c r="E52" s="727">
        <v>988423.5</v>
      </c>
      <c r="F52" s="1204" t="s">
        <v>463</v>
      </c>
      <c r="G52" s="1204" t="s">
        <v>463</v>
      </c>
      <c r="H52" s="727">
        <v>81300.399999999994</v>
      </c>
      <c r="I52" s="51"/>
      <c r="J52" s="51"/>
      <c r="K52" s="51"/>
      <c r="L52" s="51"/>
      <c r="M52" s="51"/>
      <c r="N52" s="51"/>
      <c r="O52" s="51"/>
      <c r="P52" s="51"/>
      <c r="Q52" s="51"/>
      <c r="R52" s="51"/>
      <c r="S52" s="51"/>
      <c r="T52" s="51"/>
      <c r="U52" s="51"/>
      <c r="V52" s="51"/>
    </row>
    <row r="53" spans="2:22" ht="10.5" customHeight="1" x14ac:dyDescent="0.2">
      <c r="B53" s="402" t="s">
        <v>535</v>
      </c>
      <c r="C53" s="403"/>
      <c r="D53" s="403"/>
      <c r="E53" s="187"/>
      <c r="F53" s="188"/>
      <c r="G53" s="188"/>
      <c r="H53" s="187"/>
      <c r="I53" s="51"/>
      <c r="J53" s="51"/>
      <c r="K53" s="51"/>
      <c r="L53" s="51"/>
      <c r="M53" s="51"/>
      <c r="N53" s="51"/>
      <c r="O53" s="51"/>
      <c r="P53" s="51"/>
      <c r="Q53" s="51"/>
      <c r="R53" s="51"/>
      <c r="S53" s="51"/>
      <c r="T53" s="51"/>
      <c r="U53" s="51"/>
      <c r="V53" s="51"/>
    </row>
    <row r="54" spans="2:22" ht="10.5" customHeight="1" x14ac:dyDescent="0.2">
      <c r="B54" s="402" t="s">
        <v>1452</v>
      </c>
      <c r="C54" s="403"/>
      <c r="D54" s="403"/>
      <c r="E54" s="51"/>
      <c r="F54" s="51"/>
      <c r="G54" s="51"/>
      <c r="H54" s="51"/>
      <c r="I54" s="51"/>
      <c r="J54" s="51"/>
      <c r="K54" s="51"/>
      <c r="L54" s="51"/>
      <c r="M54" s="51"/>
      <c r="N54" s="51"/>
      <c r="O54" s="51"/>
      <c r="P54" s="51"/>
      <c r="Q54" s="51"/>
      <c r="R54" s="51"/>
      <c r="S54" s="51"/>
      <c r="T54" s="51"/>
      <c r="U54" s="51"/>
      <c r="V54" s="51"/>
    </row>
    <row r="55" spans="2:22" ht="10.5" customHeight="1" x14ac:dyDescent="0.2">
      <c r="B55" s="1477" t="s">
        <v>1371</v>
      </c>
      <c r="C55" s="1477"/>
      <c r="D55" s="1477"/>
      <c r="E55" s="51"/>
      <c r="F55" s="51"/>
      <c r="G55" s="51"/>
      <c r="H55" s="51"/>
      <c r="I55" s="51"/>
      <c r="J55" s="51"/>
      <c r="K55" s="51"/>
      <c r="L55" s="51"/>
      <c r="M55" s="51"/>
      <c r="N55" s="51"/>
      <c r="O55" s="51"/>
      <c r="P55" s="51"/>
      <c r="Q55" s="51"/>
      <c r="R55" s="51"/>
      <c r="S55" s="51"/>
      <c r="T55" s="51"/>
      <c r="U55" s="51"/>
      <c r="V55" s="51"/>
    </row>
    <row r="56" spans="2:22" ht="10.5" customHeight="1" x14ac:dyDescent="0.2">
      <c r="B56" s="104"/>
      <c r="C56" s="51"/>
      <c r="D56" s="51"/>
      <c r="E56" s="51"/>
      <c r="F56" s="51"/>
      <c r="G56" s="51"/>
      <c r="H56" s="51"/>
      <c r="I56" s="51"/>
      <c r="J56" s="51"/>
      <c r="K56" s="51"/>
      <c r="L56" s="51"/>
      <c r="M56" s="51"/>
      <c r="N56" s="51"/>
      <c r="O56" s="51"/>
      <c r="P56" s="51"/>
      <c r="Q56" s="51"/>
      <c r="R56" s="51"/>
      <c r="S56" s="51"/>
      <c r="T56" s="108"/>
      <c r="U56" s="51"/>
      <c r="V56" s="51"/>
    </row>
    <row r="57" spans="2:22" ht="10.5" customHeight="1" x14ac:dyDescent="0.2">
      <c r="B57" s="104"/>
      <c r="C57" s="51"/>
      <c r="D57" s="51"/>
      <c r="E57" s="51"/>
      <c r="F57" s="51"/>
      <c r="G57" s="51"/>
      <c r="H57" s="51"/>
      <c r="I57" s="51"/>
      <c r="J57" s="51"/>
      <c r="K57" s="51"/>
      <c r="L57" s="51"/>
      <c r="M57" s="51"/>
      <c r="N57" s="51"/>
      <c r="O57" s="51"/>
      <c r="P57" s="51"/>
      <c r="Q57" s="108"/>
      <c r="R57" s="51"/>
      <c r="S57" s="51"/>
      <c r="T57" s="51"/>
      <c r="U57" s="51"/>
      <c r="V57" s="51"/>
    </row>
    <row r="58" spans="2:22" ht="10.5" customHeight="1" x14ac:dyDescent="0.2">
      <c r="B58" s="105"/>
      <c r="C58" s="51"/>
      <c r="D58" s="51"/>
      <c r="E58" s="51"/>
      <c r="F58" s="51"/>
      <c r="G58" s="157">
        <v>84</v>
      </c>
      <c r="H58" s="51"/>
      <c r="I58" s="51"/>
      <c r="J58" s="51"/>
      <c r="K58" s="51"/>
      <c r="L58" s="51"/>
      <c r="M58" s="51"/>
      <c r="N58" s="51"/>
      <c r="O58" s="51"/>
      <c r="P58" s="51"/>
      <c r="Q58" s="51"/>
      <c r="R58" s="51"/>
      <c r="S58" s="51"/>
      <c r="T58" s="51"/>
      <c r="U58" s="51"/>
      <c r="V58" s="51"/>
    </row>
    <row r="59" spans="2:22" ht="10.5" customHeight="1" x14ac:dyDescent="0.2">
      <c r="B59" s="51"/>
      <c r="C59" s="51"/>
      <c r="D59" s="51"/>
      <c r="E59" s="51"/>
      <c r="F59" s="51"/>
      <c r="G59" s="51"/>
      <c r="H59" s="51"/>
      <c r="I59" s="51"/>
      <c r="J59" s="51"/>
      <c r="K59" s="51"/>
      <c r="L59" s="51"/>
      <c r="M59" s="51"/>
      <c r="N59" s="51"/>
      <c r="O59" s="51"/>
      <c r="P59" s="51"/>
      <c r="Q59" s="51"/>
      <c r="R59" s="51"/>
      <c r="S59" s="51"/>
      <c r="T59" s="51"/>
      <c r="U59" s="51"/>
      <c r="V59" s="51"/>
    </row>
    <row r="60" spans="2:22" x14ac:dyDescent="0.2">
      <c r="B60" s="106" t="s">
        <v>991</v>
      </c>
      <c r="C60" s="51"/>
      <c r="D60" s="51"/>
      <c r="E60" s="51"/>
      <c r="F60" s="51"/>
      <c r="G60" s="51"/>
      <c r="H60" s="51"/>
      <c r="I60" s="51"/>
      <c r="J60" s="51"/>
      <c r="K60" s="51"/>
      <c r="L60" s="51"/>
      <c r="M60" s="51"/>
      <c r="N60" s="51"/>
      <c r="O60" s="51"/>
      <c r="P60" s="51"/>
      <c r="Q60" s="51"/>
      <c r="R60" s="108"/>
      <c r="S60" s="51"/>
      <c r="T60" s="51"/>
      <c r="U60" s="51"/>
      <c r="V60" s="51"/>
    </row>
    <row r="61" spans="2:22" s="62" customFormat="1" x14ac:dyDescent="0.2">
      <c r="B61" s="1747" t="s">
        <v>62</v>
      </c>
      <c r="C61" s="1755"/>
      <c r="D61" s="1755"/>
      <c r="E61" s="1755"/>
      <c r="F61" s="1748"/>
      <c r="G61" s="404">
        <v>2000</v>
      </c>
      <c r="H61" s="404">
        <v>2001</v>
      </c>
      <c r="I61" s="405">
        <v>2002</v>
      </c>
      <c r="J61" s="406">
        <v>2003</v>
      </c>
      <c r="K61" s="407">
        <v>2004</v>
      </c>
      <c r="L61" s="407">
        <v>2005</v>
      </c>
      <c r="M61" s="408">
        <v>2006</v>
      </c>
      <c r="N61" s="408">
        <v>2007</v>
      </c>
      <c r="O61" s="408">
        <v>2008</v>
      </c>
      <c r="P61" s="408">
        <v>2009</v>
      </c>
      <c r="Q61" s="369">
        <v>2010</v>
      </c>
      <c r="R61" s="370" t="s">
        <v>1419</v>
      </c>
      <c r="S61" s="370" t="s">
        <v>1415</v>
      </c>
      <c r="T61" s="452" t="s">
        <v>1457</v>
      </c>
      <c r="U61" s="452" t="s">
        <v>1534</v>
      </c>
    </row>
    <row r="62" spans="2:22" s="62" customFormat="1" ht="12.75" customHeight="1" x14ac:dyDescent="0.2">
      <c r="B62" s="1749"/>
      <c r="C62" s="1756"/>
      <c r="D62" s="1756"/>
      <c r="E62" s="1756"/>
      <c r="F62" s="1750"/>
      <c r="G62" s="1760" t="s">
        <v>504</v>
      </c>
      <c r="H62" s="1761"/>
      <c r="I62" s="1761"/>
      <c r="J62" s="1761"/>
      <c r="K62" s="1761"/>
      <c r="L62" s="1761"/>
      <c r="M62" s="1761"/>
      <c r="N62" s="1761"/>
      <c r="O62" s="1761"/>
      <c r="P62" s="1761"/>
      <c r="Q62" s="1761"/>
      <c r="R62" s="1761"/>
      <c r="S62" s="1761"/>
      <c r="T62" s="1763"/>
      <c r="U62" s="1764"/>
    </row>
    <row r="63" spans="2:22" ht="10.5" customHeight="1" x14ac:dyDescent="0.2">
      <c r="B63" s="1768" t="s">
        <v>200</v>
      </c>
      <c r="C63" s="1769"/>
      <c r="D63" s="1769"/>
      <c r="E63" s="1769"/>
      <c r="F63" s="753"/>
      <c r="G63" s="976">
        <v>1856444</v>
      </c>
      <c r="H63" s="976">
        <v>2702794</v>
      </c>
      <c r="I63" s="976">
        <v>2280446</v>
      </c>
      <c r="J63" s="976">
        <v>1786877</v>
      </c>
      <c r="K63" s="977">
        <v>1590669</v>
      </c>
      <c r="L63" s="865">
        <v>1991755</v>
      </c>
      <c r="M63" s="953">
        <v>3385045</v>
      </c>
      <c r="N63" s="953">
        <v>2703676</v>
      </c>
      <c r="O63" s="953">
        <v>3229572</v>
      </c>
      <c r="P63" s="952">
        <v>3872753</v>
      </c>
      <c r="Q63" s="955">
        <v>2161738</v>
      </c>
      <c r="R63" s="955">
        <v>1427151</v>
      </c>
      <c r="S63" s="1230">
        <v>1604679</v>
      </c>
      <c r="T63" s="1236">
        <v>3019572</v>
      </c>
      <c r="U63" s="1234">
        <v>3450612</v>
      </c>
    </row>
    <row r="64" spans="2:22" ht="10.5" customHeight="1" x14ac:dyDescent="0.2">
      <c r="B64" s="1745" t="s">
        <v>537</v>
      </c>
      <c r="C64" s="1746"/>
      <c r="D64" s="1746"/>
      <c r="E64" s="1746"/>
      <c r="F64" s="752"/>
      <c r="G64" s="866">
        <v>1690896</v>
      </c>
      <c r="H64" s="866">
        <v>1963036</v>
      </c>
      <c r="I64" s="866">
        <v>3000144</v>
      </c>
      <c r="J64" s="866">
        <v>3148295</v>
      </c>
      <c r="K64" s="865">
        <v>3435106</v>
      </c>
      <c r="L64" s="865">
        <v>3791734</v>
      </c>
      <c r="M64" s="953">
        <v>3549958</v>
      </c>
      <c r="N64" s="953">
        <v>4725837</v>
      </c>
      <c r="O64" s="953">
        <v>6192014</v>
      </c>
      <c r="P64" s="952">
        <v>5990423</v>
      </c>
      <c r="Q64" s="957">
        <v>5713042</v>
      </c>
      <c r="R64" s="957">
        <v>5459601</v>
      </c>
      <c r="S64" s="1231">
        <v>5983690</v>
      </c>
      <c r="T64" s="1237">
        <v>7933067</v>
      </c>
      <c r="U64" s="1234">
        <v>8010465</v>
      </c>
    </row>
    <row r="65" spans="1:21" ht="10.5" customHeight="1" x14ac:dyDescent="0.2">
      <c r="B65" s="1757" t="s">
        <v>992</v>
      </c>
      <c r="C65" s="1758"/>
      <c r="D65" s="1758"/>
      <c r="E65" s="1758"/>
      <c r="F65" s="755"/>
      <c r="G65" s="866">
        <v>1491780</v>
      </c>
      <c r="H65" s="866">
        <v>1791213</v>
      </c>
      <c r="I65" s="866">
        <v>2274276</v>
      </c>
      <c r="J65" s="866">
        <v>2595675</v>
      </c>
      <c r="K65" s="865">
        <v>2963593</v>
      </c>
      <c r="L65" s="865">
        <v>3181479</v>
      </c>
      <c r="M65" s="953">
        <v>3415311</v>
      </c>
      <c r="N65" s="953">
        <v>4332230</v>
      </c>
      <c r="O65" s="953">
        <v>5502336</v>
      </c>
      <c r="P65" s="952">
        <v>5375368</v>
      </c>
      <c r="Q65" s="957">
        <v>6616408</v>
      </c>
      <c r="R65" s="957">
        <v>6935879</v>
      </c>
      <c r="S65" s="1231">
        <v>7389059</v>
      </c>
      <c r="T65" s="1237">
        <v>9334645</v>
      </c>
      <c r="U65" s="1234">
        <v>11582375</v>
      </c>
    </row>
    <row r="66" spans="1:21" ht="10.5" customHeight="1" x14ac:dyDescent="0.2">
      <c r="B66" s="1745" t="s">
        <v>993</v>
      </c>
      <c r="C66" s="1746"/>
      <c r="D66" s="1746"/>
      <c r="E66" s="664"/>
      <c r="F66" s="662"/>
      <c r="G66" s="866">
        <v>1266120</v>
      </c>
      <c r="H66" s="866">
        <v>1327216</v>
      </c>
      <c r="I66" s="866">
        <v>1616337</v>
      </c>
      <c r="J66" s="866">
        <v>1657416</v>
      </c>
      <c r="K66" s="865">
        <v>2049947</v>
      </c>
      <c r="L66" s="865">
        <v>2103861</v>
      </c>
      <c r="M66" s="953">
        <v>2016151</v>
      </c>
      <c r="N66" s="953">
        <v>2609364</v>
      </c>
      <c r="O66" s="953">
        <v>3080286</v>
      </c>
      <c r="P66" s="952">
        <v>3438269</v>
      </c>
      <c r="Q66" s="957">
        <v>3692355</v>
      </c>
      <c r="R66" s="957">
        <v>3437990</v>
      </c>
      <c r="S66" s="1231">
        <v>4079450</v>
      </c>
      <c r="T66" s="1237">
        <v>4981765</v>
      </c>
      <c r="U66" s="1234">
        <v>6274479</v>
      </c>
    </row>
    <row r="67" spans="1:21" ht="10.5" customHeight="1" x14ac:dyDescent="0.2">
      <c r="B67" s="1745" t="s">
        <v>608</v>
      </c>
      <c r="C67" s="1746"/>
      <c r="D67" s="1746"/>
      <c r="E67" s="1746"/>
      <c r="F67" s="752"/>
      <c r="G67" s="866">
        <v>860416</v>
      </c>
      <c r="H67" s="866">
        <v>989688</v>
      </c>
      <c r="I67" s="866">
        <v>1352210</v>
      </c>
      <c r="J67" s="866">
        <v>1426175</v>
      </c>
      <c r="K67" s="865">
        <v>1336603</v>
      </c>
      <c r="L67" s="865">
        <v>1152544</v>
      </c>
      <c r="M67" s="953">
        <v>1219024</v>
      </c>
      <c r="N67" s="953">
        <v>1283738</v>
      </c>
      <c r="O67" s="953">
        <v>1490649</v>
      </c>
      <c r="P67" s="952">
        <v>1596712</v>
      </c>
      <c r="Q67" s="957">
        <v>1531745</v>
      </c>
      <c r="R67" s="957">
        <v>1364733</v>
      </c>
      <c r="S67" s="1231">
        <v>1528592</v>
      </c>
      <c r="T67" s="1237">
        <v>1777536</v>
      </c>
      <c r="U67" s="1234">
        <v>1904281</v>
      </c>
    </row>
    <row r="68" spans="1:21" ht="10.5" customHeight="1" x14ac:dyDescent="0.2">
      <c r="B68" s="1745" t="s">
        <v>994</v>
      </c>
      <c r="C68" s="1746"/>
      <c r="D68" s="1746"/>
      <c r="E68" s="1746"/>
      <c r="F68" s="752"/>
      <c r="G68" s="866">
        <v>703256</v>
      </c>
      <c r="H68" s="866">
        <v>834168</v>
      </c>
      <c r="I68" s="866">
        <v>1248177</v>
      </c>
      <c r="J68" s="866">
        <v>1438248</v>
      </c>
      <c r="K68" s="865">
        <v>1678925</v>
      </c>
      <c r="L68" s="865">
        <v>1541996</v>
      </c>
      <c r="M68" s="953">
        <v>1537801</v>
      </c>
      <c r="N68" s="953">
        <v>2326592</v>
      </c>
      <c r="O68" s="953">
        <v>2893406</v>
      </c>
      <c r="P68" s="952">
        <v>3114790</v>
      </c>
      <c r="Q68" s="957">
        <v>2986251</v>
      </c>
      <c r="R68" s="957">
        <v>3321724</v>
      </c>
      <c r="S68" s="1231">
        <v>3905191</v>
      </c>
      <c r="T68" s="1237">
        <v>5926518</v>
      </c>
      <c r="U68" s="1234">
        <v>5677049</v>
      </c>
    </row>
    <row r="69" spans="1:21" ht="10.5" customHeight="1" x14ac:dyDescent="0.2">
      <c r="B69" s="1745" t="s">
        <v>560</v>
      </c>
      <c r="C69" s="1746"/>
      <c r="D69" s="1746"/>
      <c r="E69" s="1746"/>
      <c r="F69" s="752"/>
      <c r="G69" s="866">
        <v>646731</v>
      </c>
      <c r="H69" s="866">
        <v>650320</v>
      </c>
      <c r="I69" s="866">
        <v>964741</v>
      </c>
      <c r="J69" s="866">
        <v>793924</v>
      </c>
      <c r="K69" s="865">
        <v>616782</v>
      </c>
      <c r="L69" s="865">
        <v>818016</v>
      </c>
      <c r="M69" s="953">
        <v>1005567</v>
      </c>
      <c r="N69" s="953">
        <v>960637</v>
      </c>
      <c r="O69" s="953">
        <v>1431691</v>
      </c>
      <c r="P69" s="952">
        <v>1431917</v>
      </c>
      <c r="Q69" s="957">
        <v>1510124</v>
      </c>
      <c r="R69" s="957">
        <v>1668193</v>
      </c>
      <c r="S69" s="1231">
        <v>1871269</v>
      </c>
      <c r="T69" s="1237">
        <v>2280575</v>
      </c>
      <c r="U69" s="1234">
        <v>2729307</v>
      </c>
    </row>
    <row r="70" spans="1:21" ht="10.5" customHeight="1" x14ac:dyDescent="0.2">
      <c r="B70" s="1745" t="s">
        <v>104</v>
      </c>
      <c r="C70" s="1746"/>
      <c r="D70" s="1746"/>
      <c r="E70" s="1746"/>
      <c r="F70" s="752"/>
      <c r="G70" s="866">
        <v>547178</v>
      </c>
      <c r="H70" s="866">
        <v>642162</v>
      </c>
      <c r="I70" s="866">
        <v>522440</v>
      </c>
      <c r="J70" s="866">
        <v>270013</v>
      </c>
      <c r="K70" s="865">
        <v>274455</v>
      </c>
      <c r="L70" s="865">
        <v>412301</v>
      </c>
      <c r="M70" s="953">
        <v>535736</v>
      </c>
      <c r="N70" s="953">
        <v>507145</v>
      </c>
      <c r="O70" s="953">
        <v>521623</v>
      </c>
      <c r="P70" s="952">
        <v>677967</v>
      </c>
      <c r="Q70" s="957">
        <v>737506</v>
      </c>
      <c r="R70" s="957">
        <v>703333</v>
      </c>
      <c r="S70" s="1231">
        <v>928434</v>
      </c>
      <c r="T70" s="1237">
        <v>749070</v>
      </c>
      <c r="U70" s="1234">
        <v>872192</v>
      </c>
    </row>
    <row r="71" spans="1:21" ht="10.5" customHeight="1" x14ac:dyDescent="0.2">
      <c r="B71" s="663" t="s">
        <v>195</v>
      </c>
      <c r="C71" s="664"/>
      <c r="D71" s="664"/>
      <c r="E71" s="664"/>
      <c r="F71" s="662"/>
      <c r="G71" s="866">
        <v>502575</v>
      </c>
      <c r="H71" s="866">
        <v>692061</v>
      </c>
      <c r="I71" s="866">
        <v>1417841</v>
      </c>
      <c r="J71" s="866">
        <v>1070242</v>
      </c>
      <c r="K71" s="865">
        <v>725700</v>
      </c>
      <c r="L71" s="865">
        <v>1645154</v>
      </c>
      <c r="M71" s="953">
        <v>965083</v>
      </c>
      <c r="N71" s="953">
        <v>229713</v>
      </c>
      <c r="O71" s="953">
        <v>4333233</v>
      </c>
      <c r="P71" s="952">
        <v>3788324</v>
      </c>
      <c r="Q71" s="957">
        <v>2228620</v>
      </c>
      <c r="R71" s="957">
        <v>5879136</v>
      </c>
      <c r="S71" s="1231">
        <v>3258965</v>
      </c>
      <c r="T71" s="1237">
        <v>6197682</v>
      </c>
      <c r="U71" s="1234">
        <v>5115674</v>
      </c>
    </row>
    <row r="72" spans="1:21" ht="10.5" customHeight="1" x14ac:dyDescent="0.2">
      <c r="B72" s="1745" t="s">
        <v>116</v>
      </c>
      <c r="C72" s="1746"/>
      <c r="D72" s="1746"/>
      <c r="E72" s="1746"/>
      <c r="F72" s="752"/>
      <c r="G72" s="866">
        <v>378033</v>
      </c>
      <c r="H72" s="866">
        <v>537813</v>
      </c>
      <c r="I72" s="866">
        <v>674749</v>
      </c>
      <c r="J72" s="866">
        <v>472111</v>
      </c>
      <c r="K72" s="865">
        <v>483186</v>
      </c>
      <c r="L72" s="865">
        <v>1131955</v>
      </c>
      <c r="M72" s="953">
        <v>806080</v>
      </c>
      <c r="N72" s="953">
        <v>833793</v>
      </c>
      <c r="O72" s="953">
        <v>967024</v>
      </c>
      <c r="P72" s="952">
        <v>920844</v>
      </c>
      <c r="Q72" s="957">
        <v>927372</v>
      </c>
      <c r="R72" s="957">
        <v>914873</v>
      </c>
      <c r="S72" s="1231">
        <v>1175562</v>
      </c>
      <c r="T72" s="1237">
        <v>1253408</v>
      </c>
      <c r="U72" s="1234">
        <v>1481552</v>
      </c>
    </row>
    <row r="73" spans="1:21" ht="10.5" customHeight="1" x14ac:dyDescent="0.2">
      <c r="B73" s="663" t="s">
        <v>637</v>
      </c>
      <c r="C73" s="664"/>
      <c r="D73" s="664"/>
      <c r="E73" s="664"/>
      <c r="F73" s="662"/>
      <c r="G73" s="866">
        <v>351613</v>
      </c>
      <c r="H73" s="866">
        <v>414590</v>
      </c>
      <c r="I73" s="866">
        <v>767355</v>
      </c>
      <c r="J73" s="866">
        <v>641328</v>
      </c>
      <c r="K73" s="865">
        <v>576766</v>
      </c>
      <c r="L73" s="865">
        <v>578940</v>
      </c>
      <c r="M73" s="953">
        <v>756725</v>
      </c>
      <c r="N73" s="953">
        <v>1128670</v>
      </c>
      <c r="O73" s="953">
        <v>1235264</v>
      </c>
      <c r="P73" s="952">
        <v>1290036</v>
      </c>
      <c r="Q73" s="957">
        <v>1317861</v>
      </c>
      <c r="R73" s="957">
        <v>2162956</v>
      </c>
      <c r="S73" s="1231">
        <v>2398799</v>
      </c>
      <c r="T73" s="1237">
        <v>2943246</v>
      </c>
      <c r="U73" s="1234">
        <v>2839692</v>
      </c>
    </row>
    <row r="74" spans="1:21" ht="10.5" customHeight="1" x14ac:dyDescent="0.2">
      <c r="B74" s="1745" t="s">
        <v>105</v>
      </c>
      <c r="C74" s="1746"/>
      <c r="D74" s="1746"/>
      <c r="E74" s="1746"/>
      <c r="F74" s="752"/>
      <c r="G74" s="866">
        <v>238268</v>
      </c>
      <c r="H74" s="866">
        <v>284648</v>
      </c>
      <c r="I74" s="866">
        <v>363131</v>
      </c>
      <c r="J74" s="866">
        <v>274373</v>
      </c>
      <c r="K74" s="865">
        <v>234077</v>
      </c>
      <c r="L74" s="865">
        <v>266797</v>
      </c>
      <c r="M74" s="953">
        <v>371298</v>
      </c>
      <c r="N74" s="953">
        <v>525001</v>
      </c>
      <c r="O74" s="953">
        <v>682053</v>
      </c>
      <c r="P74" s="952">
        <v>780339</v>
      </c>
      <c r="Q74" s="957">
        <v>878316</v>
      </c>
      <c r="R74" s="957">
        <v>1173467</v>
      </c>
      <c r="S74" s="1231">
        <v>1238412</v>
      </c>
      <c r="T74" s="1237">
        <v>1380315</v>
      </c>
      <c r="U74" s="1234">
        <v>1843480</v>
      </c>
    </row>
    <row r="75" spans="1:21" ht="10.5" customHeight="1" x14ac:dyDescent="0.2">
      <c r="B75" s="1745" t="s">
        <v>995</v>
      </c>
      <c r="C75" s="1746"/>
      <c r="D75" s="1746"/>
      <c r="E75" s="1746"/>
      <c r="F75" s="1765"/>
      <c r="G75" s="866">
        <v>209379</v>
      </c>
      <c r="H75" s="866">
        <v>252319</v>
      </c>
      <c r="I75" s="866">
        <v>304760</v>
      </c>
      <c r="J75" s="866">
        <v>318057</v>
      </c>
      <c r="K75" s="865">
        <v>339371</v>
      </c>
      <c r="L75" s="865">
        <v>314562</v>
      </c>
      <c r="M75" s="953">
        <v>250054</v>
      </c>
      <c r="N75" s="953">
        <v>353611</v>
      </c>
      <c r="O75" s="953">
        <v>480433</v>
      </c>
      <c r="P75" s="952">
        <v>643512</v>
      </c>
      <c r="Q75" s="978">
        <v>639772</v>
      </c>
      <c r="R75" s="978">
        <v>785998</v>
      </c>
      <c r="S75" s="1232">
        <v>779168</v>
      </c>
      <c r="T75" s="1237">
        <v>1061320</v>
      </c>
      <c r="U75" s="1234">
        <v>1472238</v>
      </c>
    </row>
    <row r="76" spans="1:21" ht="10.5" customHeight="1" x14ac:dyDescent="0.2">
      <c r="A76" s="1744"/>
      <c r="B76" s="663" t="s">
        <v>480</v>
      </c>
      <c r="C76" s="664"/>
      <c r="D76" s="664"/>
      <c r="E76" s="664"/>
      <c r="F76" s="662"/>
      <c r="G76" s="866">
        <v>204879</v>
      </c>
      <c r="H76" s="866">
        <v>528149</v>
      </c>
      <c r="I76" s="866">
        <v>334769</v>
      </c>
      <c r="J76" s="866">
        <v>300168</v>
      </c>
      <c r="K76" s="865">
        <v>269006</v>
      </c>
      <c r="L76" s="865">
        <v>229824</v>
      </c>
      <c r="M76" s="953">
        <v>225750</v>
      </c>
      <c r="N76" s="953">
        <v>292124</v>
      </c>
      <c r="O76" s="953">
        <v>280376</v>
      </c>
      <c r="P76" s="952">
        <v>337475</v>
      </c>
      <c r="Q76" s="978">
        <v>411547</v>
      </c>
      <c r="R76" s="978">
        <v>162502</v>
      </c>
      <c r="S76" s="1232">
        <v>122534</v>
      </c>
      <c r="T76" s="1237">
        <v>69265</v>
      </c>
      <c r="U76" s="1234">
        <v>61215</v>
      </c>
    </row>
    <row r="77" spans="1:21" ht="10.5" customHeight="1" x14ac:dyDescent="0.2">
      <c r="A77" s="1744"/>
      <c r="B77" s="1745" t="s">
        <v>1456</v>
      </c>
      <c r="C77" s="1746"/>
      <c r="D77" s="1746"/>
      <c r="E77" s="1746"/>
      <c r="F77" s="1765"/>
      <c r="G77" s="866">
        <v>180861</v>
      </c>
      <c r="H77" s="866">
        <v>169155</v>
      </c>
      <c r="I77" s="866">
        <v>280599</v>
      </c>
      <c r="J77" s="866">
        <v>290335</v>
      </c>
      <c r="K77" s="865">
        <v>222198</v>
      </c>
      <c r="L77" s="865">
        <v>317002</v>
      </c>
      <c r="M77" s="953">
        <v>218288</v>
      </c>
      <c r="N77" s="953">
        <v>313555</v>
      </c>
      <c r="O77" s="953">
        <v>400101</v>
      </c>
      <c r="P77" s="952">
        <v>320714</v>
      </c>
      <c r="Q77" s="978">
        <v>443967</v>
      </c>
      <c r="R77" s="978">
        <v>325607</v>
      </c>
      <c r="S77" s="1232">
        <v>681343</v>
      </c>
      <c r="T77" s="1237">
        <v>878606</v>
      </c>
      <c r="U77" s="1234">
        <v>1160535</v>
      </c>
    </row>
    <row r="78" spans="1:21" ht="10.5" customHeight="1" x14ac:dyDescent="0.2">
      <c r="A78" s="1744">
        <v>85</v>
      </c>
      <c r="B78" s="1745" t="s">
        <v>305</v>
      </c>
      <c r="C78" s="1746"/>
      <c r="D78" s="1746"/>
      <c r="E78" s="1746"/>
      <c r="F78" s="752"/>
      <c r="G78" s="866">
        <v>180289</v>
      </c>
      <c r="H78" s="866">
        <v>293737</v>
      </c>
      <c r="I78" s="866">
        <v>498248</v>
      </c>
      <c r="J78" s="866">
        <v>408988</v>
      </c>
      <c r="K78" s="865">
        <v>374433</v>
      </c>
      <c r="L78" s="865">
        <v>307861</v>
      </c>
      <c r="M78" s="953">
        <v>304747</v>
      </c>
      <c r="N78" s="953">
        <v>395390</v>
      </c>
      <c r="O78" s="953">
        <v>405197</v>
      </c>
      <c r="P78" s="952">
        <v>315542</v>
      </c>
      <c r="Q78" s="957">
        <v>402803</v>
      </c>
      <c r="R78" s="957">
        <v>580332</v>
      </c>
      <c r="S78" s="1231">
        <v>544911</v>
      </c>
      <c r="T78" s="1237">
        <v>1665141</v>
      </c>
      <c r="U78" s="1234">
        <v>815604</v>
      </c>
    </row>
    <row r="79" spans="1:21" ht="10.5" customHeight="1" x14ac:dyDescent="0.2">
      <c r="A79" s="1744"/>
      <c r="B79" s="1745" t="s">
        <v>914</v>
      </c>
      <c r="C79" s="1746"/>
      <c r="D79" s="1746"/>
      <c r="E79" s="1746"/>
      <c r="F79" s="752"/>
      <c r="G79" s="866">
        <v>167785</v>
      </c>
      <c r="H79" s="866">
        <v>319788</v>
      </c>
      <c r="I79" s="866">
        <v>283395</v>
      </c>
      <c r="J79" s="866">
        <v>221422</v>
      </c>
      <c r="K79" s="865">
        <v>205538</v>
      </c>
      <c r="L79" s="865">
        <v>275437</v>
      </c>
      <c r="M79" s="953">
        <v>329776</v>
      </c>
      <c r="N79" s="953">
        <v>425699</v>
      </c>
      <c r="O79" s="953">
        <v>570431</v>
      </c>
      <c r="P79" s="952">
        <v>625464</v>
      </c>
      <c r="Q79" s="957">
        <v>663265</v>
      </c>
      <c r="R79" s="957">
        <v>812779</v>
      </c>
      <c r="S79" s="1231">
        <v>860698</v>
      </c>
      <c r="T79" s="1237">
        <v>1420998</v>
      </c>
      <c r="U79" s="1234">
        <v>1224423</v>
      </c>
    </row>
    <row r="80" spans="1:21" ht="10.5" customHeight="1" x14ac:dyDescent="0.2">
      <c r="B80" s="1745" t="s">
        <v>306</v>
      </c>
      <c r="C80" s="1746"/>
      <c r="D80" s="1746"/>
      <c r="E80" s="1746"/>
      <c r="F80" s="752"/>
      <c r="G80" s="866">
        <v>164481</v>
      </c>
      <c r="H80" s="866">
        <v>187703</v>
      </c>
      <c r="I80" s="866">
        <v>182001</v>
      </c>
      <c r="J80" s="866">
        <v>111691</v>
      </c>
      <c r="K80" s="865">
        <v>74144</v>
      </c>
      <c r="L80" s="865">
        <v>87167</v>
      </c>
      <c r="M80" s="953">
        <v>92997</v>
      </c>
      <c r="N80" s="953">
        <v>96377</v>
      </c>
      <c r="O80" s="953">
        <v>128036</v>
      </c>
      <c r="P80" s="952">
        <v>173694</v>
      </c>
      <c r="Q80" s="957">
        <v>171722</v>
      </c>
      <c r="R80" s="957">
        <v>230128</v>
      </c>
      <c r="S80" s="1231">
        <v>246079</v>
      </c>
      <c r="T80" s="1237">
        <v>302388</v>
      </c>
      <c r="U80" s="1234">
        <v>382752</v>
      </c>
    </row>
    <row r="81" spans="2:22" ht="10.5" customHeight="1" x14ac:dyDescent="0.2">
      <c r="B81" s="1745" t="s">
        <v>307</v>
      </c>
      <c r="C81" s="1746"/>
      <c r="D81" s="1746"/>
      <c r="E81" s="1746"/>
      <c r="F81" s="752"/>
      <c r="G81" s="866">
        <v>158460</v>
      </c>
      <c r="H81" s="866">
        <v>333776</v>
      </c>
      <c r="I81" s="866">
        <v>341762</v>
      </c>
      <c r="J81" s="866">
        <v>261088</v>
      </c>
      <c r="K81" s="865">
        <v>178747</v>
      </c>
      <c r="L81" s="865">
        <v>82064</v>
      </c>
      <c r="M81" s="953">
        <v>266696</v>
      </c>
      <c r="N81" s="953">
        <v>388912</v>
      </c>
      <c r="O81" s="953">
        <v>486223</v>
      </c>
      <c r="P81" s="952">
        <v>436574</v>
      </c>
      <c r="Q81" s="957">
        <v>445433</v>
      </c>
      <c r="R81" s="957">
        <v>132327</v>
      </c>
      <c r="S81" s="1231">
        <v>27249</v>
      </c>
      <c r="T81" s="1237">
        <v>45628</v>
      </c>
      <c r="U81" s="1234">
        <v>78741</v>
      </c>
    </row>
    <row r="82" spans="2:22" ht="10.5" customHeight="1" x14ac:dyDescent="0.2">
      <c r="B82" s="1745" t="s">
        <v>309</v>
      </c>
      <c r="C82" s="1746"/>
      <c r="D82" s="1746"/>
      <c r="E82" s="1746"/>
      <c r="F82" s="752"/>
      <c r="G82" s="866">
        <v>175202</v>
      </c>
      <c r="H82" s="866">
        <v>201906</v>
      </c>
      <c r="I82" s="866">
        <v>174268</v>
      </c>
      <c r="J82" s="866">
        <v>179289</v>
      </c>
      <c r="K82" s="865">
        <v>178961</v>
      </c>
      <c r="L82" s="865">
        <v>140051</v>
      </c>
      <c r="M82" s="953">
        <v>97993</v>
      </c>
      <c r="N82" s="953">
        <v>137789</v>
      </c>
      <c r="O82" s="953">
        <v>129228</v>
      </c>
      <c r="P82" s="952">
        <v>142255</v>
      </c>
      <c r="Q82" s="957">
        <v>193464</v>
      </c>
      <c r="R82" s="957">
        <v>188454</v>
      </c>
      <c r="S82" s="1231">
        <v>286130</v>
      </c>
      <c r="T82" s="1237">
        <v>534185</v>
      </c>
      <c r="U82" s="1234">
        <v>580601</v>
      </c>
    </row>
    <row r="83" spans="2:22" ht="10.5" customHeight="1" x14ac:dyDescent="0.2">
      <c r="B83" s="430" t="s">
        <v>61</v>
      </c>
      <c r="C83" s="431"/>
      <c r="D83" s="431"/>
      <c r="E83" s="431"/>
      <c r="F83" s="662"/>
      <c r="G83" s="866">
        <v>3777621</v>
      </c>
      <c r="H83" s="866">
        <v>4950810</v>
      </c>
      <c r="I83" s="866">
        <v>7006245</v>
      </c>
      <c r="J83" s="866">
        <v>5586963</v>
      </c>
      <c r="K83" s="865">
        <v>4848542</v>
      </c>
      <c r="L83" s="867">
        <v>5770749</v>
      </c>
      <c r="M83" s="959">
        <v>5627465</v>
      </c>
      <c r="N83" s="959">
        <v>6096984</v>
      </c>
      <c r="O83" s="959">
        <v>12504601</v>
      </c>
      <c r="P83" s="963">
        <v>12186472</v>
      </c>
      <c r="Q83" s="960">
        <v>12726863</v>
      </c>
      <c r="R83" s="960">
        <v>13146059</v>
      </c>
      <c r="S83" s="1233">
        <v>16277779</v>
      </c>
      <c r="T83" s="1238">
        <v>18737756</v>
      </c>
      <c r="U83" s="1235">
        <v>23743161</v>
      </c>
    </row>
    <row r="84" spans="2:22" ht="10.5" customHeight="1" x14ac:dyDescent="0.2">
      <c r="B84" s="1753" t="s">
        <v>148</v>
      </c>
      <c r="C84" s="1754"/>
      <c r="D84" s="1754"/>
      <c r="E84" s="1754"/>
      <c r="F84" s="756"/>
      <c r="G84" s="979">
        <f t="shared" ref="G84:M84" si="0">SUM(G63:G83)</f>
        <v>15752267</v>
      </c>
      <c r="H84" s="979">
        <f t="shared" si="0"/>
        <v>20067052</v>
      </c>
      <c r="I84" s="979">
        <f t="shared" si="0"/>
        <v>25887894</v>
      </c>
      <c r="J84" s="979">
        <f t="shared" si="0"/>
        <v>23252678</v>
      </c>
      <c r="K84" s="979">
        <f t="shared" si="0"/>
        <v>22656749</v>
      </c>
      <c r="L84" s="979">
        <f t="shared" si="0"/>
        <v>26141249</v>
      </c>
      <c r="M84" s="979">
        <f t="shared" si="0"/>
        <v>26977545</v>
      </c>
      <c r="N84" s="980">
        <f t="shared" ref="N84:U84" si="1">SUM(N63:N83)</f>
        <v>30666837</v>
      </c>
      <c r="O84" s="980">
        <f t="shared" si="1"/>
        <v>46943777</v>
      </c>
      <c r="P84" s="980">
        <f t="shared" si="1"/>
        <v>47459444</v>
      </c>
      <c r="Q84" s="959">
        <f t="shared" si="1"/>
        <v>46400174</v>
      </c>
      <c r="R84" s="959">
        <f t="shared" si="1"/>
        <v>50813222</v>
      </c>
      <c r="S84" s="963">
        <f t="shared" si="1"/>
        <v>55187993</v>
      </c>
      <c r="T84" s="963">
        <f t="shared" si="1"/>
        <v>72492686</v>
      </c>
      <c r="U84" s="963">
        <f t="shared" si="1"/>
        <v>81300428</v>
      </c>
    </row>
    <row r="85" spans="2:22" ht="10.5" customHeight="1" x14ac:dyDescent="0.2">
      <c r="B85" s="410" t="s">
        <v>535</v>
      </c>
      <c r="C85" s="106"/>
      <c r="D85" s="51"/>
      <c r="E85" s="51"/>
      <c r="F85" s="43"/>
      <c r="G85" s="43"/>
      <c r="H85" s="43"/>
      <c r="I85" s="43"/>
      <c r="J85" s="43"/>
      <c r="K85" s="108" t="s">
        <v>486</v>
      </c>
      <c r="L85" s="43"/>
      <c r="M85" s="108"/>
      <c r="N85" s="51"/>
      <c r="O85" s="51"/>
      <c r="P85" s="51"/>
      <c r="Q85" s="51"/>
      <c r="R85" s="51"/>
      <c r="U85" s="58"/>
    </row>
    <row r="86" spans="2:22" ht="10.5" customHeight="1" x14ac:dyDescent="0.2">
      <c r="B86" s="410"/>
      <c r="C86" s="106"/>
      <c r="D86" s="51"/>
      <c r="E86" s="51"/>
      <c r="F86" s="43"/>
      <c r="G86" s="43"/>
      <c r="H86" s="43"/>
      <c r="I86" s="43"/>
      <c r="J86" s="43"/>
      <c r="K86" s="108"/>
      <c r="L86" s="43"/>
      <c r="M86" s="108"/>
      <c r="N86" s="51"/>
      <c r="O86" s="51"/>
      <c r="P86" s="51"/>
      <c r="Q86" s="51"/>
      <c r="R86" s="51"/>
    </row>
    <row r="87" spans="2:22" ht="10.5" customHeight="1" x14ac:dyDescent="0.2">
      <c r="B87" s="410" t="s">
        <v>1198</v>
      </c>
      <c r="C87" s="106"/>
      <c r="D87" s="51"/>
      <c r="E87" s="51"/>
      <c r="F87" s="43"/>
      <c r="G87" s="43"/>
      <c r="H87" s="43"/>
      <c r="I87" s="43"/>
      <c r="J87" s="43"/>
      <c r="K87" s="43"/>
      <c r="L87" s="43"/>
      <c r="M87" s="43"/>
      <c r="N87" s="43"/>
      <c r="O87" s="43"/>
      <c r="P87" s="43"/>
      <c r="Q87" s="51"/>
      <c r="R87" s="51"/>
    </row>
    <row r="88" spans="2:22" ht="10.5" customHeight="1" x14ac:dyDescent="0.2">
      <c r="B88" s="106"/>
      <c r="C88" s="106"/>
      <c r="D88" s="51"/>
      <c r="E88" s="51"/>
      <c r="F88" s="43"/>
      <c r="G88" s="43"/>
      <c r="H88" s="43"/>
      <c r="I88" s="43"/>
      <c r="J88" s="43"/>
      <c r="K88" s="43"/>
      <c r="L88" s="43"/>
      <c r="M88" s="43"/>
      <c r="N88" s="43"/>
      <c r="O88" s="43"/>
      <c r="P88" s="43"/>
      <c r="Q88" s="51"/>
      <c r="R88" s="51"/>
      <c r="S88" s="61"/>
      <c r="T88" s="61"/>
    </row>
    <row r="89" spans="2:22" ht="10.5" customHeight="1" x14ac:dyDescent="0.2">
      <c r="B89" s="106"/>
      <c r="C89" s="106"/>
      <c r="D89" s="51"/>
      <c r="E89" s="51"/>
      <c r="F89" s="43"/>
      <c r="G89" s="43"/>
      <c r="H89" s="43"/>
      <c r="I89" s="43"/>
      <c r="J89" s="43"/>
      <c r="K89" s="43"/>
      <c r="L89" s="43"/>
      <c r="M89" s="43"/>
      <c r="N89" s="43"/>
      <c r="O89" s="43"/>
      <c r="P89" s="43"/>
      <c r="Q89" s="51"/>
      <c r="R89" s="51"/>
      <c r="S89" s="61"/>
    </row>
    <row r="90" spans="2:22" ht="10.5" customHeight="1" x14ac:dyDescent="0.2">
      <c r="B90" s="106"/>
      <c r="C90" s="106"/>
      <c r="D90" s="51"/>
      <c r="E90" s="51"/>
      <c r="F90" s="43"/>
      <c r="G90" s="43"/>
      <c r="H90" s="43"/>
      <c r="I90" s="43"/>
      <c r="J90" s="43"/>
      <c r="K90" s="43"/>
      <c r="L90" s="43"/>
      <c r="M90" s="43"/>
      <c r="N90" s="43"/>
      <c r="O90" s="43"/>
      <c r="P90" s="43"/>
      <c r="Q90" s="51"/>
      <c r="R90" s="51"/>
    </row>
    <row r="91" spans="2:22" ht="10.5" customHeight="1" x14ac:dyDescent="0.2">
      <c r="B91" s="106"/>
      <c r="C91" s="106"/>
      <c r="D91" s="51"/>
      <c r="E91" s="51"/>
      <c r="F91" s="43"/>
      <c r="G91" s="43"/>
      <c r="H91" s="43"/>
      <c r="I91" s="43"/>
      <c r="J91" s="43"/>
      <c r="K91" s="43"/>
      <c r="L91" s="43"/>
      <c r="M91" s="43"/>
      <c r="N91" s="43"/>
      <c r="O91" s="43"/>
      <c r="P91" s="43"/>
      <c r="Q91" s="51"/>
      <c r="R91" s="51"/>
    </row>
    <row r="92" spans="2:22" ht="10.5" customHeight="1" x14ac:dyDescent="0.2">
      <c r="B92" s="106"/>
      <c r="C92" s="106"/>
      <c r="D92" s="51"/>
      <c r="E92" s="51"/>
      <c r="F92" s="43"/>
      <c r="G92" s="43"/>
      <c r="H92" s="43"/>
      <c r="I92" s="43"/>
      <c r="J92" s="43"/>
      <c r="K92" s="43"/>
      <c r="L92" s="43"/>
      <c r="M92" s="43"/>
      <c r="N92" s="43"/>
      <c r="O92" s="43"/>
      <c r="P92" s="43"/>
      <c r="Q92" s="43"/>
      <c r="R92" s="43"/>
      <c r="S92" s="43"/>
      <c r="T92" s="51"/>
      <c r="U92" s="51"/>
      <c r="V92" s="51"/>
    </row>
    <row r="93" spans="2:22" ht="10.5" customHeight="1" x14ac:dyDescent="0.2">
      <c r="B93" s="51"/>
      <c r="C93" s="51"/>
      <c r="D93" s="51"/>
      <c r="E93" s="51"/>
      <c r="F93" s="43"/>
      <c r="G93" s="43"/>
      <c r="H93" s="43"/>
      <c r="I93" s="43"/>
      <c r="J93" s="43"/>
      <c r="K93" s="43"/>
      <c r="L93" s="43"/>
      <c r="M93" s="43"/>
      <c r="N93" s="43"/>
      <c r="O93" s="43"/>
      <c r="P93" s="43"/>
      <c r="Q93" s="108"/>
      <c r="R93" s="51"/>
      <c r="S93" s="51"/>
      <c r="T93" s="51"/>
      <c r="U93" s="51"/>
      <c r="V93" s="51"/>
    </row>
    <row r="94" spans="2:22" s="62" customFormat="1" x14ac:dyDescent="0.2">
      <c r="B94" s="106" t="s">
        <v>996</v>
      </c>
      <c r="C94" s="107"/>
      <c r="D94" s="107"/>
      <c r="E94" s="210"/>
      <c r="F94" s="57"/>
      <c r="G94" s="56"/>
      <c r="H94" s="56"/>
      <c r="I94" s="43"/>
      <c r="J94" s="43"/>
      <c r="K94" s="43"/>
      <c r="L94" s="43"/>
      <c r="M94" s="43"/>
      <c r="N94" s="43"/>
      <c r="O94" s="43"/>
      <c r="P94" s="43"/>
      <c r="Q94" s="107"/>
      <c r="R94" s="110"/>
      <c r="S94" s="107"/>
      <c r="T94" s="107"/>
      <c r="U94" s="107"/>
      <c r="V94" s="107"/>
    </row>
    <row r="95" spans="2:22" s="62" customFormat="1" ht="12.75" customHeight="1" x14ac:dyDescent="0.2">
      <c r="B95" s="1747" t="s">
        <v>310</v>
      </c>
      <c r="C95" s="1748"/>
      <c r="D95" s="404">
        <v>2000</v>
      </c>
      <c r="E95" s="404">
        <v>2001</v>
      </c>
      <c r="F95" s="404">
        <v>2002</v>
      </c>
      <c r="G95" s="411">
        <v>2003</v>
      </c>
      <c r="H95" s="412">
        <v>2004</v>
      </c>
      <c r="I95" s="413">
        <v>2005</v>
      </c>
      <c r="J95" s="413">
        <v>2006</v>
      </c>
      <c r="K95" s="413">
        <v>2007</v>
      </c>
      <c r="L95" s="413">
        <v>2008</v>
      </c>
      <c r="M95" s="408">
        <v>2009</v>
      </c>
      <c r="N95" s="369">
        <v>2010</v>
      </c>
      <c r="O95" s="370" t="s">
        <v>1419</v>
      </c>
      <c r="P95" s="370" t="s">
        <v>1415</v>
      </c>
      <c r="Q95" s="370" t="s">
        <v>1457</v>
      </c>
      <c r="R95" s="370" t="s">
        <v>1534</v>
      </c>
    </row>
    <row r="96" spans="2:22" s="62" customFormat="1" ht="12.75" customHeight="1" x14ac:dyDescent="0.2">
      <c r="B96" s="1749"/>
      <c r="C96" s="1750"/>
      <c r="D96" s="1760" t="s">
        <v>504</v>
      </c>
      <c r="E96" s="1761"/>
      <c r="F96" s="1761"/>
      <c r="G96" s="1761"/>
      <c r="H96" s="1761"/>
      <c r="I96" s="1761"/>
      <c r="J96" s="1761"/>
      <c r="K96" s="1761"/>
      <c r="L96" s="1761"/>
      <c r="M96" s="1761"/>
      <c r="N96" s="1761"/>
      <c r="O96" s="1761"/>
      <c r="P96" s="1761"/>
      <c r="Q96" s="1761"/>
      <c r="R96" s="1762"/>
    </row>
    <row r="97" spans="1:20" ht="10.5" customHeight="1" x14ac:dyDescent="0.2">
      <c r="B97" s="509" t="s">
        <v>311</v>
      </c>
      <c r="C97" s="414"/>
      <c r="D97" s="976">
        <v>1968615</v>
      </c>
      <c r="E97" s="976">
        <v>2205189.04</v>
      </c>
      <c r="F97" s="976">
        <v>3294377</v>
      </c>
      <c r="G97" s="976">
        <v>3296073</v>
      </c>
      <c r="H97" s="976">
        <v>3582986</v>
      </c>
      <c r="I97" s="976">
        <v>3525708</v>
      </c>
      <c r="J97" s="953">
        <v>3548158</v>
      </c>
      <c r="K97" s="953">
        <v>4555594</v>
      </c>
      <c r="L97" s="953">
        <v>5536323</v>
      </c>
      <c r="M97" s="952">
        <v>5139231</v>
      </c>
      <c r="N97" s="981">
        <v>4878356</v>
      </c>
      <c r="O97" s="981">
        <v>4441393</v>
      </c>
      <c r="P97" s="981">
        <v>4857472</v>
      </c>
      <c r="Q97" s="1223">
        <v>6261076</v>
      </c>
      <c r="R97" s="1227">
        <v>5546933</v>
      </c>
    </row>
    <row r="98" spans="1:20" ht="10.5" customHeight="1" x14ac:dyDescent="0.2">
      <c r="B98" s="509" t="s">
        <v>312</v>
      </c>
      <c r="C98" s="415"/>
      <c r="D98" s="866">
        <v>1513704</v>
      </c>
      <c r="E98" s="866">
        <v>2012235</v>
      </c>
      <c r="F98" s="866">
        <v>2360093</v>
      </c>
      <c r="G98" s="866">
        <v>2467633</v>
      </c>
      <c r="H98" s="866">
        <v>2808063</v>
      </c>
      <c r="I98" s="866">
        <v>2886200</v>
      </c>
      <c r="J98" s="953">
        <v>2789351</v>
      </c>
      <c r="K98" s="953">
        <v>3542857</v>
      </c>
      <c r="L98" s="865">
        <v>6007310</v>
      </c>
      <c r="M98" s="982">
        <v>4672630</v>
      </c>
      <c r="N98" s="983">
        <v>5120253</v>
      </c>
      <c r="O98" s="983">
        <v>5219470</v>
      </c>
      <c r="P98" s="983">
        <v>5647459</v>
      </c>
      <c r="Q98" s="1224">
        <v>7604135</v>
      </c>
      <c r="R98" s="1228">
        <v>8050068</v>
      </c>
    </row>
    <row r="99" spans="1:20" ht="10.5" customHeight="1" x14ac:dyDescent="0.2">
      <c r="B99" s="665" t="s">
        <v>313</v>
      </c>
      <c r="C99" s="416"/>
      <c r="D99" s="866">
        <v>879381</v>
      </c>
      <c r="E99" s="866">
        <v>708904</v>
      </c>
      <c r="F99" s="866">
        <v>856719</v>
      </c>
      <c r="G99" s="866">
        <v>860585</v>
      </c>
      <c r="H99" s="866">
        <v>858417</v>
      </c>
      <c r="I99" s="866">
        <v>931745</v>
      </c>
      <c r="J99" s="953">
        <v>804106</v>
      </c>
      <c r="K99" s="953">
        <v>952184</v>
      </c>
      <c r="L99" s="953">
        <v>935563</v>
      </c>
      <c r="M99" s="952">
        <v>1106024</v>
      </c>
      <c r="N99" s="983">
        <v>674420</v>
      </c>
      <c r="O99" s="983">
        <v>354060</v>
      </c>
      <c r="P99" s="983">
        <v>305380</v>
      </c>
      <c r="Q99" s="1224">
        <v>362647</v>
      </c>
      <c r="R99" s="1228">
        <v>140086</v>
      </c>
    </row>
    <row r="100" spans="1:20" ht="10.5" customHeight="1" x14ac:dyDescent="0.2">
      <c r="B100" s="665" t="s">
        <v>314</v>
      </c>
      <c r="C100" s="416"/>
      <c r="D100" s="866">
        <v>911825</v>
      </c>
      <c r="E100" s="866">
        <v>1577564</v>
      </c>
      <c r="F100" s="866">
        <v>1117520</v>
      </c>
      <c r="G100" s="866">
        <v>932336</v>
      </c>
      <c r="H100" s="866">
        <v>963522</v>
      </c>
      <c r="I100" s="866">
        <v>1386139</v>
      </c>
      <c r="J100" s="953">
        <v>1015118</v>
      </c>
      <c r="K100" s="953">
        <v>1033236</v>
      </c>
      <c r="L100" s="953">
        <v>1210973</v>
      </c>
      <c r="M100" s="952">
        <v>1231336</v>
      </c>
      <c r="N100" s="983">
        <v>1347953</v>
      </c>
      <c r="O100" s="983">
        <v>1223295</v>
      </c>
      <c r="P100" s="983">
        <v>1282097</v>
      </c>
      <c r="Q100" s="1224">
        <v>3472126</v>
      </c>
      <c r="R100" s="1228">
        <v>2087239</v>
      </c>
    </row>
    <row r="101" spans="1:20" ht="10.5" customHeight="1" x14ac:dyDescent="0.2">
      <c r="B101" s="509" t="s">
        <v>315</v>
      </c>
      <c r="C101" s="415"/>
      <c r="D101" s="866">
        <v>887945</v>
      </c>
      <c r="E101" s="866">
        <v>1104615</v>
      </c>
      <c r="F101" s="866">
        <v>1362811</v>
      </c>
      <c r="G101" s="866">
        <v>1257634</v>
      </c>
      <c r="H101" s="866">
        <v>963432</v>
      </c>
      <c r="I101" s="866">
        <v>604691</v>
      </c>
      <c r="J101" s="953">
        <v>1213165</v>
      </c>
      <c r="K101" s="953">
        <v>1404895</v>
      </c>
      <c r="L101" s="953">
        <v>2113718</v>
      </c>
      <c r="M101" s="952">
        <v>2056152</v>
      </c>
      <c r="N101" s="983">
        <v>2365900</v>
      </c>
      <c r="O101" s="983">
        <v>2429505</v>
      </c>
      <c r="P101" s="983">
        <v>2818405</v>
      </c>
      <c r="Q101" s="1224">
        <v>4324778</v>
      </c>
      <c r="R101" s="1228">
        <v>4855359</v>
      </c>
    </row>
    <row r="102" spans="1:20" ht="10.5" customHeight="1" x14ac:dyDescent="0.2">
      <c r="B102" s="509" t="s">
        <v>316</v>
      </c>
      <c r="C102" s="415"/>
      <c r="D102" s="866">
        <v>813969</v>
      </c>
      <c r="E102" s="866">
        <v>1043787</v>
      </c>
      <c r="F102" s="866">
        <v>1443402</v>
      </c>
      <c r="G102" s="866">
        <v>1019885</v>
      </c>
      <c r="H102" s="866">
        <v>996943</v>
      </c>
      <c r="I102" s="866">
        <v>1230199</v>
      </c>
      <c r="J102" s="953">
        <v>1442278</v>
      </c>
      <c r="K102" s="953">
        <v>1354243</v>
      </c>
      <c r="L102" s="953">
        <v>1441187</v>
      </c>
      <c r="M102" s="952">
        <v>1604132</v>
      </c>
      <c r="N102" s="983">
        <v>1599672</v>
      </c>
      <c r="O102" s="983">
        <v>1542793</v>
      </c>
      <c r="P102" s="983">
        <v>1848686</v>
      </c>
      <c r="Q102" s="1224">
        <v>2191414</v>
      </c>
      <c r="R102" s="1228">
        <v>2312714</v>
      </c>
    </row>
    <row r="103" spans="1:20" ht="10.5" customHeight="1" x14ac:dyDescent="0.2">
      <c r="B103" s="665" t="s">
        <v>317</v>
      </c>
      <c r="C103" s="416"/>
      <c r="D103" s="866">
        <v>615012</v>
      </c>
      <c r="E103" s="866">
        <v>781078</v>
      </c>
      <c r="F103" s="866">
        <v>1131395</v>
      </c>
      <c r="G103" s="866">
        <v>1245149</v>
      </c>
      <c r="H103" s="866">
        <v>1229111</v>
      </c>
      <c r="I103" s="866">
        <v>1281870</v>
      </c>
      <c r="J103" s="953">
        <v>1199926</v>
      </c>
      <c r="K103" s="953">
        <v>1725741</v>
      </c>
      <c r="L103" s="953">
        <v>2010380</v>
      </c>
      <c r="M103" s="952">
        <v>2120620</v>
      </c>
      <c r="N103" s="983">
        <v>1997355</v>
      </c>
      <c r="O103" s="983">
        <v>1836291</v>
      </c>
      <c r="P103" s="983">
        <v>1812163</v>
      </c>
      <c r="Q103" s="1224">
        <v>2486870</v>
      </c>
      <c r="R103" s="1228">
        <v>1415735</v>
      </c>
    </row>
    <row r="104" spans="1:20" ht="10.5" customHeight="1" x14ac:dyDescent="0.2">
      <c r="B104" s="509" t="s">
        <v>88</v>
      </c>
      <c r="C104" s="415"/>
      <c r="D104" s="866">
        <v>569733</v>
      </c>
      <c r="E104" s="866">
        <v>418566</v>
      </c>
      <c r="F104" s="866">
        <v>487657</v>
      </c>
      <c r="G104" s="866">
        <v>447781</v>
      </c>
      <c r="H104" s="866">
        <v>444421</v>
      </c>
      <c r="I104" s="866">
        <v>387007</v>
      </c>
      <c r="J104" s="953">
        <v>502803</v>
      </c>
      <c r="K104" s="953">
        <v>449443</v>
      </c>
      <c r="L104" s="953">
        <v>518688</v>
      </c>
      <c r="M104" s="952">
        <v>804616</v>
      </c>
      <c r="N104" s="983">
        <v>1177365</v>
      </c>
      <c r="O104" s="983">
        <v>881050</v>
      </c>
      <c r="P104" s="983">
        <v>768249</v>
      </c>
      <c r="Q104" s="1224">
        <v>870908</v>
      </c>
      <c r="R104" s="1228">
        <v>1234195</v>
      </c>
    </row>
    <row r="105" spans="1:20" ht="10.5" customHeight="1" x14ac:dyDescent="0.2">
      <c r="B105" s="665" t="s">
        <v>89</v>
      </c>
      <c r="C105" s="416"/>
      <c r="D105" s="866">
        <v>493474</v>
      </c>
      <c r="E105" s="866">
        <v>613835</v>
      </c>
      <c r="F105" s="866">
        <v>804308</v>
      </c>
      <c r="G105" s="866">
        <v>678140</v>
      </c>
      <c r="H105" s="866">
        <v>676852</v>
      </c>
      <c r="I105" s="866">
        <v>576400</v>
      </c>
      <c r="J105" s="953">
        <v>582887</v>
      </c>
      <c r="K105" s="953">
        <v>801041</v>
      </c>
      <c r="L105" s="953">
        <v>786818</v>
      </c>
      <c r="M105" s="952">
        <v>701301</v>
      </c>
      <c r="N105" s="983">
        <v>878604</v>
      </c>
      <c r="O105" s="983">
        <v>1288972</v>
      </c>
      <c r="P105" s="983">
        <v>795227</v>
      </c>
      <c r="Q105" s="1224">
        <v>1586446</v>
      </c>
      <c r="R105" s="1228">
        <v>1401510</v>
      </c>
      <c r="T105"/>
    </row>
    <row r="106" spans="1:20" ht="10.5" customHeight="1" x14ac:dyDescent="0.2">
      <c r="B106" s="665" t="s">
        <v>90</v>
      </c>
      <c r="C106" s="416"/>
      <c r="D106" s="866">
        <v>405668</v>
      </c>
      <c r="E106" s="866">
        <v>304774</v>
      </c>
      <c r="F106" s="866">
        <v>263475</v>
      </c>
      <c r="G106" s="866">
        <v>281708</v>
      </c>
      <c r="H106" s="866">
        <v>458099</v>
      </c>
      <c r="I106" s="866">
        <v>358240</v>
      </c>
      <c r="J106" s="953">
        <v>401594</v>
      </c>
      <c r="K106" s="953">
        <v>364577</v>
      </c>
      <c r="L106" s="953">
        <v>1094745</v>
      </c>
      <c r="M106" s="952">
        <v>2960191</v>
      </c>
      <c r="N106" s="983">
        <v>847023</v>
      </c>
      <c r="O106" s="983">
        <v>546910</v>
      </c>
      <c r="P106" s="983">
        <v>455504</v>
      </c>
      <c r="Q106" s="1224">
        <v>553597</v>
      </c>
      <c r="R106" s="1228">
        <v>444501</v>
      </c>
    </row>
    <row r="107" spans="1:20" ht="10.5" customHeight="1" x14ac:dyDescent="0.2">
      <c r="B107" s="665" t="s">
        <v>91</v>
      </c>
      <c r="C107" s="416"/>
      <c r="D107" s="866">
        <v>425787</v>
      </c>
      <c r="E107" s="866">
        <v>804852</v>
      </c>
      <c r="F107" s="866">
        <v>90994</v>
      </c>
      <c r="G107" s="866">
        <v>877977</v>
      </c>
      <c r="H107" s="866">
        <v>672813</v>
      </c>
      <c r="I107" s="866">
        <v>588551</v>
      </c>
      <c r="J107" s="953">
        <v>739412</v>
      </c>
      <c r="K107" s="953">
        <v>722327</v>
      </c>
      <c r="L107" s="953">
        <v>1159272</v>
      </c>
      <c r="M107" s="952">
        <v>1155757</v>
      </c>
      <c r="N107" s="983">
        <v>1240599</v>
      </c>
      <c r="O107" s="983">
        <v>1753089</v>
      </c>
      <c r="P107" s="983">
        <v>2292586</v>
      </c>
      <c r="Q107" s="1224">
        <v>2894961</v>
      </c>
      <c r="R107" s="1228">
        <v>2593250</v>
      </c>
      <c r="S107" s="61"/>
    </row>
    <row r="108" spans="1:20" ht="10.5" customHeight="1" x14ac:dyDescent="0.2">
      <c r="B108" s="665" t="s">
        <v>566</v>
      </c>
      <c r="C108" s="416"/>
      <c r="D108" s="866">
        <v>431788</v>
      </c>
      <c r="E108" s="866">
        <v>542618</v>
      </c>
      <c r="F108" s="866">
        <v>800857</v>
      </c>
      <c r="G108" s="866">
        <v>647434</v>
      </c>
      <c r="H108" s="866">
        <v>544821</v>
      </c>
      <c r="I108" s="866">
        <v>477870</v>
      </c>
      <c r="J108" s="953">
        <v>465570</v>
      </c>
      <c r="K108" s="953">
        <v>489946</v>
      </c>
      <c r="L108" s="953">
        <v>800666</v>
      </c>
      <c r="M108" s="952">
        <v>531995</v>
      </c>
      <c r="N108" s="983">
        <v>681560</v>
      </c>
      <c r="O108" s="983">
        <v>474793</v>
      </c>
      <c r="P108" s="983">
        <v>641358</v>
      </c>
      <c r="Q108" s="1224">
        <v>1344994</v>
      </c>
      <c r="R108" s="1228">
        <v>791690</v>
      </c>
      <c r="S108" s="61"/>
    </row>
    <row r="109" spans="1:20" ht="10.5" customHeight="1" x14ac:dyDescent="0.2">
      <c r="B109" s="665" t="s">
        <v>567</v>
      </c>
      <c r="C109" s="416"/>
      <c r="D109" s="866">
        <v>361131</v>
      </c>
      <c r="E109" s="866">
        <v>355704</v>
      </c>
      <c r="F109" s="866">
        <v>503992</v>
      </c>
      <c r="G109" s="866">
        <v>520221</v>
      </c>
      <c r="H109" s="866">
        <v>485367</v>
      </c>
      <c r="I109" s="866">
        <v>596391</v>
      </c>
      <c r="J109" s="953">
        <v>643529</v>
      </c>
      <c r="K109" s="953">
        <v>649571</v>
      </c>
      <c r="L109" s="953">
        <v>879758</v>
      </c>
      <c r="M109" s="952">
        <v>795594</v>
      </c>
      <c r="N109" s="983">
        <v>923947</v>
      </c>
      <c r="O109" s="983">
        <v>874896</v>
      </c>
      <c r="P109" s="983">
        <v>1056292</v>
      </c>
      <c r="Q109" s="1224">
        <v>1338760</v>
      </c>
      <c r="R109" s="1228">
        <v>993143</v>
      </c>
    </row>
    <row r="110" spans="1:20" ht="10.5" customHeight="1" x14ac:dyDescent="0.2">
      <c r="B110" s="665" t="s">
        <v>568</v>
      </c>
      <c r="C110" s="416"/>
      <c r="D110" s="866">
        <v>377105</v>
      </c>
      <c r="E110" s="866">
        <v>282567</v>
      </c>
      <c r="F110" s="866">
        <v>33403</v>
      </c>
      <c r="G110" s="866">
        <v>4075</v>
      </c>
      <c r="H110" s="866">
        <v>67044</v>
      </c>
      <c r="I110" s="866">
        <v>306146</v>
      </c>
      <c r="J110" s="953">
        <v>818894</v>
      </c>
      <c r="K110" s="953">
        <v>102494</v>
      </c>
      <c r="L110" s="953">
        <v>371133</v>
      </c>
      <c r="M110" s="952">
        <v>387507</v>
      </c>
      <c r="N110" s="983">
        <v>192348</v>
      </c>
      <c r="O110" s="983">
        <v>213930</v>
      </c>
      <c r="P110" s="983">
        <v>101046</v>
      </c>
      <c r="Q110" s="1224">
        <v>3275</v>
      </c>
      <c r="R110" s="1228">
        <v>6818</v>
      </c>
    </row>
    <row r="111" spans="1:20" ht="10.5" customHeight="1" x14ac:dyDescent="0.2">
      <c r="B111" s="665" t="s">
        <v>569</v>
      </c>
      <c r="C111" s="416"/>
      <c r="D111" s="866">
        <v>311728</v>
      </c>
      <c r="E111" s="866">
        <v>470465</v>
      </c>
      <c r="F111" s="866">
        <v>839690</v>
      </c>
      <c r="G111" s="866">
        <v>452639</v>
      </c>
      <c r="H111" s="866">
        <v>320610</v>
      </c>
      <c r="I111" s="866">
        <v>374727</v>
      </c>
      <c r="J111" s="953">
        <v>571979</v>
      </c>
      <c r="K111" s="953">
        <v>406662</v>
      </c>
      <c r="L111" s="953">
        <v>1770823</v>
      </c>
      <c r="M111" s="952">
        <v>1126592</v>
      </c>
      <c r="N111" s="983">
        <v>897704</v>
      </c>
      <c r="O111" s="983">
        <v>1086607</v>
      </c>
      <c r="P111" s="983">
        <v>1464670</v>
      </c>
      <c r="Q111" s="1224">
        <v>1988813</v>
      </c>
      <c r="R111" s="1228">
        <v>2231268</v>
      </c>
    </row>
    <row r="112" spans="1:20" ht="10.5" customHeight="1" x14ac:dyDescent="0.2">
      <c r="A112" s="1744">
        <v>86</v>
      </c>
      <c r="B112" s="665" t="s">
        <v>570</v>
      </c>
      <c r="C112" s="416"/>
      <c r="D112" s="866">
        <v>301491</v>
      </c>
      <c r="E112" s="866">
        <v>423638</v>
      </c>
      <c r="F112" s="866">
        <v>415570</v>
      </c>
      <c r="G112" s="866">
        <v>241764</v>
      </c>
      <c r="H112" s="866">
        <v>230829</v>
      </c>
      <c r="I112" s="866">
        <v>296323</v>
      </c>
      <c r="J112" s="953">
        <v>345329</v>
      </c>
      <c r="K112" s="953">
        <v>392392</v>
      </c>
      <c r="L112" s="953">
        <v>281183</v>
      </c>
      <c r="M112" s="952">
        <v>174686</v>
      </c>
      <c r="N112" s="983">
        <v>671014</v>
      </c>
      <c r="O112" s="983">
        <v>1590183</v>
      </c>
      <c r="P112" s="983">
        <v>161008</v>
      </c>
      <c r="Q112" s="1224">
        <v>488086</v>
      </c>
      <c r="R112" s="1228">
        <v>649901</v>
      </c>
      <c r="T112" s="61"/>
    </row>
    <row r="113" spans="1:22" ht="10.5" customHeight="1" x14ac:dyDescent="0.2">
      <c r="A113" s="1744"/>
      <c r="B113" s="665" t="s">
        <v>571</v>
      </c>
      <c r="C113" s="416"/>
      <c r="D113" s="866">
        <v>298704</v>
      </c>
      <c r="E113" s="866">
        <v>385814</v>
      </c>
      <c r="F113" s="866">
        <v>1329965</v>
      </c>
      <c r="G113" s="866">
        <v>1120212</v>
      </c>
      <c r="H113" s="866">
        <v>717527</v>
      </c>
      <c r="I113" s="866">
        <v>1900827</v>
      </c>
      <c r="J113" s="953">
        <v>802379</v>
      </c>
      <c r="K113" s="953">
        <v>411540</v>
      </c>
      <c r="L113" s="953">
        <v>3654220</v>
      </c>
      <c r="M113" s="952">
        <v>3478852</v>
      </c>
      <c r="N113" s="983">
        <v>3509481</v>
      </c>
      <c r="O113" s="983">
        <v>3976976</v>
      </c>
      <c r="P113" s="983">
        <v>4794159</v>
      </c>
      <c r="Q113" s="1224">
        <v>5638585</v>
      </c>
      <c r="R113" s="1228">
        <v>5536460</v>
      </c>
    </row>
    <row r="114" spans="1:22" ht="10.5" customHeight="1" x14ac:dyDescent="0.2">
      <c r="B114" s="665" t="s">
        <v>572</v>
      </c>
      <c r="C114" s="416"/>
      <c r="D114" s="866">
        <v>270199</v>
      </c>
      <c r="E114" s="866">
        <v>332172</v>
      </c>
      <c r="F114" s="866">
        <v>478524</v>
      </c>
      <c r="G114" s="866">
        <v>365752</v>
      </c>
      <c r="H114" s="866">
        <v>386061</v>
      </c>
      <c r="I114" s="866">
        <v>358455</v>
      </c>
      <c r="J114" s="953">
        <v>406579</v>
      </c>
      <c r="K114" s="953">
        <v>420734</v>
      </c>
      <c r="L114" s="953">
        <v>557428</v>
      </c>
      <c r="M114" s="952">
        <v>662506</v>
      </c>
      <c r="N114" s="983">
        <v>989273</v>
      </c>
      <c r="O114" s="983">
        <v>1528244</v>
      </c>
      <c r="P114" s="983">
        <v>1617087</v>
      </c>
      <c r="Q114" s="1224">
        <v>1744854</v>
      </c>
      <c r="R114" s="1228">
        <v>3382694</v>
      </c>
    </row>
    <row r="115" spans="1:22" ht="10.5" customHeight="1" x14ac:dyDescent="0.2">
      <c r="B115" s="665" t="s">
        <v>573</v>
      </c>
      <c r="C115" s="416"/>
      <c r="D115" s="866">
        <v>288323</v>
      </c>
      <c r="E115" s="866">
        <v>381463</v>
      </c>
      <c r="F115" s="866">
        <v>546299</v>
      </c>
      <c r="G115" s="866">
        <v>164720</v>
      </c>
      <c r="H115" s="866">
        <v>110291</v>
      </c>
      <c r="I115" s="866">
        <v>203100</v>
      </c>
      <c r="J115" s="953">
        <v>204081</v>
      </c>
      <c r="K115" s="953">
        <v>161310</v>
      </c>
      <c r="L115" s="953">
        <v>300140</v>
      </c>
      <c r="M115" s="952">
        <v>334320</v>
      </c>
      <c r="N115" s="983">
        <v>274289</v>
      </c>
      <c r="O115" s="983">
        <v>292952</v>
      </c>
      <c r="P115" s="983">
        <v>375349</v>
      </c>
      <c r="Q115" s="1224">
        <v>410253</v>
      </c>
      <c r="R115" s="1228">
        <v>462970</v>
      </c>
    </row>
    <row r="116" spans="1:22" ht="10.5" customHeight="1" x14ac:dyDescent="0.2">
      <c r="B116" s="665" t="s">
        <v>574</v>
      </c>
      <c r="C116" s="416"/>
      <c r="D116" s="866">
        <v>278722</v>
      </c>
      <c r="E116" s="866">
        <v>264447</v>
      </c>
      <c r="F116" s="866">
        <v>431927</v>
      </c>
      <c r="G116" s="866">
        <v>371084</v>
      </c>
      <c r="H116" s="866">
        <v>299703</v>
      </c>
      <c r="I116" s="866">
        <v>428168</v>
      </c>
      <c r="J116" s="953">
        <v>340799</v>
      </c>
      <c r="K116" s="953">
        <v>371180</v>
      </c>
      <c r="L116" s="953">
        <v>432309</v>
      </c>
      <c r="M116" s="952">
        <v>451435</v>
      </c>
      <c r="N116" s="983">
        <v>528166</v>
      </c>
      <c r="O116" s="983">
        <v>490172</v>
      </c>
      <c r="P116" s="983">
        <v>512695</v>
      </c>
      <c r="Q116" s="1224">
        <v>596255</v>
      </c>
      <c r="R116" s="1228">
        <v>777421</v>
      </c>
    </row>
    <row r="117" spans="1:22" ht="10.5" customHeight="1" x14ac:dyDescent="0.2">
      <c r="B117" s="666" t="s">
        <v>61</v>
      </c>
      <c r="C117" s="417"/>
      <c r="D117" s="868">
        <v>3347963</v>
      </c>
      <c r="E117" s="868">
        <v>5052765</v>
      </c>
      <c r="F117" s="868">
        <v>7294916</v>
      </c>
      <c r="G117" s="868">
        <v>5999876</v>
      </c>
      <c r="H117" s="868">
        <v>5839837</v>
      </c>
      <c r="I117" s="868">
        <v>7442492</v>
      </c>
      <c r="J117" s="959">
        <v>8139608</v>
      </c>
      <c r="K117" s="959">
        <v>10354870</v>
      </c>
      <c r="L117" s="959">
        <v>15081140</v>
      </c>
      <c r="M117" s="963">
        <v>15963967</v>
      </c>
      <c r="N117" s="984">
        <v>15604892</v>
      </c>
      <c r="O117" s="984">
        <v>18767641</v>
      </c>
      <c r="P117" s="984">
        <v>21581101</v>
      </c>
      <c r="Q117" s="1225">
        <v>26329853</v>
      </c>
      <c r="R117" s="1229">
        <v>36386473</v>
      </c>
    </row>
    <row r="118" spans="1:22" s="62" customFormat="1" ht="10.5" customHeight="1" x14ac:dyDescent="0.2">
      <c r="B118" s="667" t="s">
        <v>148</v>
      </c>
      <c r="C118" s="418"/>
      <c r="D118" s="868">
        <f t="shared" ref="D118:J118" si="2">SUM(D97:D117)</f>
        <v>15752267</v>
      </c>
      <c r="E118" s="868">
        <f t="shared" si="2"/>
        <v>20067052.039999999</v>
      </c>
      <c r="F118" s="868">
        <f t="shared" si="2"/>
        <v>25887894</v>
      </c>
      <c r="G118" s="868">
        <f t="shared" si="2"/>
        <v>23252678</v>
      </c>
      <c r="H118" s="868">
        <f t="shared" si="2"/>
        <v>22656749</v>
      </c>
      <c r="I118" s="868">
        <f t="shared" si="2"/>
        <v>26141249</v>
      </c>
      <c r="J118" s="868">
        <f t="shared" si="2"/>
        <v>26977545</v>
      </c>
      <c r="K118" s="980">
        <f t="shared" ref="K118:R118" si="3">SUM(K97:K117)</f>
        <v>30666837</v>
      </c>
      <c r="L118" s="980">
        <f t="shared" si="3"/>
        <v>46943777</v>
      </c>
      <c r="M118" s="980">
        <f t="shared" si="3"/>
        <v>47459444</v>
      </c>
      <c r="N118" s="980">
        <f t="shared" si="3"/>
        <v>46400174</v>
      </c>
      <c r="O118" s="980">
        <f t="shared" si="3"/>
        <v>50813222</v>
      </c>
      <c r="P118" s="980">
        <f t="shared" si="3"/>
        <v>55187993</v>
      </c>
      <c r="Q118" s="1226">
        <f t="shared" si="3"/>
        <v>72492686</v>
      </c>
      <c r="R118" s="980">
        <f t="shared" si="3"/>
        <v>81300428</v>
      </c>
      <c r="T118" s="98"/>
    </row>
    <row r="119" spans="1:22" ht="10.5" customHeight="1" x14ac:dyDescent="0.2">
      <c r="B119" s="419" t="s">
        <v>535</v>
      </c>
      <c r="C119" s="211"/>
      <c r="D119" s="108"/>
      <c r="E119" s="108"/>
      <c r="F119" s="108"/>
      <c r="G119" s="108"/>
      <c r="H119" s="108"/>
      <c r="I119" s="108"/>
      <c r="J119" s="108"/>
      <c r="K119" s="108"/>
      <c r="L119" s="108"/>
      <c r="M119" s="108"/>
      <c r="N119" s="108"/>
      <c r="O119" s="108"/>
      <c r="P119" s="108"/>
      <c r="Q119" s="108"/>
      <c r="R119" s="51"/>
    </row>
    <row r="120" spans="1:22" ht="10.5" customHeight="1" x14ac:dyDescent="0.2">
      <c r="B120" s="419"/>
      <c r="C120" s="211"/>
      <c r="D120" s="108"/>
      <c r="E120" s="108"/>
      <c r="F120" s="108"/>
      <c r="G120" s="108"/>
      <c r="H120" s="108"/>
      <c r="I120" s="108"/>
      <c r="J120" s="108"/>
      <c r="K120" s="108"/>
      <c r="L120" s="108"/>
      <c r="M120" s="108"/>
      <c r="N120" s="108"/>
      <c r="O120" s="108"/>
      <c r="P120" s="108"/>
      <c r="Q120" s="108"/>
      <c r="R120" s="51"/>
    </row>
    <row r="121" spans="1:22" ht="10.5" customHeight="1" x14ac:dyDescent="0.2">
      <c r="A121" s="61"/>
      <c r="B121" s="410" t="s">
        <v>1132</v>
      </c>
      <c r="C121" s="108"/>
      <c r="D121" s="108"/>
      <c r="E121" s="108"/>
      <c r="F121" s="108"/>
      <c r="G121" s="108"/>
      <c r="H121" s="108"/>
      <c r="I121" s="108"/>
      <c r="J121" s="108"/>
      <c r="K121" s="108"/>
      <c r="L121" s="108"/>
      <c r="M121" s="108"/>
      <c r="N121" s="108"/>
      <c r="O121" s="108"/>
      <c r="P121" s="108"/>
      <c r="Q121" s="108"/>
      <c r="R121" s="51"/>
    </row>
    <row r="122" spans="1:22" ht="10.5" customHeight="1" x14ac:dyDescent="0.2">
      <c r="A122" s="61"/>
      <c r="B122" s="410"/>
      <c r="C122" s="108"/>
      <c r="D122" s="108"/>
      <c r="E122" s="108"/>
      <c r="F122" s="108"/>
      <c r="G122" s="108"/>
      <c r="H122" s="108"/>
      <c r="I122" s="108"/>
      <c r="J122" s="108"/>
      <c r="K122" s="108"/>
      <c r="L122" s="108"/>
      <c r="M122" s="108"/>
      <c r="N122" s="108"/>
      <c r="O122" s="108"/>
      <c r="P122" s="108"/>
      <c r="Q122" s="108"/>
      <c r="R122" s="108"/>
    </row>
    <row r="123" spans="1:22" ht="10.5" customHeight="1" x14ac:dyDescent="0.2">
      <c r="B123" s="108"/>
      <c r="C123" s="108"/>
      <c r="D123" s="212"/>
      <c r="E123" s="212"/>
      <c r="F123" s="212"/>
      <c r="G123" s="212"/>
      <c r="H123" s="212"/>
      <c r="I123" s="212"/>
      <c r="J123" s="212"/>
      <c r="K123" s="212"/>
      <c r="L123" s="212"/>
      <c r="M123" s="212"/>
      <c r="N123" s="212"/>
      <c r="O123" s="212"/>
      <c r="P123" s="212"/>
      <c r="Q123" s="212"/>
      <c r="R123" s="51"/>
      <c r="S123" s="51"/>
      <c r="T123" s="51"/>
      <c r="U123" s="51"/>
      <c r="V123" s="51"/>
    </row>
    <row r="124" spans="1:22" ht="11.25" customHeight="1" x14ac:dyDescent="0.2">
      <c r="B124" s="1751" t="s">
        <v>997</v>
      </c>
      <c r="C124" s="1752"/>
      <c r="D124" s="1752"/>
      <c r="E124" s="1752"/>
      <c r="F124" s="1752"/>
      <c r="G124" s="1752"/>
      <c r="H124" s="1752"/>
      <c r="I124" s="1752"/>
      <c r="J124" s="108"/>
      <c r="K124" s="108"/>
      <c r="L124" s="108"/>
      <c r="M124" s="108"/>
      <c r="N124" s="108"/>
      <c r="O124" s="108"/>
      <c r="P124" s="108"/>
      <c r="Q124" s="109"/>
      <c r="R124" s="202"/>
      <c r="S124" s="108"/>
      <c r="T124" s="203"/>
      <c r="U124" s="108"/>
      <c r="V124" s="51"/>
    </row>
    <row r="125" spans="1:22" s="62" customFormat="1" x14ac:dyDescent="0.2">
      <c r="B125" s="1747" t="s">
        <v>62</v>
      </c>
      <c r="C125" s="1755"/>
      <c r="D125" s="1755"/>
      <c r="E125" s="1748"/>
      <c r="F125" s="450">
        <v>2000</v>
      </c>
      <c r="G125" s="450">
        <v>2001</v>
      </c>
      <c r="H125" s="450">
        <v>2002</v>
      </c>
      <c r="I125" s="370">
        <v>2003</v>
      </c>
      <c r="J125" s="370">
        <v>2004</v>
      </c>
      <c r="K125" s="370">
        <v>2005</v>
      </c>
      <c r="L125" s="370">
        <v>2006</v>
      </c>
      <c r="M125" s="370">
        <v>2007</v>
      </c>
      <c r="N125" s="452">
        <v>2008</v>
      </c>
      <c r="O125" s="452">
        <v>2009</v>
      </c>
      <c r="P125" s="370">
        <v>2010</v>
      </c>
      <c r="Q125" s="370" t="s">
        <v>1419</v>
      </c>
      <c r="R125" s="370" t="s">
        <v>1415</v>
      </c>
      <c r="S125" s="370" t="s">
        <v>1457</v>
      </c>
      <c r="T125" s="370" t="s">
        <v>1534</v>
      </c>
    </row>
    <row r="126" spans="1:22" ht="11.25" customHeight="1" x14ac:dyDescent="0.2">
      <c r="B126" s="1749"/>
      <c r="C126" s="1756"/>
      <c r="D126" s="1756"/>
      <c r="E126" s="1750"/>
      <c r="F126" s="1766" t="s">
        <v>536</v>
      </c>
      <c r="G126" s="1767"/>
      <c r="H126" s="1767"/>
      <c r="I126" s="1767"/>
      <c r="J126" s="1767"/>
      <c r="K126" s="1767"/>
      <c r="L126" s="1767"/>
      <c r="M126" s="1767"/>
      <c r="N126" s="1767"/>
      <c r="O126" s="1767"/>
      <c r="P126" s="1767"/>
      <c r="Q126" s="1767"/>
      <c r="R126" s="1767"/>
      <c r="S126" s="1324"/>
      <c r="T126" s="1743"/>
    </row>
    <row r="127" spans="1:22" ht="10.5" customHeight="1" x14ac:dyDescent="0.2">
      <c r="B127" s="420" t="s">
        <v>575</v>
      </c>
      <c r="C127" s="421"/>
      <c r="D127" s="421"/>
      <c r="E127" s="422"/>
      <c r="F127" s="976">
        <v>939029</v>
      </c>
      <c r="G127" s="976">
        <v>953620</v>
      </c>
      <c r="H127" s="976">
        <v>1253927</v>
      </c>
      <c r="I127" s="976">
        <v>1184326</v>
      </c>
      <c r="J127" s="954">
        <v>1333534</v>
      </c>
      <c r="K127" s="985">
        <v>1459573</v>
      </c>
      <c r="L127" s="954">
        <v>1678847</v>
      </c>
      <c r="M127" s="986">
        <v>2122850</v>
      </c>
      <c r="N127" s="954">
        <v>3869869</v>
      </c>
      <c r="O127" s="962">
        <v>3782804</v>
      </c>
      <c r="P127" s="981">
        <v>3028831</v>
      </c>
      <c r="Q127" s="981">
        <v>3687164</v>
      </c>
      <c r="R127" s="987">
        <v>5623632</v>
      </c>
      <c r="S127" s="1239">
        <v>6280233</v>
      </c>
      <c r="T127" s="1227">
        <v>4560382</v>
      </c>
    </row>
    <row r="128" spans="1:22" ht="10.5" customHeight="1" x14ac:dyDescent="0.2">
      <c r="B128" s="420" t="s">
        <v>196</v>
      </c>
      <c r="C128" s="421"/>
      <c r="D128" s="421"/>
      <c r="E128" s="422"/>
      <c r="F128" s="866">
        <v>633850</v>
      </c>
      <c r="G128" s="866">
        <v>382263</v>
      </c>
      <c r="H128" s="866">
        <v>971090</v>
      </c>
      <c r="I128" s="866">
        <v>855017</v>
      </c>
      <c r="J128" s="953">
        <v>1271734</v>
      </c>
      <c r="K128" s="880">
        <v>1154712</v>
      </c>
      <c r="L128" s="953">
        <v>1013414</v>
      </c>
      <c r="M128" s="988">
        <v>1835003</v>
      </c>
      <c r="N128" s="953">
        <v>3612129</v>
      </c>
      <c r="O128" s="952">
        <v>2337997</v>
      </c>
      <c r="P128" s="983">
        <v>2018071</v>
      </c>
      <c r="Q128" s="983">
        <v>4332231</v>
      </c>
      <c r="R128" s="989">
        <v>3952439</v>
      </c>
      <c r="S128" s="1240">
        <v>4023674</v>
      </c>
      <c r="T128" s="1228">
        <v>5514814</v>
      </c>
    </row>
    <row r="129" spans="1:21" ht="10.5" customHeight="1" x14ac:dyDescent="0.2">
      <c r="B129" s="1757" t="s">
        <v>576</v>
      </c>
      <c r="C129" s="1758"/>
      <c r="D129" s="1758"/>
      <c r="E129" s="1759"/>
      <c r="F129" s="866">
        <v>214</v>
      </c>
      <c r="G129" s="866">
        <v>7571</v>
      </c>
      <c r="H129" s="866">
        <v>28257</v>
      </c>
      <c r="I129" s="866">
        <v>59823</v>
      </c>
      <c r="J129" s="953">
        <v>47404</v>
      </c>
      <c r="K129" s="880">
        <v>31230</v>
      </c>
      <c r="L129" s="953">
        <v>14263</v>
      </c>
      <c r="M129" s="988">
        <v>12394</v>
      </c>
      <c r="N129" s="953">
        <v>62112</v>
      </c>
      <c r="O129" s="952">
        <v>60426</v>
      </c>
      <c r="P129" s="983">
        <v>122766</v>
      </c>
      <c r="Q129" s="983">
        <v>155265</v>
      </c>
      <c r="R129" s="989">
        <v>170310</v>
      </c>
      <c r="S129" s="1240">
        <v>112233</v>
      </c>
      <c r="T129" s="1228">
        <v>179348</v>
      </c>
    </row>
    <row r="130" spans="1:21" ht="10.5" customHeight="1" x14ac:dyDescent="0.2">
      <c r="B130" s="420" t="s">
        <v>577</v>
      </c>
      <c r="C130" s="423"/>
      <c r="D130" s="423"/>
      <c r="E130" s="424"/>
      <c r="F130" s="866">
        <v>52186</v>
      </c>
      <c r="G130" s="866">
        <v>223951</v>
      </c>
      <c r="H130" s="866">
        <v>437177</v>
      </c>
      <c r="I130" s="866">
        <v>491266</v>
      </c>
      <c r="J130" s="953">
        <v>644539</v>
      </c>
      <c r="K130" s="880">
        <v>695776</v>
      </c>
      <c r="L130" s="953">
        <v>875005</v>
      </c>
      <c r="M130" s="988">
        <v>1472592</v>
      </c>
      <c r="N130" s="953">
        <v>2358367</v>
      </c>
      <c r="O130" s="952">
        <v>937503</v>
      </c>
      <c r="P130" s="983">
        <v>2013107</v>
      </c>
      <c r="Q130" s="983">
        <v>2712686</v>
      </c>
      <c r="R130" s="989">
        <v>2177261</v>
      </c>
      <c r="S130" s="1240">
        <v>2075684</v>
      </c>
      <c r="T130" s="1228">
        <v>1720681</v>
      </c>
    </row>
    <row r="131" spans="1:21" ht="10.5" customHeight="1" x14ac:dyDescent="0.2">
      <c r="B131" s="754" t="s">
        <v>1455</v>
      </c>
      <c r="C131" s="425"/>
      <c r="D131" s="425"/>
      <c r="E131" s="426"/>
      <c r="F131" s="866"/>
      <c r="G131" s="866"/>
      <c r="H131" s="866"/>
      <c r="I131" s="866"/>
      <c r="J131" s="953"/>
      <c r="K131" s="880"/>
      <c r="L131" s="953"/>
      <c r="M131" s="988"/>
      <c r="N131" s="953"/>
      <c r="O131" s="952"/>
      <c r="P131" s="953"/>
      <c r="Q131" s="953"/>
      <c r="R131" s="988"/>
      <c r="S131" s="1241"/>
      <c r="T131" s="81"/>
    </row>
    <row r="132" spans="1:21" ht="10.5" customHeight="1" x14ac:dyDescent="0.2">
      <c r="B132" s="420" t="s">
        <v>145</v>
      </c>
      <c r="C132" s="423"/>
      <c r="D132" s="423"/>
      <c r="E132" s="424"/>
      <c r="F132" s="866">
        <v>344811</v>
      </c>
      <c r="G132" s="866">
        <v>455823</v>
      </c>
      <c r="H132" s="866">
        <v>475482</v>
      </c>
      <c r="I132" s="866">
        <v>442081</v>
      </c>
      <c r="J132" s="953">
        <v>486057</v>
      </c>
      <c r="K132" s="880">
        <v>620900</v>
      </c>
      <c r="L132" s="953">
        <v>791899</v>
      </c>
      <c r="M132" s="988">
        <v>1023231</v>
      </c>
      <c r="N132" s="953">
        <v>1238027</v>
      </c>
      <c r="O132" s="952">
        <v>1027955</v>
      </c>
      <c r="P132" s="983">
        <v>1015697</v>
      </c>
      <c r="Q132" s="983">
        <v>1207462</v>
      </c>
      <c r="R132" s="989">
        <v>1405362</v>
      </c>
      <c r="S132" s="1240">
        <v>1865066</v>
      </c>
      <c r="T132" s="1228">
        <v>2043389</v>
      </c>
    </row>
    <row r="133" spans="1:21" ht="10.5" customHeight="1" x14ac:dyDescent="0.2">
      <c r="B133" s="420" t="s">
        <v>320</v>
      </c>
      <c r="C133" s="421"/>
      <c r="D133" s="421"/>
      <c r="E133" s="422"/>
      <c r="F133" s="866">
        <v>323366</v>
      </c>
      <c r="G133" s="866">
        <v>427086</v>
      </c>
      <c r="H133" s="866">
        <v>758428</v>
      </c>
      <c r="I133" s="866">
        <v>733303</v>
      </c>
      <c r="J133" s="953">
        <v>788989</v>
      </c>
      <c r="K133" s="880">
        <v>664422</v>
      </c>
      <c r="L133" s="953">
        <v>791947</v>
      </c>
      <c r="M133" s="988">
        <v>1380369</v>
      </c>
      <c r="N133" s="953">
        <v>2428259</v>
      </c>
      <c r="O133" s="952">
        <v>1933467</v>
      </c>
      <c r="P133" s="983">
        <v>2183947</v>
      </c>
      <c r="Q133" s="983">
        <v>2975781</v>
      </c>
      <c r="R133" s="989">
        <v>3342531</v>
      </c>
      <c r="S133" s="1240">
        <v>3000043</v>
      </c>
      <c r="T133" s="1228">
        <v>3834016</v>
      </c>
    </row>
    <row r="134" spans="1:21" ht="10.5" customHeight="1" x14ac:dyDescent="0.2">
      <c r="B134" s="1757" t="s">
        <v>318</v>
      </c>
      <c r="C134" s="1758"/>
      <c r="D134" s="1758"/>
      <c r="E134" s="1759"/>
      <c r="F134" s="866">
        <v>313833</v>
      </c>
      <c r="G134" s="866">
        <v>398102</v>
      </c>
      <c r="H134" s="866">
        <v>214449</v>
      </c>
      <c r="I134" s="866">
        <v>203807</v>
      </c>
      <c r="J134" s="953">
        <v>395576</v>
      </c>
      <c r="K134" s="880">
        <v>160382</v>
      </c>
      <c r="L134" s="953">
        <v>487924</v>
      </c>
      <c r="M134" s="988">
        <v>908871</v>
      </c>
      <c r="N134" s="953">
        <v>464875</v>
      </c>
      <c r="O134" s="952">
        <v>754504</v>
      </c>
      <c r="P134" s="983">
        <v>786406</v>
      </c>
      <c r="Q134" s="983">
        <v>892187</v>
      </c>
      <c r="R134" s="989">
        <v>2045232</v>
      </c>
      <c r="S134" s="1240">
        <v>1515137</v>
      </c>
      <c r="T134" s="1228">
        <v>1448431</v>
      </c>
      <c r="U134" s="59"/>
    </row>
    <row r="135" spans="1:21" ht="10.5" customHeight="1" x14ac:dyDescent="0.2">
      <c r="B135" s="420" t="s">
        <v>319</v>
      </c>
      <c r="C135" s="423"/>
      <c r="D135" s="423"/>
      <c r="E135" s="424"/>
      <c r="F135" s="866">
        <v>304072</v>
      </c>
      <c r="G135" s="866">
        <v>319257</v>
      </c>
      <c r="H135" s="866">
        <v>371301</v>
      </c>
      <c r="I135" s="866">
        <v>551105</v>
      </c>
      <c r="J135" s="953">
        <v>727095</v>
      </c>
      <c r="K135" s="880">
        <v>938308</v>
      </c>
      <c r="L135" s="953">
        <v>1240730</v>
      </c>
      <c r="M135" s="988">
        <v>1602251</v>
      </c>
      <c r="N135" s="953">
        <v>1578876</v>
      </c>
      <c r="O135" s="952">
        <v>1558083</v>
      </c>
      <c r="P135" s="983">
        <v>1754233</v>
      </c>
      <c r="Q135" s="983">
        <v>2734000</v>
      </c>
      <c r="R135" s="989">
        <v>3520869</v>
      </c>
      <c r="S135" s="1240">
        <v>3899472</v>
      </c>
      <c r="T135" s="1228">
        <v>4067960</v>
      </c>
      <c r="U135" s="59"/>
    </row>
    <row r="136" spans="1:21" ht="10.5" customHeight="1" x14ac:dyDescent="0.2">
      <c r="B136" s="420" t="s">
        <v>480</v>
      </c>
      <c r="C136" s="421"/>
      <c r="D136" s="421"/>
      <c r="E136" s="422"/>
      <c r="F136" s="866">
        <v>396739</v>
      </c>
      <c r="G136" s="866">
        <v>454629</v>
      </c>
      <c r="H136" s="866">
        <v>657105</v>
      </c>
      <c r="I136" s="866">
        <v>581484</v>
      </c>
      <c r="J136" s="953">
        <v>738871</v>
      </c>
      <c r="K136" s="880">
        <v>492800</v>
      </c>
      <c r="L136" s="953">
        <v>556621</v>
      </c>
      <c r="M136" s="988">
        <v>572638</v>
      </c>
      <c r="N136" s="953">
        <v>861995</v>
      </c>
      <c r="O136" s="952">
        <v>1599440</v>
      </c>
      <c r="P136" s="983">
        <v>1249330</v>
      </c>
      <c r="Q136" s="983">
        <v>1235032</v>
      </c>
      <c r="R136" s="989">
        <v>1170345</v>
      </c>
      <c r="S136" s="1240">
        <v>929618</v>
      </c>
      <c r="T136" s="1228">
        <v>1600803</v>
      </c>
    </row>
    <row r="137" spans="1:21" ht="10.5" customHeight="1" x14ac:dyDescent="0.2">
      <c r="B137" s="420" t="s">
        <v>481</v>
      </c>
      <c r="C137" s="421"/>
      <c r="D137" s="421"/>
      <c r="E137" s="422"/>
      <c r="F137" s="866">
        <v>230247</v>
      </c>
      <c r="G137" s="866">
        <v>407781</v>
      </c>
      <c r="H137" s="866">
        <v>633177</v>
      </c>
      <c r="I137" s="866">
        <v>576879</v>
      </c>
      <c r="J137" s="953">
        <v>757627</v>
      </c>
      <c r="K137" s="880">
        <v>423671</v>
      </c>
      <c r="L137" s="953">
        <v>354808</v>
      </c>
      <c r="M137" s="988">
        <v>381503</v>
      </c>
      <c r="N137" s="953">
        <v>430407</v>
      </c>
      <c r="O137" s="952">
        <v>397369</v>
      </c>
      <c r="P137" s="983">
        <v>363274</v>
      </c>
      <c r="Q137" s="983">
        <v>738099</v>
      </c>
      <c r="R137" s="989">
        <v>556594</v>
      </c>
      <c r="S137" s="1240">
        <v>684061</v>
      </c>
      <c r="T137" s="1228">
        <v>526562</v>
      </c>
    </row>
    <row r="138" spans="1:21" ht="10.5" customHeight="1" x14ac:dyDescent="0.2">
      <c r="B138" s="420" t="s">
        <v>195</v>
      </c>
      <c r="C138" s="421"/>
      <c r="D138" s="421"/>
      <c r="E138" s="422"/>
      <c r="F138" s="866">
        <v>215883</v>
      </c>
      <c r="G138" s="866">
        <v>139679</v>
      </c>
      <c r="H138" s="866">
        <v>1117243</v>
      </c>
      <c r="I138" s="866">
        <v>494560</v>
      </c>
      <c r="J138" s="953">
        <v>476396</v>
      </c>
      <c r="K138" s="880">
        <v>49790</v>
      </c>
      <c r="L138" s="953">
        <v>762343</v>
      </c>
      <c r="M138" s="988">
        <v>1465018</v>
      </c>
      <c r="N138" s="953">
        <v>226953</v>
      </c>
      <c r="O138" s="952">
        <v>184117</v>
      </c>
      <c r="P138" s="983">
        <v>90920</v>
      </c>
      <c r="Q138" s="983">
        <v>235609</v>
      </c>
      <c r="R138" s="989">
        <v>590162</v>
      </c>
      <c r="S138" s="1240">
        <v>111563</v>
      </c>
      <c r="T138" s="1228">
        <v>393598</v>
      </c>
    </row>
    <row r="139" spans="1:21" ht="10.5" customHeight="1" x14ac:dyDescent="0.2">
      <c r="B139" s="420" t="s">
        <v>321</v>
      </c>
      <c r="C139" s="423"/>
      <c r="D139" s="423"/>
      <c r="E139" s="424"/>
      <c r="F139" s="866">
        <v>208583</v>
      </c>
      <c r="G139" s="866">
        <v>220614</v>
      </c>
      <c r="H139" s="866">
        <v>227757</v>
      </c>
      <c r="I139" s="866">
        <v>244004</v>
      </c>
      <c r="J139" s="953">
        <v>277458</v>
      </c>
      <c r="K139" s="880">
        <v>301001</v>
      </c>
      <c r="L139" s="953">
        <v>356585</v>
      </c>
      <c r="M139" s="988">
        <v>440868</v>
      </c>
      <c r="N139" s="953">
        <v>592122</v>
      </c>
      <c r="O139" s="952">
        <v>567224</v>
      </c>
      <c r="P139" s="983">
        <v>595648</v>
      </c>
      <c r="Q139" s="983">
        <v>805914</v>
      </c>
      <c r="R139" s="989">
        <v>941204</v>
      </c>
      <c r="S139" s="1240">
        <v>1063276</v>
      </c>
      <c r="T139" s="1228">
        <v>1333845</v>
      </c>
    </row>
    <row r="140" spans="1:21" ht="10.5" customHeight="1" x14ac:dyDescent="0.2">
      <c r="B140" s="420" t="s">
        <v>322</v>
      </c>
      <c r="C140" s="421"/>
      <c r="D140" s="421"/>
      <c r="E140" s="422"/>
      <c r="F140" s="866">
        <v>184843</v>
      </c>
      <c r="G140" s="866">
        <v>141822</v>
      </c>
      <c r="H140" s="866">
        <v>192133</v>
      </c>
      <c r="I140" s="866">
        <v>174990</v>
      </c>
      <c r="J140" s="953">
        <v>170401</v>
      </c>
      <c r="K140" s="880">
        <v>241310</v>
      </c>
      <c r="L140" s="953">
        <v>314945</v>
      </c>
      <c r="M140" s="988">
        <v>341388</v>
      </c>
      <c r="N140" s="953">
        <v>588507</v>
      </c>
      <c r="O140" s="952">
        <v>418027</v>
      </c>
      <c r="P140" s="983">
        <v>476619</v>
      </c>
      <c r="Q140" s="983">
        <v>675675</v>
      </c>
      <c r="R140" s="989">
        <v>714784</v>
      </c>
      <c r="S140" s="1240">
        <v>736305</v>
      </c>
      <c r="T140" s="1228">
        <v>912129</v>
      </c>
    </row>
    <row r="141" spans="1:21" ht="10.5" customHeight="1" x14ac:dyDescent="0.2">
      <c r="B141" s="420" t="s">
        <v>998</v>
      </c>
      <c r="C141" s="423"/>
      <c r="D141" s="423"/>
      <c r="E141" s="424"/>
      <c r="F141" s="866">
        <v>173693</v>
      </c>
      <c r="G141" s="866">
        <v>213958</v>
      </c>
      <c r="H141" s="866">
        <v>144102</v>
      </c>
      <c r="I141" s="866">
        <v>194796</v>
      </c>
      <c r="J141" s="953">
        <v>149487</v>
      </c>
      <c r="K141" s="880">
        <v>54232</v>
      </c>
      <c r="L141" s="953">
        <v>12542</v>
      </c>
      <c r="M141" s="988">
        <v>7233</v>
      </c>
      <c r="N141" s="953">
        <v>9403</v>
      </c>
      <c r="O141" s="952">
        <v>4055</v>
      </c>
      <c r="P141" s="983">
        <v>8443</v>
      </c>
      <c r="Q141" s="983">
        <v>17153</v>
      </c>
      <c r="R141" s="989">
        <v>19182</v>
      </c>
      <c r="S141" s="1240">
        <v>53015</v>
      </c>
      <c r="T141" s="1228">
        <v>67861</v>
      </c>
    </row>
    <row r="142" spans="1:21" ht="10.5" customHeight="1" x14ac:dyDescent="0.2">
      <c r="B142" s="420" t="s">
        <v>198</v>
      </c>
      <c r="C142" s="421"/>
      <c r="D142" s="421"/>
      <c r="E142" s="422"/>
      <c r="F142" s="866">
        <v>153876</v>
      </c>
      <c r="G142" s="866">
        <v>187579</v>
      </c>
      <c r="H142" s="866">
        <v>317380</v>
      </c>
      <c r="I142" s="866">
        <v>132563</v>
      </c>
      <c r="J142" s="953">
        <v>67013</v>
      </c>
      <c r="K142" s="880">
        <v>118842</v>
      </c>
      <c r="L142" s="953">
        <v>59281</v>
      </c>
      <c r="M142" s="988">
        <v>47259</v>
      </c>
      <c r="N142" s="953">
        <v>165002</v>
      </c>
      <c r="O142" s="952">
        <v>52458</v>
      </c>
      <c r="P142" s="983">
        <v>109150</v>
      </c>
      <c r="Q142" s="983">
        <v>231385</v>
      </c>
      <c r="R142" s="989">
        <v>44558</v>
      </c>
      <c r="S142" s="1240">
        <v>94708</v>
      </c>
      <c r="T142" s="1228">
        <v>230753</v>
      </c>
    </row>
    <row r="143" spans="1:21" ht="10.5" customHeight="1" x14ac:dyDescent="0.2">
      <c r="A143" s="1744">
        <v>87</v>
      </c>
      <c r="B143" s="420" t="s">
        <v>323</v>
      </c>
      <c r="C143" s="421"/>
      <c r="D143" s="421"/>
      <c r="E143" s="422"/>
      <c r="F143" s="866">
        <v>29802</v>
      </c>
      <c r="G143" s="866">
        <v>93606</v>
      </c>
      <c r="H143" s="866">
        <v>97264</v>
      </c>
      <c r="I143" s="866">
        <v>99834</v>
      </c>
      <c r="J143" s="953">
        <v>94529</v>
      </c>
      <c r="K143" s="880">
        <v>76712</v>
      </c>
      <c r="L143" s="953">
        <v>125212</v>
      </c>
      <c r="M143" s="988">
        <v>306494</v>
      </c>
      <c r="N143" s="953">
        <v>390444</v>
      </c>
      <c r="O143" s="952">
        <v>460472</v>
      </c>
      <c r="P143" s="983">
        <v>255623</v>
      </c>
      <c r="Q143" s="983">
        <v>265350</v>
      </c>
      <c r="R143" s="989">
        <v>372038</v>
      </c>
      <c r="S143" s="1240">
        <v>351065</v>
      </c>
      <c r="T143" s="1228">
        <v>337445</v>
      </c>
    </row>
    <row r="144" spans="1:21" ht="10.5" customHeight="1" x14ac:dyDescent="0.2">
      <c r="A144" s="1744"/>
      <c r="B144" s="420" t="s">
        <v>324</v>
      </c>
      <c r="C144" s="423"/>
      <c r="D144" s="423"/>
      <c r="E144" s="424"/>
      <c r="F144" s="866">
        <v>142582</v>
      </c>
      <c r="G144" s="866">
        <v>117847</v>
      </c>
      <c r="H144" s="866">
        <v>159847</v>
      </c>
      <c r="I144" s="866">
        <v>92859</v>
      </c>
      <c r="J144" s="953">
        <v>40207</v>
      </c>
      <c r="K144" s="880">
        <v>178345</v>
      </c>
      <c r="L144" s="953">
        <v>132441</v>
      </c>
      <c r="M144" s="988">
        <v>362910</v>
      </c>
      <c r="N144" s="953">
        <v>193813</v>
      </c>
      <c r="O144" s="952">
        <v>111617</v>
      </c>
      <c r="P144" s="983">
        <v>167510</v>
      </c>
      <c r="Q144" s="983">
        <v>214085</v>
      </c>
      <c r="R144" s="989">
        <v>355977</v>
      </c>
      <c r="S144" s="1240">
        <v>269980</v>
      </c>
      <c r="T144" s="1228">
        <v>419307</v>
      </c>
    </row>
    <row r="145" spans="2:22" ht="10.5" customHeight="1" x14ac:dyDescent="0.2">
      <c r="B145" s="420" t="s">
        <v>325</v>
      </c>
      <c r="C145" s="423"/>
      <c r="D145" s="423"/>
      <c r="E145" s="424"/>
      <c r="F145" s="866">
        <v>139408</v>
      </c>
      <c r="G145" s="866">
        <v>102743</v>
      </c>
      <c r="H145" s="866">
        <v>64980</v>
      </c>
      <c r="I145" s="866">
        <v>65086</v>
      </c>
      <c r="J145" s="953">
        <v>87421</v>
      </c>
      <c r="K145" s="880">
        <v>131739</v>
      </c>
      <c r="L145" s="953">
        <v>232410</v>
      </c>
      <c r="M145" s="988">
        <v>232455</v>
      </c>
      <c r="N145" s="953">
        <v>258183</v>
      </c>
      <c r="O145" s="952">
        <v>120546</v>
      </c>
      <c r="P145" s="983">
        <v>113380</v>
      </c>
      <c r="Q145" s="983">
        <v>133346</v>
      </c>
      <c r="R145" s="989">
        <v>91765</v>
      </c>
      <c r="S145" s="1240">
        <v>66536</v>
      </c>
      <c r="T145" s="1228">
        <v>63535</v>
      </c>
    </row>
    <row r="146" spans="2:22" ht="10.5" customHeight="1" x14ac:dyDescent="0.2">
      <c r="B146" s="420" t="s">
        <v>146</v>
      </c>
      <c r="C146" s="423"/>
      <c r="D146" s="423"/>
      <c r="E146" s="424"/>
      <c r="F146" s="866">
        <v>136306</v>
      </c>
      <c r="G146" s="866">
        <v>160891</v>
      </c>
      <c r="H146" s="866">
        <v>173817</v>
      </c>
      <c r="I146" s="866">
        <v>113442</v>
      </c>
      <c r="J146" s="953">
        <v>138465</v>
      </c>
      <c r="K146" s="880">
        <v>152754</v>
      </c>
      <c r="L146" s="953">
        <v>165641</v>
      </c>
      <c r="M146" s="988">
        <v>199007</v>
      </c>
      <c r="N146" s="953">
        <v>298245</v>
      </c>
      <c r="O146" s="952">
        <v>200209</v>
      </c>
      <c r="P146" s="983">
        <v>226672</v>
      </c>
      <c r="Q146" s="983">
        <v>235984</v>
      </c>
      <c r="R146" s="989">
        <v>287554</v>
      </c>
      <c r="S146" s="1240">
        <v>399495</v>
      </c>
      <c r="T146" s="1228">
        <v>453658</v>
      </c>
    </row>
    <row r="147" spans="2:22" ht="10.5" customHeight="1" x14ac:dyDescent="0.2">
      <c r="B147" s="420" t="s">
        <v>326</v>
      </c>
      <c r="C147" s="423"/>
      <c r="D147" s="423"/>
      <c r="E147" s="424"/>
      <c r="F147" s="866">
        <v>129290</v>
      </c>
      <c r="G147" s="866">
        <v>98022</v>
      </c>
      <c r="H147" s="866">
        <v>239913</v>
      </c>
      <c r="I147" s="866">
        <v>326424</v>
      </c>
      <c r="J147" s="953">
        <v>182556</v>
      </c>
      <c r="K147" s="880">
        <v>173626</v>
      </c>
      <c r="L147" s="953">
        <v>282408</v>
      </c>
      <c r="M147" s="988">
        <v>486478</v>
      </c>
      <c r="N147" s="953">
        <v>535141</v>
      </c>
      <c r="O147" s="952">
        <v>569616</v>
      </c>
      <c r="P147" s="983">
        <v>574711</v>
      </c>
      <c r="Q147" s="983">
        <v>592166</v>
      </c>
      <c r="R147" s="989">
        <v>899785</v>
      </c>
      <c r="S147" s="1240">
        <v>646951</v>
      </c>
      <c r="T147" s="1228">
        <v>728308</v>
      </c>
    </row>
    <row r="148" spans="2:22" ht="10.5" customHeight="1" x14ac:dyDescent="0.2">
      <c r="B148" s="427" t="s">
        <v>61</v>
      </c>
      <c r="C148" s="428"/>
      <c r="D148" s="428"/>
      <c r="E148" s="429"/>
      <c r="F148" s="868">
        <v>4591505</v>
      </c>
      <c r="G148" s="868">
        <v>5197508</v>
      </c>
      <c r="H148" s="868">
        <v>6627786</v>
      </c>
      <c r="I148" s="868">
        <v>6292818</v>
      </c>
      <c r="J148" s="959">
        <v>7540138</v>
      </c>
      <c r="K148" s="990">
        <v>8166293</v>
      </c>
      <c r="L148" s="959">
        <v>10339202</v>
      </c>
      <c r="M148" s="959">
        <v>14103661</v>
      </c>
      <c r="N148" s="959">
        <v>18264731</v>
      </c>
      <c r="O148" s="963">
        <v>17961318</v>
      </c>
      <c r="P148" s="984">
        <v>17472444</v>
      </c>
      <c r="Q148" s="984">
        <v>20849823</v>
      </c>
      <c r="R148" s="991">
        <v>24789471</v>
      </c>
      <c r="S148" s="1242">
        <v>29129318</v>
      </c>
      <c r="T148" s="1229">
        <v>30600896</v>
      </c>
    </row>
    <row r="149" spans="2:22" s="62" customFormat="1" ht="10.5" customHeight="1" x14ac:dyDescent="0.2">
      <c r="B149" s="430" t="s">
        <v>148</v>
      </c>
      <c r="C149" s="431"/>
      <c r="D149" s="431"/>
      <c r="E149" s="432"/>
      <c r="F149" s="868">
        <f t="shared" ref="F149:L149" si="4">SUM(F127:F148)</f>
        <v>9644118</v>
      </c>
      <c r="G149" s="868">
        <f t="shared" si="4"/>
        <v>10704352</v>
      </c>
      <c r="H149" s="868">
        <f t="shared" si="4"/>
        <v>15162615</v>
      </c>
      <c r="I149" s="868">
        <f t="shared" si="4"/>
        <v>13910467</v>
      </c>
      <c r="J149" s="868">
        <f t="shared" si="4"/>
        <v>16415497</v>
      </c>
      <c r="K149" s="868">
        <f t="shared" si="4"/>
        <v>16286418</v>
      </c>
      <c r="L149" s="868">
        <f t="shared" si="4"/>
        <v>20588468</v>
      </c>
      <c r="M149" s="868">
        <f t="shared" ref="M149:T149" si="5">SUM(M127:M148)</f>
        <v>29304473</v>
      </c>
      <c r="N149" s="868">
        <f t="shared" si="5"/>
        <v>38427460</v>
      </c>
      <c r="O149" s="868">
        <f t="shared" si="5"/>
        <v>35039207</v>
      </c>
      <c r="P149" s="868">
        <f t="shared" si="5"/>
        <v>34626782</v>
      </c>
      <c r="Q149" s="868">
        <f t="shared" si="5"/>
        <v>44926397</v>
      </c>
      <c r="R149" s="868">
        <f t="shared" si="5"/>
        <v>53071055</v>
      </c>
      <c r="S149" s="1243">
        <f t="shared" si="5"/>
        <v>57307433</v>
      </c>
      <c r="T149" s="979">
        <f t="shared" si="5"/>
        <v>61037721</v>
      </c>
    </row>
    <row r="150" spans="2:22" ht="10.5" customHeight="1" x14ac:dyDescent="0.2">
      <c r="B150" s="419" t="s">
        <v>535</v>
      </c>
      <c r="C150" s="111"/>
      <c r="D150" s="51"/>
      <c r="E150" s="51"/>
      <c r="F150" s="51"/>
      <c r="G150" s="51"/>
      <c r="H150" s="51"/>
      <c r="I150" s="51"/>
      <c r="J150" s="51"/>
      <c r="K150" s="51"/>
      <c r="L150" s="51"/>
      <c r="M150" s="51"/>
      <c r="N150" s="51"/>
      <c r="O150" s="51"/>
      <c r="P150" s="51"/>
      <c r="Q150" s="51"/>
      <c r="R150" s="51"/>
    </row>
    <row r="151" spans="2:22" ht="10.5" customHeight="1" x14ac:dyDescent="0.2">
      <c r="B151" s="419"/>
      <c r="C151" s="51"/>
      <c r="D151" s="51"/>
      <c r="E151" s="51"/>
      <c r="F151" s="51"/>
      <c r="G151" s="51"/>
      <c r="H151" s="51"/>
      <c r="I151" s="51"/>
      <c r="J151" s="51"/>
      <c r="K151" s="51"/>
      <c r="L151" s="51"/>
      <c r="M151" s="51"/>
      <c r="N151" s="51"/>
      <c r="O151" s="51"/>
      <c r="P151" s="51"/>
      <c r="Q151" s="51"/>
      <c r="R151" s="51"/>
    </row>
    <row r="152" spans="2:22" ht="10.5" customHeight="1" x14ac:dyDescent="0.2">
      <c r="B152" s="410" t="s">
        <v>1132</v>
      </c>
      <c r="C152" s="51"/>
      <c r="D152" s="51"/>
      <c r="E152" s="51"/>
      <c r="F152" s="52"/>
      <c r="G152" s="52"/>
      <c r="H152" s="52"/>
      <c r="I152" s="52"/>
      <c r="J152" s="52"/>
      <c r="K152" s="52"/>
      <c r="L152" s="52"/>
      <c r="M152" s="52"/>
      <c r="N152" s="52"/>
      <c r="O152" s="52"/>
      <c r="P152" s="52"/>
      <c r="Q152" s="52"/>
      <c r="R152" s="51"/>
      <c r="S152" s="51"/>
      <c r="T152" s="51"/>
      <c r="U152" s="51"/>
      <c r="V152" s="51"/>
    </row>
    <row r="153" spans="2:22" ht="10.5" customHeight="1" x14ac:dyDescent="0.2">
      <c r="B153" s="242"/>
      <c r="C153" s="51"/>
      <c r="D153" s="51"/>
      <c r="E153" s="51"/>
      <c r="F153" s="52"/>
      <c r="G153" s="52"/>
      <c r="H153" s="52"/>
      <c r="I153" s="52"/>
      <c r="J153" s="52"/>
      <c r="K153" s="52"/>
      <c r="L153" s="52"/>
      <c r="M153" s="52"/>
      <c r="N153" s="52"/>
      <c r="O153" s="52"/>
      <c r="P153" s="52"/>
      <c r="Q153" s="52"/>
      <c r="R153" s="51"/>
      <c r="S153" s="51"/>
      <c r="T153" s="51"/>
      <c r="U153" s="51"/>
      <c r="V153" s="51"/>
    </row>
    <row r="154" spans="2:22" ht="10.5" customHeight="1" x14ac:dyDescent="0.2">
      <c r="B154" s="242"/>
      <c r="C154" s="51"/>
      <c r="D154" s="51"/>
      <c r="E154" s="51"/>
      <c r="F154" s="52"/>
      <c r="G154" s="52"/>
      <c r="H154" s="52"/>
      <c r="I154" s="52"/>
      <c r="J154" s="52"/>
      <c r="K154" s="52"/>
      <c r="L154" s="52"/>
      <c r="M154" s="52"/>
      <c r="N154" s="52"/>
      <c r="O154" s="52"/>
      <c r="P154" s="52"/>
      <c r="Q154" s="52"/>
      <c r="R154" s="51"/>
      <c r="S154" s="51"/>
      <c r="T154" s="51"/>
      <c r="U154" s="51"/>
      <c r="V154" s="51"/>
    </row>
    <row r="155" spans="2:22" x14ac:dyDescent="0.2">
      <c r="B155" s="106" t="s">
        <v>999</v>
      </c>
      <c r="C155" s="51"/>
      <c r="D155" s="51"/>
      <c r="E155" s="51"/>
      <c r="F155" s="51"/>
      <c r="G155" s="51"/>
      <c r="H155" s="51"/>
      <c r="I155" s="51"/>
      <c r="J155" s="51"/>
      <c r="K155" s="51"/>
      <c r="L155" s="51"/>
      <c r="M155" s="51"/>
      <c r="N155" s="51"/>
      <c r="O155" s="51"/>
      <c r="P155" s="51"/>
      <c r="Q155" s="51"/>
      <c r="R155" s="51"/>
      <c r="S155" s="51"/>
      <c r="T155" s="51"/>
      <c r="U155" s="51"/>
      <c r="V155" s="51"/>
    </row>
    <row r="156" spans="2:22" s="62" customFormat="1" ht="11.25" customHeight="1" x14ac:dyDescent="0.2">
      <c r="B156" s="1747" t="s">
        <v>327</v>
      </c>
      <c r="C156" s="1748"/>
      <c r="D156" s="450">
        <v>2000</v>
      </c>
      <c r="E156" s="450">
        <v>2001</v>
      </c>
      <c r="F156" s="451">
        <v>2002</v>
      </c>
      <c r="G156" s="450">
        <v>2003</v>
      </c>
      <c r="H156" s="450">
        <v>2004</v>
      </c>
      <c r="I156" s="451">
        <v>2005</v>
      </c>
      <c r="J156" s="450">
        <v>2006</v>
      </c>
      <c r="K156" s="450">
        <v>2007</v>
      </c>
      <c r="L156" s="370">
        <v>2008</v>
      </c>
      <c r="M156" s="370">
        <v>2009</v>
      </c>
      <c r="N156" s="370">
        <v>2010</v>
      </c>
      <c r="O156" s="370" t="s">
        <v>1419</v>
      </c>
      <c r="P156" s="370" t="s">
        <v>1415</v>
      </c>
      <c r="Q156" s="370" t="s">
        <v>1457</v>
      </c>
      <c r="R156" s="370" t="s">
        <v>1534</v>
      </c>
    </row>
    <row r="157" spans="2:22" s="62" customFormat="1" ht="11.25" customHeight="1" x14ac:dyDescent="0.2">
      <c r="B157" s="1749"/>
      <c r="C157" s="1750"/>
      <c r="D157" s="1741" t="s">
        <v>504</v>
      </c>
      <c r="E157" s="1742"/>
      <c r="F157" s="1742"/>
      <c r="G157" s="1742"/>
      <c r="H157" s="1742"/>
      <c r="I157" s="1742"/>
      <c r="J157" s="1742"/>
      <c r="K157" s="1742"/>
      <c r="L157" s="1742"/>
      <c r="M157" s="1742"/>
      <c r="N157" s="1742"/>
      <c r="O157" s="1742"/>
      <c r="P157" s="1742"/>
      <c r="Q157" s="1324"/>
      <c r="R157" s="1743"/>
    </row>
    <row r="158" spans="2:22" ht="10.5" customHeight="1" x14ac:dyDescent="0.2">
      <c r="B158" s="668" t="s">
        <v>581</v>
      </c>
      <c r="C158" s="433"/>
      <c r="D158" s="866">
        <v>1122196</v>
      </c>
      <c r="E158" s="866">
        <v>1657613</v>
      </c>
      <c r="F158" s="866">
        <v>1937141</v>
      </c>
      <c r="G158" s="866">
        <v>1636934</v>
      </c>
      <c r="H158" s="865">
        <v>2877749</v>
      </c>
      <c r="I158" s="865">
        <v>1998062</v>
      </c>
      <c r="J158" s="865">
        <v>3908141</v>
      </c>
      <c r="K158" s="953">
        <v>6057196</v>
      </c>
      <c r="L158" s="953">
        <v>6954856</v>
      </c>
      <c r="M158" s="962">
        <v>5047436</v>
      </c>
      <c r="N158" s="981">
        <v>4266289</v>
      </c>
      <c r="O158" s="981">
        <v>5576440</v>
      </c>
      <c r="P158" s="981">
        <v>6772430</v>
      </c>
      <c r="Q158" s="1223">
        <v>5536150</v>
      </c>
      <c r="R158" s="1227">
        <v>4109999</v>
      </c>
    </row>
    <row r="159" spans="2:22" ht="10.5" customHeight="1" x14ac:dyDescent="0.2">
      <c r="B159" s="509" t="s">
        <v>316</v>
      </c>
      <c r="C159" s="434"/>
      <c r="D159" s="866">
        <v>1127791</v>
      </c>
      <c r="E159" s="866">
        <v>802678</v>
      </c>
      <c r="F159" s="866">
        <v>1435854</v>
      </c>
      <c r="G159" s="866">
        <v>1124807</v>
      </c>
      <c r="H159" s="865">
        <v>1402916</v>
      </c>
      <c r="I159" s="865">
        <v>1344584</v>
      </c>
      <c r="J159" s="865">
        <v>1069863</v>
      </c>
      <c r="K159" s="953">
        <v>2210377</v>
      </c>
      <c r="L159" s="953">
        <v>2602815</v>
      </c>
      <c r="M159" s="952">
        <v>1394569</v>
      </c>
      <c r="N159" s="983">
        <v>1920889</v>
      </c>
      <c r="O159" s="983">
        <v>3025308</v>
      </c>
      <c r="P159" s="983">
        <v>2117372</v>
      </c>
      <c r="Q159" s="1224">
        <v>2758104</v>
      </c>
      <c r="R159" s="1228">
        <v>2823349</v>
      </c>
    </row>
    <row r="160" spans="2:22" ht="10.5" customHeight="1" x14ac:dyDescent="0.2">
      <c r="B160" s="509" t="s">
        <v>436</v>
      </c>
      <c r="C160" s="434"/>
      <c r="D160" s="866">
        <v>945517</v>
      </c>
      <c r="E160" s="866">
        <v>782264</v>
      </c>
      <c r="F160" s="866">
        <v>966834</v>
      </c>
      <c r="G160" s="866">
        <v>867071</v>
      </c>
      <c r="H160" s="865">
        <v>976636</v>
      </c>
      <c r="I160" s="865">
        <v>1062705</v>
      </c>
      <c r="J160" s="865">
        <v>1462778</v>
      </c>
      <c r="K160" s="953">
        <v>1803775</v>
      </c>
      <c r="L160" s="953">
        <v>2051796</v>
      </c>
      <c r="M160" s="952">
        <v>1817070</v>
      </c>
      <c r="N160" s="983">
        <v>2121857</v>
      </c>
      <c r="O160" s="983">
        <v>2559341</v>
      </c>
      <c r="P160" s="983">
        <v>3108418</v>
      </c>
      <c r="Q160" s="1224">
        <v>3838606</v>
      </c>
      <c r="R160" s="1228">
        <v>4229650</v>
      </c>
      <c r="T160" s="61"/>
    </row>
    <row r="161" spans="1:20" ht="10.5" customHeight="1" x14ac:dyDescent="0.2">
      <c r="B161" s="665" t="s">
        <v>437</v>
      </c>
      <c r="C161" s="210"/>
      <c r="D161" s="866">
        <v>807700</v>
      </c>
      <c r="E161" s="866">
        <v>727006</v>
      </c>
      <c r="F161" s="866">
        <v>917259</v>
      </c>
      <c r="G161" s="866">
        <v>611611</v>
      </c>
      <c r="H161" s="865">
        <v>860499</v>
      </c>
      <c r="I161" s="865">
        <v>694654</v>
      </c>
      <c r="J161" s="865">
        <v>711020</v>
      </c>
      <c r="K161" s="953">
        <v>705139</v>
      </c>
      <c r="L161" s="953">
        <v>927824</v>
      </c>
      <c r="M161" s="952">
        <v>946263</v>
      </c>
      <c r="N161" s="983">
        <v>814494</v>
      </c>
      <c r="O161" s="983">
        <v>1541005</v>
      </c>
      <c r="P161" s="983">
        <v>1645635</v>
      </c>
      <c r="Q161" s="1224">
        <v>1609676</v>
      </c>
      <c r="R161" s="1228">
        <v>1608671</v>
      </c>
      <c r="S161" s="61"/>
    </row>
    <row r="162" spans="1:20" ht="10.5" customHeight="1" x14ac:dyDescent="0.2">
      <c r="B162" s="665" t="s">
        <v>571</v>
      </c>
      <c r="C162" s="210"/>
      <c r="D162" s="866">
        <v>696885</v>
      </c>
      <c r="E162" s="866">
        <v>868196</v>
      </c>
      <c r="F162" s="866">
        <v>751466</v>
      </c>
      <c r="G162" s="866">
        <v>595910</v>
      </c>
      <c r="H162" s="865">
        <v>663527</v>
      </c>
      <c r="I162" s="865">
        <v>441496</v>
      </c>
      <c r="J162" s="865">
        <v>430627</v>
      </c>
      <c r="K162" s="953">
        <v>432206</v>
      </c>
      <c r="L162" s="953">
        <v>653107</v>
      </c>
      <c r="M162" s="952">
        <v>666232</v>
      </c>
      <c r="N162" s="983">
        <v>665321</v>
      </c>
      <c r="O162" s="983">
        <v>1054155</v>
      </c>
      <c r="P162" s="983">
        <v>834211</v>
      </c>
      <c r="Q162" s="1224">
        <v>1044634</v>
      </c>
      <c r="R162" s="1228">
        <v>984736</v>
      </c>
      <c r="S162" s="61"/>
    </row>
    <row r="163" spans="1:20" ht="10.5" customHeight="1" x14ac:dyDescent="0.2">
      <c r="B163" s="665" t="s">
        <v>438</v>
      </c>
      <c r="C163" s="210"/>
      <c r="D163" s="866">
        <v>407700</v>
      </c>
      <c r="E163" s="866">
        <v>464204</v>
      </c>
      <c r="F163" s="866">
        <v>725641</v>
      </c>
      <c r="G163" s="866">
        <v>616855</v>
      </c>
      <c r="H163" s="865">
        <v>735698</v>
      </c>
      <c r="I163" s="865">
        <v>730236</v>
      </c>
      <c r="J163" s="865">
        <v>818683</v>
      </c>
      <c r="K163" s="953">
        <v>1368492</v>
      </c>
      <c r="L163" s="953">
        <v>2074041</v>
      </c>
      <c r="M163" s="952">
        <v>1516180</v>
      </c>
      <c r="N163" s="983">
        <v>1776752</v>
      </c>
      <c r="O163" s="983">
        <v>2175334</v>
      </c>
      <c r="P163" s="983">
        <v>2183920</v>
      </c>
      <c r="Q163" s="1224">
        <v>1398430</v>
      </c>
      <c r="R163" s="1228">
        <v>1266874</v>
      </c>
    </row>
    <row r="164" spans="1:20" ht="10.5" customHeight="1" x14ac:dyDescent="0.2">
      <c r="B164" s="665" t="s">
        <v>439</v>
      </c>
      <c r="C164" s="210"/>
      <c r="D164" s="866">
        <v>389295</v>
      </c>
      <c r="E164" s="866">
        <v>628318</v>
      </c>
      <c r="F164" s="866">
        <v>657343</v>
      </c>
      <c r="G164" s="866">
        <v>728048</v>
      </c>
      <c r="H164" s="865">
        <v>1212176</v>
      </c>
      <c r="I164" s="865">
        <v>1095685</v>
      </c>
      <c r="J164" s="865">
        <v>1197641</v>
      </c>
      <c r="K164" s="953">
        <v>1628470</v>
      </c>
      <c r="L164" s="953">
        <v>3475752</v>
      </c>
      <c r="M164" s="952">
        <v>3005933</v>
      </c>
      <c r="N164" s="983">
        <v>2657380</v>
      </c>
      <c r="O164" s="983">
        <v>2899056</v>
      </c>
      <c r="P164" s="983">
        <v>2523041</v>
      </c>
      <c r="Q164" s="1224">
        <v>2688372</v>
      </c>
      <c r="R164" s="1228">
        <v>2938809</v>
      </c>
    </row>
    <row r="165" spans="1:20" ht="10.5" customHeight="1" x14ac:dyDescent="0.2">
      <c r="B165" s="665" t="s">
        <v>567</v>
      </c>
      <c r="C165" s="210"/>
      <c r="D165" s="866">
        <v>370090</v>
      </c>
      <c r="E165" s="866">
        <v>236108</v>
      </c>
      <c r="F165" s="866">
        <v>545378</v>
      </c>
      <c r="G165" s="866">
        <v>334244</v>
      </c>
      <c r="H165" s="865">
        <v>265228</v>
      </c>
      <c r="I165" s="865">
        <v>372692</v>
      </c>
      <c r="J165" s="865">
        <v>641863</v>
      </c>
      <c r="K165" s="953">
        <v>1015212</v>
      </c>
      <c r="L165" s="953">
        <v>1113597</v>
      </c>
      <c r="M165" s="952">
        <v>1098782</v>
      </c>
      <c r="N165" s="983">
        <v>848466</v>
      </c>
      <c r="O165" s="983">
        <v>1106055</v>
      </c>
      <c r="P165" s="983">
        <v>850990</v>
      </c>
      <c r="Q165" s="1224">
        <v>832908</v>
      </c>
      <c r="R165" s="1228">
        <v>688721</v>
      </c>
    </row>
    <row r="166" spans="1:20" ht="10.5" customHeight="1" x14ac:dyDescent="0.2">
      <c r="B166" s="665" t="s">
        <v>566</v>
      </c>
      <c r="C166" s="210"/>
      <c r="D166" s="866">
        <v>324272</v>
      </c>
      <c r="E166" s="866">
        <v>338592</v>
      </c>
      <c r="F166" s="866">
        <v>392233</v>
      </c>
      <c r="G166" s="866">
        <v>333712</v>
      </c>
      <c r="H166" s="865">
        <v>455318</v>
      </c>
      <c r="I166" s="865">
        <v>439877</v>
      </c>
      <c r="J166" s="865">
        <v>586445</v>
      </c>
      <c r="K166" s="953">
        <v>934818</v>
      </c>
      <c r="L166" s="953">
        <v>1229031</v>
      </c>
      <c r="M166" s="952">
        <v>1161745</v>
      </c>
      <c r="N166" s="983">
        <v>943296</v>
      </c>
      <c r="O166" s="983">
        <v>1186852</v>
      </c>
      <c r="P166" s="983">
        <v>1509416</v>
      </c>
      <c r="Q166" s="1224">
        <v>1752000</v>
      </c>
      <c r="R166" s="1228">
        <v>2230796</v>
      </c>
    </row>
    <row r="167" spans="1:20" ht="10.5" customHeight="1" x14ac:dyDescent="0.2">
      <c r="B167" s="509" t="s">
        <v>312</v>
      </c>
      <c r="C167" s="434"/>
      <c r="D167" s="866">
        <v>277744</v>
      </c>
      <c r="E167" s="866">
        <v>326654</v>
      </c>
      <c r="F167" s="866">
        <v>400937</v>
      </c>
      <c r="G167" s="866">
        <v>386044</v>
      </c>
      <c r="H167" s="865">
        <v>372339</v>
      </c>
      <c r="I167" s="865">
        <v>408207</v>
      </c>
      <c r="J167" s="865">
        <v>544453</v>
      </c>
      <c r="K167" s="953">
        <v>1109096</v>
      </c>
      <c r="L167" s="953">
        <v>1455860</v>
      </c>
      <c r="M167" s="952">
        <v>1722546</v>
      </c>
      <c r="N167" s="983">
        <v>1424150</v>
      </c>
      <c r="O167" s="983">
        <v>1855126</v>
      </c>
      <c r="P167" s="983">
        <v>2843880</v>
      </c>
      <c r="Q167" s="1224">
        <v>3128109</v>
      </c>
      <c r="R167" s="1228">
        <v>3171811</v>
      </c>
    </row>
    <row r="168" spans="1:20" ht="10.5" customHeight="1" x14ac:dyDescent="0.2">
      <c r="B168" s="665" t="s">
        <v>317</v>
      </c>
      <c r="C168" s="210"/>
      <c r="D168" s="866">
        <v>255671</v>
      </c>
      <c r="E168" s="866">
        <v>277530</v>
      </c>
      <c r="F168" s="866">
        <v>478777</v>
      </c>
      <c r="G168" s="866">
        <v>528937</v>
      </c>
      <c r="H168" s="865">
        <v>274352</v>
      </c>
      <c r="I168" s="865">
        <v>523425</v>
      </c>
      <c r="J168" s="865">
        <v>759039</v>
      </c>
      <c r="K168" s="953">
        <v>649488</v>
      </c>
      <c r="L168" s="953">
        <v>1397670</v>
      </c>
      <c r="M168" s="952">
        <v>2092895</v>
      </c>
      <c r="N168" s="983">
        <v>2472023</v>
      </c>
      <c r="O168" s="983">
        <v>2644036</v>
      </c>
      <c r="P168" s="983">
        <v>2123513</v>
      </c>
      <c r="Q168" s="1224">
        <v>2171589</v>
      </c>
      <c r="R168" s="1228">
        <v>3091358</v>
      </c>
    </row>
    <row r="169" spans="1:20" ht="10.5" customHeight="1" x14ac:dyDescent="0.2">
      <c r="B169" s="665" t="s">
        <v>440</v>
      </c>
      <c r="C169" s="210"/>
      <c r="D169" s="866">
        <v>254588</v>
      </c>
      <c r="E169" s="866">
        <v>258588</v>
      </c>
      <c r="F169" s="866">
        <v>650085</v>
      </c>
      <c r="G169" s="866">
        <v>577347</v>
      </c>
      <c r="H169" s="865">
        <v>430794</v>
      </c>
      <c r="I169" s="865">
        <v>692975</v>
      </c>
      <c r="J169" s="865">
        <v>968731</v>
      </c>
      <c r="K169" s="953">
        <v>1191296</v>
      </c>
      <c r="L169" s="953">
        <v>1129750</v>
      </c>
      <c r="M169" s="952">
        <v>869212</v>
      </c>
      <c r="N169" s="983">
        <v>1086009</v>
      </c>
      <c r="O169" s="983">
        <v>1545061</v>
      </c>
      <c r="P169" s="983">
        <v>2219935</v>
      </c>
      <c r="Q169" s="1224">
        <v>3097944</v>
      </c>
      <c r="R169" s="1228">
        <v>2948800</v>
      </c>
      <c r="T169" s="61"/>
    </row>
    <row r="170" spans="1:20" ht="10.5" customHeight="1" x14ac:dyDescent="0.2">
      <c r="B170" s="665" t="s">
        <v>441</v>
      </c>
      <c r="C170" s="210"/>
      <c r="D170" s="866">
        <v>253051</v>
      </c>
      <c r="E170" s="866">
        <v>259158</v>
      </c>
      <c r="F170" s="866">
        <v>427809</v>
      </c>
      <c r="G170" s="866">
        <v>493051</v>
      </c>
      <c r="H170" s="865">
        <v>423906</v>
      </c>
      <c r="I170" s="865">
        <v>371597</v>
      </c>
      <c r="J170" s="865">
        <v>466612</v>
      </c>
      <c r="K170" s="953">
        <v>699775</v>
      </c>
      <c r="L170" s="953">
        <v>1560671</v>
      </c>
      <c r="M170" s="952">
        <v>1267461</v>
      </c>
      <c r="N170" s="983">
        <v>1370251</v>
      </c>
      <c r="O170" s="983">
        <v>1796239</v>
      </c>
      <c r="P170" s="983">
        <v>2219331</v>
      </c>
      <c r="Q170" s="1224">
        <v>2690109</v>
      </c>
      <c r="R170" s="1228">
        <v>3967002</v>
      </c>
    </row>
    <row r="171" spans="1:20" ht="10.5" customHeight="1" x14ac:dyDescent="0.2">
      <c r="B171" s="665" t="s">
        <v>442</v>
      </c>
      <c r="C171" s="210"/>
      <c r="D171" s="866">
        <v>246032</v>
      </c>
      <c r="E171" s="866">
        <v>267716</v>
      </c>
      <c r="F171" s="866">
        <v>557453</v>
      </c>
      <c r="G171" s="866">
        <v>860539</v>
      </c>
      <c r="H171" s="865">
        <v>521359</v>
      </c>
      <c r="I171" s="865">
        <v>592881</v>
      </c>
      <c r="J171" s="865">
        <v>856450</v>
      </c>
      <c r="K171" s="953">
        <v>1294140</v>
      </c>
      <c r="L171" s="953">
        <v>1735106</v>
      </c>
      <c r="M171" s="952">
        <v>2118689</v>
      </c>
      <c r="N171" s="983">
        <v>1995545</v>
      </c>
      <c r="O171" s="983">
        <v>2192279</v>
      </c>
      <c r="P171" s="983">
        <v>4511353</v>
      </c>
      <c r="Q171" s="1224">
        <v>4527969</v>
      </c>
      <c r="R171" s="1228">
        <v>3100559</v>
      </c>
    </row>
    <row r="172" spans="1:20" ht="10.5" customHeight="1" x14ac:dyDescent="0.2">
      <c r="B172" s="665" t="s">
        <v>443</v>
      </c>
      <c r="C172" s="210"/>
      <c r="D172" s="866">
        <v>223488</v>
      </c>
      <c r="E172" s="866">
        <v>575970</v>
      </c>
      <c r="F172" s="866">
        <v>1044149</v>
      </c>
      <c r="G172" s="866">
        <v>1041844</v>
      </c>
      <c r="H172" s="865">
        <v>1657151</v>
      </c>
      <c r="I172" s="865">
        <v>2066986</v>
      </c>
      <c r="J172" s="865">
        <v>1873776</v>
      </c>
      <c r="K172" s="953">
        <v>2750742</v>
      </c>
      <c r="L172" s="953">
        <v>3614939</v>
      </c>
      <c r="M172" s="952">
        <v>3455581</v>
      </c>
      <c r="N172" s="983">
        <v>2640840</v>
      </c>
      <c r="O172" s="983">
        <v>3593734</v>
      </c>
      <c r="P172" s="983">
        <v>4337400</v>
      </c>
      <c r="Q172" s="1224">
        <v>4728026</v>
      </c>
      <c r="R172" s="1228">
        <v>3184558</v>
      </c>
    </row>
    <row r="173" spans="1:20" ht="10.5" customHeight="1" x14ac:dyDescent="0.2">
      <c r="B173" s="665" t="s">
        <v>89</v>
      </c>
      <c r="C173" s="210"/>
      <c r="D173" s="866">
        <v>183572</v>
      </c>
      <c r="E173" s="866">
        <v>189970</v>
      </c>
      <c r="F173" s="866">
        <v>310687</v>
      </c>
      <c r="G173" s="866">
        <v>294566</v>
      </c>
      <c r="H173" s="865">
        <v>335496</v>
      </c>
      <c r="I173" s="865">
        <v>413823</v>
      </c>
      <c r="J173" s="865">
        <v>486899</v>
      </c>
      <c r="K173" s="953">
        <v>663835</v>
      </c>
      <c r="L173" s="953">
        <v>722147</v>
      </c>
      <c r="M173" s="952">
        <v>705258</v>
      </c>
      <c r="N173" s="983">
        <v>676051</v>
      </c>
      <c r="O173" s="983">
        <v>912713</v>
      </c>
      <c r="P173" s="983">
        <v>1136081</v>
      </c>
      <c r="Q173" s="1224">
        <v>1636449</v>
      </c>
      <c r="R173" s="1228">
        <v>1475739</v>
      </c>
    </row>
    <row r="174" spans="1:20" ht="10.5" customHeight="1" x14ac:dyDescent="0.2">
      <c r="A174" s="1744">
        <v>88</v>
      </c>
      <c r="B174" s="665" t="s">
        <v>444</v>
      </c>
      <c r="C174" s="210"/>
      <c r="D174" s="866">
        <v>180170</v>
      </c>
      <c r="E174" s="866">
        <v>189128</v>
      </c>
      <c r="F174" s="866">
        <v>230350</v>
      </c>
      <c r="G174" s="866">
        <v>197763</v>
      </c>
      <c r="H174" s="865">
        <v>218871</v>
      </c>
      <c r="I174" s="865">
        <v>273065</v>
      </c>
      <c r="J174" s="865">
        <v>328505</v>
      </c>
      <c r="K174" s="953">
        <v>367914</v>
      </c>
      <c r="L174" s="953">
        <v>426849</v>
      </c>
      <c r="M174" s="952">
        <v>315421</v>
      </c>
      <c r="N174" s="983">
        <v>409840</v>
      </c>
      <c r="O174" s="983">
        <v>485671</v>
      </c>
      <c r="P174" s="983">
        <v>602731</v>
      </c>
      <c r="Q174" s="1224">
        <v>574102</v>
      </c>
      <c r="R174" s="1244">
        <v>565722</v>
      </c>
    </row>
    <row r="175" spans="1:20" ht="10.5" customHeight="1" x14ac:dyDescent="0.2">
      <c r="A175" s="1744"/>
      <c r="B175" s="665" t="s">
        <v>313</v>
      </c>
      <c r="C175" s="210"/>
      <c r="D175" s="866">
        <v>144229</v>
      </c>
      <c r="E175" s="866">
        <v>112768</v>
      </c>
      <c r="F175" s="866">
        <v>139271</v>
      </c>
      <c r="G175" s="866">
        <v>151210</v>
      </c>
      <c r="H175" s="865">
        <v>189240</v>
      </c>
      <c r="I175" s="865">
        <v>181177</v>
      </c>
      <c r="J175" s="865">
        <v>310224</v>
      </c>
      <c r="K175" s="953">
        <v>281183</v>
      </c>
      <c r="L175" s="953">
        <v>373714</v>
      </c>
      <c r="M175" s="952">
        <v>372865</v>
      </c>
      <c r="N175" s="983">
        <v>536355</v>
      </c>
      <c r="O175" s="983">
        <v>621473</v>
      </c>
      <c r="P175" s="983">
        <v>714018</v>
      </c>
      <c r="Q175" s="1224">
        <v>687426</v>
      </c>
      <c r="R175" s="1244">
        <v>1121762</v>
      </c>
    </row>
    <row r="176" spans="1:20" ht="10.5" customHeight="1" x14ac:dyDescent="0.2">
      <c r="B176" s="665" t="s">
        <v>573</v>
      </c>
      <c r="C176" s="210"/>
      <c r="D176" s="866">
        <v>112138</v>
      </c>
      <c r="E176" s="866">
        <v>117091</v>
      </c>
      <c r="F176" s="866">
        <v>193720</v>
      </c>
      <c r="G176" s="866">
        <v>208360</v>
      </c>
      <c r="H176" s="865">
        <v>267035</v>
      </c>
      <c r="I176" s="865">
        <v>230306</v>
      </c>
      <c r="J176" s="865">
        <v>315015</v>
      </c>
      <c r="K176" s="953">
        <v>359104</v>
      </c>
      <c r="L176" s="953">
        <v>360552</v>
      </c>
      <c r="M176" s="952">
        <v>347802</v>
      </c>
      <c r="N176" s="983">
        <v>279139</v>
      </c>
      <c r="O176" s="983">
        <v>352677</v>
      </c>
      <c r="P176" s="983">
        <v>427674</v>
      </c>
      <c r="Q176" s="1224">
        <v>515141</v>
      </c>
      <c r="R176" s="1244">
        <v>609952</v>
      </c>
    </row>
    <row r="177" spans="2:22" ht="10.5" customHeight="1" x14ac:dyDescent="0.2">
      <c r="B177" s="665" t="s">
        <v>445</v>
      </c>
      <c r="C177" s="210"/>
      <c r="D177" s="866">
        <v>89188</v>
      </c>
      <c r="E177" s="866">
        <v>95016</v>
      </c>
      <c r="F177" s="866">
        <v>94049</v>
      </c>
      <c r="G177" s="866">
        <v>98789</v>
      </c>
      <c r="H177" s="865">
        <v>145133</v>
      </c>
      <c r="I177" s="865">
        <v>178505</v>
      </c>
      <c r="J177" s="865">
        <v>238836</v>
      </c>
      <c r="K177" s="953">
        <v>244180</v>
      </c>
      <c r="L177" s="953">
        <v>317245</v>
      </c>
      <c r="M177" s="952">
        <v>291844</v>
      </c>
      <c r="N177" s="983">
        <v>589996</v>
      </c>
      <c r="O177" s="983">
        <v>1426144</v>
      </c>
      <c r="P177" s="983">
        <v>1621361</v>
      </c>
      <c r="Q177" s="1224">
        <v>1647647</v>
      </c>
      <c r="R177" s="1228">
        <v>1971771</v>
      </c>
    </row>
    <row r="178" spans="2:22" ht="10.5" customHeight="1" x14ac:dyDescent="0.2">
      <c r="B178" s="666" t="s">
        <v>61</v>
      </c>
      <c r="C178" s="409"/>
      <c r="D178" s="868">
        <v>1232801</v>
      </c>
      <c r="E178" s="868">
        <v>1529784</v>
      </c>
      <c r="F178" s="868">
        <v>2306179</v>
      </c>
      <c r="G178" s="868">
        <v>2222825</v>
      </c>
      <c r="H178" s="867">
        <v>2130074</v>
      </c>
      <c r="I178" s="867">
        <v>2173480</v>
      </c>
      <c r="J178" s="867">
        <v>2612867</v>
      </c>
      <c r="K178" s="959">
        <v>3538035</v>
      </c>
      <c r="L178" s="959">
        <v>4250138</v>
      </c>
      <c r="M178" s="963">
        <v>4825424</v>
      </c>
      <c r="N178" s="984">
        <v>5131839</v>
      </c>
      <c r="O178" s="984">
        <v>6377698</v>
      </c>
      <c r="P178" s="984">
        <v>8768345</v>
      </c>
      <c r="Q178" s="1225">
        <v>10444042</v>
      </c>
      <c r="R178" s="1229">
        <v>14947082</v>
      </c>
    </row>
    <row r="179" spans="2:22" s="62" customFormat="1" ht="10.5" customHeight="1" x14ac:dyDescent="0.2">
      <c r="B179" s="430" t="s">
        <v>148</v>
      </c>
      <c r="C179" s="409"/>
      <c r="D179" s="868">
        <f t="shared" ref="D179:J179" si="6">SUM(D158:D178)</f>
        <v>9644118</v>
      </c>
      <c r="E179" s="868">
        <f t="shared" si="6"/>
        <v>10704352</v>
      </c>
      <c r="F179" s="868">
        <f t="shared" si="6"/>
        <v>15162615</v>
      </c>
      <c r="G179" s="868">
        <f t="shared" si="6"/>
        <v>13910467</v>
      </c>
      <c r="H179" s="868">
        <f t="shared" si="6"/>
        <v>16415497</v>
      </c>
      <c r="I179" s="868">
        <f t="shared" si="6"/>
        <v>16286418</v>
      </c>
      <c r="J179" s="868">
        <f t="shared" si="6"/>
        <v>20588468</v>
      </c>
      <c r="K179" s="980">
        <f t="shared" ref="K179:R179" si="7">SUM(K158:K178)</f>
        <v>29304473</v>
      </c>
      <c r="L179" s="980">
        <f t="shared" si="7"/>
        <v>38427460</v>
      </c>
      <c r="M179" s="980">
        <f t="shared" si="7"/>
        <v>35039208</v>
      </c>
      <c r="N179" s="959">
        <f t="shared" si="7"/>
        <v>34626782</v>
      </c>
      <c r="O179" s="959">
        <f t="shared" si="7"/>
        <v>44926397</v>
      </c>
      <c r="P179" s="959">
        <f t="shared" si="7"/>
        <v>53071055</v>
      </c>
      <c r="Q179" s="963">
        <f t="shared" si="7"/>
        <v>57307433</v>
      </c>
      <c r="R179" s="980">
        <f t="shared" si="7"/>
        <v>61037721</v>
      </c>
    </row>
    <row r="180" spans="2:22" ht="10.5" customHeight="1" x14ac:dyDescent="0.2">
      <c r="B180" s="419" t="s">
        <v>535</v>
      </c>
      <c r="C180" s="107"/>
      <c r="D180" s="51"/>
      <c r="E180" s="51"/>
      <c r="F180" s="51"/>
      <c r="G180" s="51"/>
      <c r="H180" s="51"/>
      <c r="I180" s="51"/>
      <c r="J180" s="51"/>
      <c r="K180" s="51"/>
      <c r="L180" s="51"/>
      <c r="M180" s="51"/>
      <c r="N180" s="51"/>
      <c r="O180" s="51"/>
      <c r="P180" s="51"/>
      <c r="Q180" s="51"/>
    </row>
    <row r="181" spans="2:22" ht="10.5" customHeight="1" x14ac:dyDescent="0.2">
      <c r="B181" s="419"/>
      <c r="C181" s="107"/>
      <c r="D181" s="51"/>
      <c r="E181" s="51"/>
      <c r="F181" s="51"/>
      <c r="G181" s="51"/>
      <c r="H181" s="51"/>
      <c r="I181" s="51"/>
      <c r="J181" s="51"/>
      <c r="K181" s="51"/>
      <c r="L181" s="51"/>
      <c r="M181" s="51"/>
      <c r="N181" s="51"/>
      <c r="O181" s="51"/>
      <c r="P181" s="51"/>
      <c r="Q181" s="51"/>
    </row>
    <row r="182" spans="2:22" ht="10.5" customHeight="1" x14ac:dyDescent="0.2">
      <c r="B182" s="410" t="s">
        <v>1132</v>
      </c>
      <c r="C182" s="107"/>
      <c r="D182" s="52"/>
      <c r="E182" s="52"/>
      <c r="F182" s="52"/>
      <c r="G182" s="52"/>
      <c r="H182" s="52"/>
      <c r="I182" s="52"/>
      <c r="J182" s="52"/>
      <c r="K182" s="52"/>
      <c r="L182" s="52"/>
      <c r="M182" s="52"/>
      <c r="N182" s="52"/>
      <c r="O182" s="52"/>
      <c r="P182" s="51"/>
      <c r="Q182" s="51"/>
      <c r="R182" s="51"/>
      <c r="S182" s="51"/>
      <c r="T182" s="51"/>
      <c r="U182" s="51"/>
      <c r="V182" s="51"/>
    </row>
    <row r="183" spans="2:22" ht="15.75" customHeight="1" x14ac:dyDescent="0.2">
      <c r="B183" s="107"/>
      <c r="C183" s="107"/>
      <c r="D183" s="51"/>
      <c r="E183" s="51"/>
      <c r="F183" s="51"/>
      <c r="G183" s="51"/>
      <c r="H183" s="51"/>
      <c r="I183" s="51"/>
      <c r="J183" s="51"/>
      <c r="K183" s="51"/>
      <c r="L183" s="51"/>
      <c r="M183" s="51"/>
      <c r="N183" s="51"/>
      <c r="O183" s="51"/>
      <c r="P183" s="51"/>
      <c r="Q183" s="51"/>
      <c r="R183" s="51"/>
      <c r="S183" s="51"/>
      <c r="T183" s="51"/>
      <c r="U183" s="51"/>
      <c r="V183" s="51"/>
    </row>
    <row r="184" spans="2:22" x14ac:dyDescent="0.2">
      <c r="B184" s="51"/>
      <c r="C184" s="51"/>
      <c r="D184" s="51"/>
      <c r="E184" s="51"/>
      <c r="F184" s="51"/>
      <c r="G184" s="51"/>
      <c r="H184" s="51"/>
      <c r="I184" s="51"/>
      <c r="J184" s="51"/>
      <c r="K184" s="51"/>
      <c r="L184" s="51"/>
      <c r="M184" s="51"/>
      <c r="N184" s="51"/>
      <c r="O184" s="51"/>
      <c r="P184" s="51"/>
      <c r="Q184" s="51"/>
      <c r="R184" s="51"/>
      <c r="S184" s="51"/>
      <c r="T184" s="51"/>
      <c r="U184" s="51"/>
      <c r="V184" s="51"/>
    </row>
    <row r="185" spans="2:22" x14ac:dyDescent="0.2">
      <c r="B185" s="51"/>
      <c r="C185" s="51"/>
      <c r="D185" s="51"/>
      <c r="E185" s="108"/>
      <c r="F185" s="51"/>
      <c r="G185" s="51"/>
      <c r="H185" s="51"/>
      <c r="I185" s="51"/>
      <c r="J185" s="51"/>
      <c r="K185" s="51"/>
      <c r="L185" s="51"/>
      <c r="M185" s="51"/>
      <c r="N185" s="51"/>
      <c r="O185" s="51"/>
      <c r="P185" s="51"/>
      <c r="Q185" s="51"/>
      <c r="R185" s="51"/>
      <c r="S185" s="51"/>
      <c r="T185" s="51"/>
      <c r="U185" s="51"/>
      <c r="V185" s="51"/>
    </row>
    <row r="186" spans="2:22" x14ac:dyDescent="0.2">
      <c r="B186" s="51"/>
      <c r="C186" s="51"/>
      <c r="D186" s="51"/>
      <c r="E186" s="51"/>
      <c r="F186" s="51"/>
      <c r="G186" s="51"/>
      <c r="H186" s="51"/>
      <c r="I186" s="51"/>
      <c r="J186" s="51"/>
      <c r="K186" s="51"/>
      <c r="L186" s="51"/>
      <c r="M186" s="51"/>
      <c r="N186" s="51"/>
      <c r="O186" s="51"/>
      <c r="P186" s="51"/>
      <c r="Q186" s="51"/>
      <c r="R186" s="51"/>
      <c r="S186" s="51"/>
      <c r="T186" s="51"/>
      <c r="U186" s="51"/>
      <c r="V186" s="51"/>
    </row>
    <row r="187" spans="2:22" x14ac:dyDescent="0.2">
      <c r="B187" s="51"/>
      <c r="C187" s="51"/>
      <c r="D187" s="51"/>
      <c r="E187" s="51"/>
      <c r="F187" s="51"/>
      <c r="G187" s="51"/>
      <c r="H187" s="51"/>
      <c r="I187" s="51"/>
      <c r="J187" s="51"/>
      <c r="K187" s="51"/>
      <c r="L187" s="51"/>
      <c r="M187" s="51"/>
      <c r="N187" s="51"/>
      <c r="O187" s="51"/>
      <c r="P187" s="51"/>
      <c r="Q187" s="51"/>
      <c r="R187" s="51"/>
      <c r="S187" s="51"/>
      <c r="T187" s="51"/>
      <c r="U187" s="51"/>
      <c r="V187" s="51"/>
    </row>
    <row r="188" spans="2:22" x14ac:dyDescent="0.2">
      <c r="B188" s="51"/>
      <c r="C188" s="51"/>
      <c r="D188" s="51"/>
      <c r="E188" s="51"/>
      <c r="F188" s="51"/>
      <c r="G188" s="51"/>
      <c r="H188" s="51"/>
      <c r="I188" s="51"/>
      <c r="J188" s="51"/>
      <c r="K188" s="51"/>
      <c r="L188" s="51"/>
      <c r="M188" s="51"/>
      <c r="N188" s="51"/>
      <c r="O188" s="51"/>
      <c r="P188" s="51"/>
      <c r="Q188" s="51"/>
      <c r="R188" s="51"/>
      <c r="S188" s="51"/>
      <c r="T188" s="51"/>
      <c r="U188" s="51"/>
      <c r="V188" s="51"/>
    </row>
    <row r="189" spans="2:22" x14ac:dyDescent="0.2">
      <c r="B189" s="51"/>
      <c r="C189" s="51"/>
      <c r="D189" s="51"/>
      <c r="E189" s="51"/>
      <c r="F189" s="51"/>
      <c r="G189" s="51"/>
      <c r="H189" s="51"/>
      <c r="I189" s="51"/>
      <c r="J189" s="51"/>
      <c r="K189" s="51"/>
      <c r="L189" s="51"/>
      <c r="M189" s="51"/>
      <c r="N189" s="51"/>
      <c r="O189" s="51"/>
      <c r="P189" s="51"/>
      <c r="Q189" s="51"/>
      <c r="R189" s="51"/>
      <c r="S189" s="51"/>
      <c r="T189" s="51"/>
      <c r="U189" s="51"/>
      <c r="V189" s="51"/>
    </row>
    <row r="190" spans="2:22" x14ac:dyDescent="0.2">
      <c r="B190" s="51"/>
      <c r="C190" s="51"/>
      <c r="D190" s="51"/>
      <c r="E190" s="51"/>
      <c r="F190" s="51"/>
      <c r="G190" s="51"/>
      <c r="H190" s="51"/>
      <c r="I190" s="51"/>
      <c r="J190" s="51"/>
      <c r="K190" s="51"/>
      <c r="L190" s="51"/>
      <c r="M190" s="51"/>
      <c r="N190" s="51"/>
      <c r="O190" s="51"/>
      <c r="P190" s="51"/>
      <c r="Q190" s="51"/>
      <c r="R190" s="51"/>
      <c r="S190" s="51"/>
      <c r="T190" s="51"/>
      <c r="U190" s="51"/>
      <c r="V190" s="51"/>
    </row>
    <row r="191" spans="2:22" x14ac:dyDescent="0.2">
      <c r="B191" s="51"/>
      <c r="C191" s="51"/>
      <c r="D191" s="51"/>
      <c r="E191" s="51"/>
      <c r="F191" s="51"/>
      <c r="G191" s="51"/>
      <c r="H191" s="51"/>
      <c r="I191" s="51"/>
      <c r="J191" s="51"/>
      <c r="K191" s="51"/>
      <c r="L191" s="51"/>
      <c r="M191" s="51"/>
      <c r="N191" s="51"/>
      <c r="O191" s="51"/>
      <c r="P191" s="51"/>
      <c r="Q191" s="51"/>
      <c r="R191" s="51"/>
      <c r="S191" s="51"/>
      <c r="T191" s="51"/>
      <c r="U191" s="51"/>
      <c r="V191" s="51"/>
    </row>
    <row r="192" spans="2:22" x14ac:dyDescent="0.2">
      <c r="B192" s="51"/>
      <c r="C192" s="51"/>
      <c r="D192" s="51"/>
      <c r="E192" s="51"/>
      <c r="F192" s="51"/>
      <c r="G192" s="51"/>
      <c r="H192" s="51"/>
      <c r="I192" s="51"/>
      <c r="J192" s="51"/>
      <c r="K192" s="51"/>
      <c r="L192" s="51"/>
      <c r="M192" s="51"/>
      <c r="N192" s="51"/>
      <c r="O192" s="51"/>
      <c r="P192" s="51"/>
      <c r="Q192" s="51"/>
      <c r="R192" s="51"/>
      <c r="S192" s="51"/>
      <c r="T192" s="51"/>
      <c r="U192" s="51"/>
      <c r="V192" s="51"/>
    </row>
    <row r="193" spans="2:22" x14ac:dyDescent="0.2">
      <c r="B193" s="51"/>
      <c r="C193" s="51"/>
      <c r="D193" s="51"/>
      <c r="E193" s="51"/>
      <c r="F193" s="51"/>
      <c r="G193" s="51"/>
      <c r="H193" s="51"/>
      <c r="I193" s="51"/>
      <c r="J193" s="51"/>
      <c r="K193" s="51"/>
      <c r="L193" s="51"/>
      <c r="M193" s="51"/>
      <c r="N193" s="51"/>
      <c r="O193" s="51"/>
      <c r="P193" s="51"/>
      <c r="Q193" s="51"/>
      <c r="R193" s="51"/>
      <c r="S193" s="51"/>
      <c r="T193" s="51"/>
      <c r="U193" s="51"/>
      <c r="V193" s="51"/>
    </row>
    <row r="194" spans="2:22" x14ac:dyDescent="0.2">
      <c r="B194" s="51"/>
      <c r="C194" s="51"/>
      <c r="D194" s="51"/>
      <c r="E194" s="51"/>
      <c r="F194" s="51"/>
      <c r="G194" s="51"/>
      <c r="H194" s="51"/>
      <c r="I194" s="51"/>
      <c r="J194" s="51"/>
      <c r="K194" s="51"/>
      <c r="L194" s="51"/>
      <c r="M194" s="51"/>
      <c r="N194" s="51"/>
      <c r="O194" s="51"/>
      <c r="P194" s="51"/>
      <c r="Q194" s="51"/>
      <c r="R194" s="51"/>
      <c r="S194" s="51"/>
      <c r="T194" s="51"/>
      <c r="U194" s="51"/>
      <c r="V194" s="51"/>
    </row>
    <row r="195" spans="2:22" x14ac:dyDescent="0.2">
      <c r="B195" s="51"/>
      <c r="C195" s="51"/>
      <c r="D195" s="51"/>
      <c r="E195" s="51"/>
      <c r="F195" s="51"/>
      <c r="G195" s="51"/>
      <c r="H195" s="51"/>
      <c r="I195" s="51"/>
      <c r="J195" s="51"/>
      <c r="K195" s="51"/>
      <c r="L195" s="51"/>
      <c r="M195" s="51"/>
      <c r="N195" s="51"/>
      <c r="O195" s="51"/>
      <c r="P195" s="51"/>
      <c r="Q195" s="51"/>
      <c r="R195" s="51"/>
      <c r="S195" s="51"/>
      <c r="T195" s="51"/>
      <c r="U195" s="51"/>
      <c r="V195" s="51"/>
    </row>
    <row r="196" spans="2:22" x14ac:dyDescent="0.2">
      <c r="B196" s="51"/>
      <c r="C196" s="51"/>
      <c r="D196" s="51"/>
      <c r="E196" s="51"/>
      <c r="F196" s="51"/>
      <c r="G196" s="51"/>
      <c r="H196" s="51"/>
      <c r="I196" s="51"/>
      <c r="J196" s="51"/>
      <c r="K196" s="51"/>
      <c r="L196" s="51"/>
      <c r="M196" s="51"/>
      <c r="N196" s="51"/>
      <c r="O196" s="51"/>
      <c r="P196" s="51"/>
      <c r="Q196" s="51"/>
      <c r="R196" s="51"/>
      <c r="S196" s="51"/>
      <c r="T196" s="51"/>
      <c r="U196" s="51"/>
      <c r="V196" s="51"/>
    </row>
    <row r="197" spans="2:22" x14ac:dyDescent="0.2">
      <c r="B197" s="51"/>
      <c r="C197" s="51"/>
      <c r="D197" s="51"/>
      <c r="E197" s="51"/>
      <c r="F197" s="51"/>
      <c r="G197" s="51"/>
      <c r="H197" s="51"/>
      <c r="I197" s="51"/>
      <c r="J197" s="51"/>
      <c r="K197" s="51"/>
      <c r="L197" s="51"/>
      <c r="M197" s="51"/>
      <c r="N197" s="51"/>
      <c r="O197" s="51"/>
      <c r="P197" s="51"/>
      <c r="Q197" s="51"/>
      <c r="R197" s="51"/>
      <c r="S197" s="51"/>
      <c r="T197" s="51"/>
      <c r="U197" s="51"/>
      <c r="V197" s="51"/>
    </row>
  </sheetData>
  <customSheetViews>
    <customSheetView guid="{F4AE1968-DA35-43D0-B456-FBD0ABC8A377}" scale="60" showPageBreaks="1" view="pageBreakPreview" showRuler="0">
      <selection activeCell="L14" sqref="L14"/>
      <pageMargins left="0.24" right="0.34" top="1" bottom="1" header="0.5" footer="0.5"/>
      <pageSetup paperSize="9" scale="110" orientation="portrait" r:id="rId1"/>
      <headerFooter alignWithMargins="0"/>
    </customSheetView>
  </customSheetViews>
  <mergeCells count="44">
    <mergeCell ref="B1:H1"/>
    <mergeCell ref="C5:H5"/>
    <mergeCell ref="B2:B5"/>
    <mergeCell ref="C2:D2"/>
    <mergeCell ref="E2:H2"/>
    <mergeCell ref="C3:C4"/>
    <mergeCell ref="D3:D4"/>
    <mergeCell ref="F3:H3"/>
    <mergeCell ref="E3:E4"/>
    <mergeCell ref="F126:T126"/>
    <mergeCell ref="B63:E63"/>
    <mergeCell ref="B64:E64"/>
    <mergeCell ref="B65:E65"/>
    <mergeCell ref="B66:D66"/>
    <mergeCell ref="B67:E67"/>
    <mergeCell ref="B68:E68"/>
    <mergeCell ref="B69:E69"/>
    <mergeCell ref="B70:E70"/>
    <mergeCell ref="B72:E72"/>
    <mergeCell ref="B95:C96"/>
    <mergeCell ref="B78:E78"/>
    <mergeCell ref="B79:E79"/>
    <mergeCell ref="B55:D55"/>
    <mergeCell ref="B61:F62"/>
    <mergeCell ref="D96:R96"/>
    <mergeCell ref="G62:U62"/>
    <mergeCell ref="B75:F75"/>
    <mergeCell ref="B77:F77"/>
    <mergeCell ref="D157:R157"/>
    <mergeCell ref="A174:A175"/>
    <mergeCell ref="B74:E74"/>
    <mergeCell ref="A76:A77"/>
    <mergeCell ref="B156:C157"/>
    <mergeCell ref="B124:I124"/>
    <mergeCell ref="B84:E84"/>
    <mergeCell ref="B125:E126"/>
    <mergeCell ref="B81:E81"/>
    <mergeCell ref="B129:E129"/>
    <mergeCell ref="B134:E134"/>
    <mergeCell ref="A143:A144"/>
    <mergeCell ref="B82:E82"/>
    <mergeCell ref="A78:A79"/>
    <mergeCell ref="A112:A113"/>
    <mergeCell ref="B80:E80"/>
  </mergeCells>
  <phoneticPr fontId="0" type="noConversion"/>
  <pageMargins left="0.24" right="0.34" top="1" bottom="1" header="0.5" footer="0.5"/>
  <pageSetup paperSize="9" scale="69" orientation="landscape" r:id="rId2"/>
  <headerFooter alignWithMargins="0"/>
  <rowBreaks count="4" manualBreakCount="4">
    <brk id="59" max="16383" man="1"/>
    <brk id="93" max="16383" man="1"/>
    <brk id="123" max="16383" man="1"/>
    <brk id="154" max="16383" man="1"/>
  </rowBreaks>
  <ignoredErrors>
    <ignoredError sqref="B32:B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7"/>
  <sheetViews>
    <sheetView view="pageBreakPreview" zoomScale="124" zoomScaleNormal="100" zoomScaleSheetLayoutView="124" workbookViewId="0">
      <selection activeCell="B335" sqref="B335"/>
    </sheetView>
  </sheetViews>
  <sheetFormatPr defaultRowHeight="11.25" x14ac:dyDescent="0.2"/>
  <cols>
    <col min="1" max="1" width="1.5703125" style="48" customWidth="1"/>
    <col min="2" max="2" width="8" style="48" customWidth="1"/>
    <col min="3" max="16" width="8.7109375" style="48" customWidth="1"/>
    <col min="17" max="16384" width="9.140625" style="48"/>
  </cols>
  <sheetData>
    <row r="1" spans="2:8" x14ac:dyDescent="0.2">
      <c r="B1" s="62" t="s">
        <v>1000</v>
      </c>
      <c r="G1" s="258"/>
      <c r="H1" s="258"/>
    </row>
    <row r="2" spans="2:8" ht="22.5" x14ac:dyDescent="0.2">
      <c r="B2" s="1420" t="s">
        <v>525</v>
      </c>
      <c r="C2" s="279" t="s">
        <v>450</v>
      </c>
      <c r="D2" s="279" t="s">
        <v>451</v>
      </c>
      <c r="E2" s="279" t="s">
        <v>452</v>
      </c>
      <c r="F2" s="279" t="s">
        <v>148</v>
      </c>
      <c r="G2" s="279" t="s">
        <v>906</v>
      </c>
      <c r="H2" s="279" t="s">
        <v>1002</v>
      </c>
    </row>
    <row r="3" spans="2:8" x14ac:dyDescent="0.2">
      <c r="B3" s="1421"/>
      <c r="C3" s="1439" t="s">
        <v>1503</v>
      </c>
      <c r="D3" s="1442"/>
      <c r="E3" s="1442"/>
      <c r="F3" s="1442"/>
      <c r="G3" s="1442"/>
      <c r="H3" s="1443"/>
    </row>
    <row r="4" spans="2:8" x14ac:dyDescent="0.2">
      <c r="B4" s="435" t="s">
        <v>1001</v>
      </c>
      <c r="C4" s="992">
        <v>23.2</v>
      </c>
      <c r="D4" s="992">
        <v>26.6</v>
      </c>
      <c r="E4" s="992">
        <v>50.3</v>
      </c>
      <c r="F4" s="992">
        <v>100</v>
      </c>
      <c r="G4" s="992">
        <v>95.6</v>
      </c>
      <c r="H4" s="992">
        <v>4.4000000000000004</v>
      </c>
    </row>
    <row r="5" spans="2:8" ht="10.5" customHeight="1" x14ac:dyDescent="0.2">
      <c r="B5" s="438" t="s">
        <v>154</v>
      </c>
      <c r="C5" s="839">
        <v>77.5</v>
      </c>
      <c r="D5" s="840">
        <v>36.1</v>
      </c>
      <c r="E5" s="840">
        <v>53</v>
      </c>
      <c r="F5" s="840">
        <v>50.8</v>
      </c>
      <c r="G5" s="840">
        <v>50.5</v>
      </c>
      <c r="H5" s="840">
        <v>172.5</v>
      </c>
    </row>
    <row r="6" spans="2:8" ht="10.5" customHeight="1" x14ac:dyDescent="0.2">
      <c r="B6" s="438" t="s">
        <v>155</v>
      </c>
      <c r="C6" s="840">
        <v>90.9</v>
      </c>
      <c r="D6" s="840">
        <v>35.700000000000003</v>
      </c>
      <c r="E6" s="840">
        <v>55.3</v>
      </c>
      <c r="F6" s="840">
        <v>55.5</v>
      </c>
      <c r="G6" s="840">
        <v>57.4</v>
      </c>
      <c r="H6" s="840">
        <v>202.7</v>
      </c>
    </row>
    <row r="7" spans="2:8" ht="10.5" customHeight="1" x14ac:dyDescent="0.2">
      <c r="B7" s="438" t="s">
        <v>156</v>
      </c>
      <c r="C7" s="840">
        <v>95.4</v>
      </c>
      <c r="D7" s="840">
        <v>36.799999999999997</v>
      </c>
      <c r="E7" s="840">
        <v>58.4</v>
      </c>
      <c r="F7" s="840">
        <v>58.3</v>
      </c>
      <c r="G7" s="840">
        <v>58.8</v>
      </c>
      <c r="H7" s="840">
        <v>230.2</v>
      </c>
    </row>
    <row r="8" spans="2:8" ht="10.5" customHeight="1" x14ac:dyDescent="0.2">
      <c r="B8" s="438" t="s">
        <v>763</v>
      </c>
      <c r="C8" s="840">
        <v>88.2</v>
      </c>
      <c r="D8" s="840">
        <v>39</v>
      </c>
      <c r="E8" s="840">
        <v>59.9</v>
      </c>
      <c r="F8" s="840">
        <v>57.6</v>
      </c>
      <c r="G8" s="840">
        <v>56.8</v>
      </c>
      <c r="H8" s="840">
        <v>248.6</v>
      </c>
    </row>
    <row r="9" spans="2:8" ht="10.5" customHeight="1" x14ac:dyDescent="0.2">
      <c r="B9" s="438" t="s">
        <v>764</v>
      </c>
      <c r="C9" s="840">
        <v>96.3</v>
      </c>
      <c r="D9" s="840">
        <v>41.3</v>
      </c>
      <c r="E9" s="840">
        <v>63.8</v>
      </c>
      <c r="F9" s="840">
        <v>61.6</v>
      </c>
      <c r="G9" s="840">
        <v>63.8</v>
      </c>
      <c r="H9" s="840">
        <v>253.2</v>
      </c>
    </row>
    <row r="10" spans="2:8" ht="10.5" customHeight="1" x14ac:dyDescent="0.2">
      <c r="B10" s="438"/>
      <c r="C10" s="841"/>
      <c r="D10" s="841"/>
      <c r="E10" s="841"/>
      <c r="F10" s="841"/>
      <c r="G10" s="841"/>
      <c r="H10" s="841"/>
    </row>
    <row r="11" spans="2:8" ht="10.5" customHeight="1" x14ac:dyDescent="0.2">
      <c r="B11" s="438" t="s">
        <v>765</v>
      </c>
      <c r="C11" s="840">
        <v>117.6</v>
      </c>
      <c r="D11" s="840">
        <v>42.4</v>
      </c>
      <c r="E11" s="840">
        <v>59.1</v>
      </c>
      <c r="F11" s="840">
        <v>66.400000000000006</v>
      </c>
      <c r="G11" s="840">
        <v>66.400000000000006</v>
      </c>
      <c r="H11" s="840">
        <v>241.7</v>
      </c>
    </row>
    <row r="12" spans="2:8" ht="10.5" customHeight="1" x14ac:dyDescent="0.2">
      <c r="B12" s="438" t="s">
        <v>766</v>
      </c>
      <c r="C12" s="840">
        <v>93.6</v>
      </c>
      <c r="D12" s="840">
        <v>48.2</v>
      </c>
      <c r="E12" s="840">
        <v>63.8</v>
      </c>
      <c r="F12" s="840">
        <v>62.4</v>
      </c>
      <c r="G12" s="840">
        <v>61.6</v>
      </c>
      <c r="H12" s="840">
        <v>241.7</v>
      </c>
    </row>
    <row r="13" spans="2:8" ht="10.5" customHeight="1" x14ac:dyDescent="0.2">
      <c r="B13" s="438" t="s">
        <v>767</v>
      </c>
      <c r="C13" s="840">
        <v>65.099999999999994</v>
      </c>
      <c r="D13" s="840">
        <v>46.4</v>
      </c>
      <c r="E13" s="840">
        <v>69.900000000000006</v>
      </c>
      <c r="F13" s="840">
        <v>56.2</v>
      </c>
      <c r="G13" s="840">
        <v>55.4</v>
      </c>
      <c r="H13" s="840">
        <v>244</v>
      </c>
    </row>
    <row r="14" spans="2:8" ht="10.5" customHeight="1" x14ac:dyDescent="0.2">
      <c r="B14" s="438" t="s">
        <v>768</v>
      </c>
      <c r="C14" s="840">
        <v>68.599999999999994</v>
      </c>
      <c r="D14" s="840">
        <v>46.4</v>
      </c>
      <c r="E14" s="840">
        <v>71.400000000000006</v>
      </c>
      <c r="F14" s="840">
        <v>57.6</v>
      </c>
      <c r="G14" s="840">
        <v>54.7</v>
      </c>
      <c r="H14" s="840">
        <v>241.7</v>
      </c>
    </row>
    <row r="15" spans="2:8" ht="10.5" customHeight="1" x14ac:dyDescent="0.2">
      <c r="B15" s="438" t="s">
        <v>769</v>
      </c>
      <c r="C15" s="840">
        <v>87.4</v>
      </c>
      <c r="D15" s="840">
        <v>47</v>
      </c>
      <c r="E15" s="840">
        <v>71.400000000000006</v>
      </c>
      <c r="F15" s="840">
        <v>63</v>
      </c>
      <c r="G15" s="840">
        <v>64.400000000000006</v>
      </c>
      <c r="H15" s="840">
        <v>241.7</v>
      </c>
    </row>
    <row r="16" spans="2:8" ht="10.5" customHeight="1" x14ac:dyDescent="0.2">
      <c r="B16" s="438"/>
      <c r="C16" s="841"/>
      <c r="D16" s="841"/>
      <c r="E16" s="841"/>
      <c r="F16" s="841"/>
      <c r="G16" s="841"/>
      <c r="H16" s="841"/>
    </row>
    <row r="17" spans="2:8" ht="10.5" customHeight="1" x14ac:dyDescent="0.2">
      <c r="B17" s="438" t="s">
        <v>770</v>
      </c>
      <c r="C17" s="1114">
        <v>90.9</v>
      </c>
      <c r="D17" s="1114">
        <v>46.4</v>
      </c>
      <c r="E17" s="1115">
        <v>67.599999999999994</v>
      </c>
      <c r="F17" s="1114">
        <v>63</v>
      </c>
      <c r="G17" s="1114">
        <v>61.6</v>
      </c>
      <c r="H17" s="1114">
        <v>237.1</v>
      </c>
    </row>
    <row r="18" spans="2:8" ht="10.5" customHeight="1" x14ac:dyDescent="0.2">
      <c r="B18" s="438" t="s">
        <v>771</v>
      </c>
      <c r="C18" s="1114">
        <v>92.7</v>
      </c>
      <c r="D18" s="1114">
        <v>48.7</v>
      </c>
      <c r="E18" s="1115">
        <v>66.8</v>
      </c>
      <c r="F18" s="1114">
        <v>63.6</v>
      </c>
      <c r="G18" s="1114">
        <v>64.400000000000006</v>
      </c>
      <c r="H18" s="1114">
        <v>227.9</v>
      </c>
    </row>
    <row r="19" spans="2:8" ht="10.5" customHeight="1" x14ac:dyDescent="0.2">
      <c r="B19" s="438" t="s">
        <v>772</v>
      </c>
      <c r="C19" s="1114">
        <v>98.1</v>
      </c>
      <c r="D19" s="1114">
        <v>52.1</v>
      </c>
      <c r="E19" s="1115">
        <v>69.099999999999994</v>
      </c>
      <c r="F19" s="1114">
        <v>66.400000000000006</v>
      </c>
      <c r="G19" s="1114">
        <v>67.900000000000006</v>
      </c>
      <c r="H19" s="1114">
        <v>234.8</v>
      </c>
    </row>
    <row r="20" spans="2:8" ht="10.5" customHeight="1" x14ac:dyDescent="0.2">
      <c r="B20" s="438" t="s">
        <v>773</v>
      </c>
      <c r="C20" s="1114">
        <v>107</v>
      </c>
      <c r="D20" s="1114">
        <v>57.7</v>
      </c>
      <c r="E20" s="1115">
        <v>71.400000000000006</v>
      </c>
      <c r="F20" s="1114">
        <v>71.099999999999994</v>
      </c>
      <c r="G20" s="1114">
        <v>73.400000000000006</v>
      </c>
      <c r="H20" s="1114">
        <v>237.1</v>
      </c>
    </row>
    <row r="21" spans="2:8" ht="10.5" customHeight="1" x14ac:dyDescent="0.2">
      <c r="B21" s="438" t="s">
        <v>774</v>
      </c>
      <c r="C21" s="1114">
        <v>89.3</v>
      </c>
      <c r="D21" s="1114">
        <v>56.6</v>
      </c>
      <c r="E21" s="1115">
        <v>76</v>
      </c>
      <c r="F21" s="1114">
        <v>67</v>
      </c>
      <c r="G21" s="1114">
        <v>68.5</v>
      </c>
      <c r="H21" s="1114">
        <v>232.5</v>
      </c>
    </row>
    <row r="22" spans="2:8" ht="10.5" customHeight="1" x14ac:dyDescent="0.2">
      <c r="B22" s="438"/>
      <c r="C22" s="1116"/>
      <c r="D22" s="1116"/>
      <c r="E22" s="1117"/>
      <c r="F22" s="1116"/>
      <c r="G22" s="1116"/>
      <c r="H22" s="1116"/>
    </row>
    <row r="23" spans="2:8" ht="10.5" customHeight="1" x14ac:dyDescent="0.2">
      <c r="B23" s="438" t="s">
        <v>775</v>
      </c>
      <c r="C23" s="1114">
        <v>89.3</v>
      </c>
      <c r="D23" s="1114">
        <v>59.4</v>
      </c>
      <c r="E23" s="1115">
        <v>79.400000000000006</v>
      </c>
      <c r="F23" s="1114">
        <v>69.5</v>
      </c>
      <c r="G23" s="1114">
        <v>75</v>
      </c>
      <c r="H23" s="1114">
        <v>226.5</v>
      </c>
    </row>
    <row r="24" spans="2:8" ht="10.5" customHeight="1" x14ac:dyDescent="0.2">
      <c r="B24" s="438" t="s">
        <v>776</v>
      </c>
      <c r="C24" s="1114">
        <v>70.7</v>
      </c>
      <c r="D24" s="1114">
        <v>58.7</v>
      </c>
      <c r="E24" s="1115">
        <v>81.5</v>
      </c>
      <c r="F24" s="1114">
        <v>65.5</v>
      </c>
      <c r="G24" s="1114">
        <v>68.5</v>
      </c>
      <c r="H24" s="1114">
        <v>209.2</v>
      </c>
    </row>
    <row r="25" spans="2:8" ht="10.5" customHeight="1" x14ac:dyDescent="0.2">
      <c r="B25" s="438" t="s">
        <v>460</v>
      </c>
      <c r="C25" s="1114">
        <v>83.7</v>
      </c>
      <c r="D25" s="1114">
        <v>57</v>
      </c>
      <c r="E25" s="1115">
        <v>78.2</v>
      </c>
      <c r="F25" s="1114">
        <v>67</v>
      </c>
      <c r="G25" s="1114">
        <v>73.599999999999994</v>
      </c>
      <c r="H25" s="1114">
        <v>192.7</v>
      </c>
    </row>
    <row r="26" spans="2:8" ht="10.5" customHeight="1" x14ac:dyDescent="0.2">
      <c r="B26" s="438" t="s">
        <v>461</v>
      </c>
      <c r="C26" s="1114">
        <v>99.6</v>
      </c>
      <c r="D26" s="1114">
        <v>70.400000000000006</v>
      </c>
      <c r="E26" s="1115">
        <v>74.3</v>
      </c>
      <c r="F26" s="1114">
        <v>69.599999999999994</v>
      </c>
      <c r="G26" s="1114">
        <v>77.5</v>
      </c>
      <c r="H26" s="1114">
        <v>181.6</v>
      </c>
    </row>
    <row r="27" spans="2:8" ht="10.5" customHeight="1" x14ac:dyDescent="0.2">
      <c r="B27" s="438" t="s">
        <v>462</v>
      </c>
      <c r="C27" s="1114">
        <v>66.599999999999994</v>
      </c>
      <c r="D27" s="1114">
        <v>59.3</v>
      </c>
      <c r="E27" s="1115">
        <v>68.599999999999994</v>
      </c>
      <c r="F27" s="1114">
        <v>62.3</v>
      </c>
      <c r="G27" s="1114">
        <v>63.3</v>
      </c>
      <c r="H27" s="1114">
        <v>156</v>
      </c>
    </row>
    <row r="28" spans="2:8" ht="10.5" customHeight="1" x14ac:dyDescent="0.2">
      <c r="B28" s="438"/>
      <c r="C28" s="1116"/>
      <c r="D28" s="1116"/>
      <c r="E28" s="1117"/>
      <c r="F28" s="1116"/>
      <c r="G28" s="1116"/>
      <c r="H28" s="1116"/>
    </row>
    <row r="29" spans="2:8" ht="10.5" customHeight="1" x14ac:dyDescent="0.2">
      <c r="B29" s="438" t="s">
        <v>328</v>
      </c>
      <c r="C29" s="1114">
        <v>92.2</v>
      </c>
      <c r="D29" s="1114">
        <v>73.2</v>
      </c>
      <c r="E29" s="1115">
        <v>63.4</v>
      </c>
      <c r="F29" s="1114">
        <v>72.5</v>
      </c>
      <c r="G29" s="1114">
        <v>71</v>
      </c>
      <c r="H29" s="1114">
        <v>101.8</v>
      </c>
    </row>
    <row r="30" spans="2:8" ht="10.5" customHeight="1" x14ac:dyDescent="0.2">
      <c r="B30" s="438" t="s">
        <v>329</v>
      </c>
      <c r="C30" s="1114">
        <v>97.6</v>
      </c>
      <c r="D30" s="1114">
        <v>75.5</v>
      </c>
      <c r="E30" s="1115">
        <v>63.5</v>
      </c>
      <c r="F30" s="1114">
        <v>74.5</v>
      </c>
      <c r="G30" s="1114">
        <v>72.3</v>
      </c>
      <c r="H30" s="1114">
        <v>108.2</v>
      </c>
    </row>
    <row r="31" spans="2:8" ht="10.5" customHeight="1" x14ac:dyDescent="0.2">
      <c r="B31" s="438" t="s">
        <v>330</v>
      </c>
      <c r="C31" s="1114">
        <v>86.4</v>
      </c>
      <c r="D31" s="1114">
        <v>77.7</v>
      </c>
      <c r="E31" s="1115">
        <v>64.2</v>
      </c>
      <c r="F31" s="1114">
        <v>72.099999999999994</v>
      </c>
      <c r="G31" s="1114">
        <v>69.400000000000006</v>
      </c>
      <c r="H31" s="1114">
        <v>102.5</v>
      </c>
    </row>
    <row r="32" spans="2:8" ht="10.5" customHeight="1" x14ac:dyDescent="0.2">
      <c r="B32" s="438" t="s">
        <v>331</v>
      </c>
      <c r="C32" s="1114">
        <v>93.7</v>
      </c>
      <c r="D32" s="1114">
        <v>79.2</v>
      </c>
      <c r="E32" s="1115">
        <v>66.2</v>
      </c>
      <c r="F32" s="1114">
        <v>75.5</v>
      </c>
      <c r="G32" s="1114">
        <v>71.599999999999994</v>
      </c>
      <c r="H32" s="1114">
        <v>109</v>
      </c>
    </row>
    <row r="33" spans="2:8" ht="10.5" customHeight="1" x14ac:dyDescent="0.2">
      <c r="B33" s="438" t="s">
        <v>287</v>
      </c>
      <c r="C33" s="1114">
        <v>108.2</v>
      </c>
      <c r="D33" s="1114">
        <v>81.900000000000006</v>
      </c>
      <c r="E33" s="1115">
        <v>67.7</v>
      </c>
      <c r="F33" s="1114">
        <v>80.8</v>
      </c>
      <c r="G33" s="1114">
        <v>69.099999999999994</v>
      </c>
      <c r="H33" s="1114">
        <v>103.7</v>
      </c>
    </row>
    <row r="34" spans="2:8" ht="10.5" customHeight="1" x14ac:dyDescent="0.2">
      <c r="B34" s="438"/>
      <c r="C34" s="1116"/>
      <c r="D34" s="1116"/>
      <c r="E34" s="1117"/>
      <c r="F34" s="1116"/>
      <c r="G34" s="1116"/>
      <c r="H34" s="1116"/>
    </row>
    <row r="35" spans="2:8" ht="10.5" customHeight="1" x14ac:dyDescent="0.2">
      <c r="B35" s="669" t="s">
        <v>332</v>
      </c>
      <c r="C35" s="1114">
        <v>106.2</v>
      </c>
      <c r="D35" s="1114">
        <v>80.8</v>
      </c>
      <c r="E35" s="1115">
        <v>63.3</v>
      </c>
      <c r="F35" s="1114">
        <v>77.900000000000006</v>
      </c>
      <c r="G35" s="1114">
        <v>75.3</v>
      </c>
      <c r="H35" s="1114">
        <v>127</v>
      </c>
    </row>
    <row r="36" spans="2:8" ht="10.5" customHeight="1" x14ac:dyDescent="0.2">
      <c r="B36" s="669" t="s">
        <v>333</v>
      </c>
      <c r="C36" s="1114">
        <v>113.1</v>
      </c>
      <c r="D36" s="1114">
        <v>83.2</v>
      </c>
      <c r="E36" s="1115">
        <v>66.900000000000006</v>
      </c>
      <c r="F36" s="1114">
        <v>82.1</v>
      </c>
      <c r="G36" s="1114">
        <v>80.3</v>
      </c>
      <c r="H36" s="1114">
        <v>115.9</v>
      </c>
    </row>
    <row r="37" spans="2:8" ht="10.5" customHeight="1" x14ac:dyDescent="0.2">
      <c r="B37" s="669" t="s">
        <v>286</v>
      </c>
      <c r="C37" s="1114">
        <v>105</v>
      </c>
      <c r="D37" s="1114">
        <v>89.4</v>
      </c>
      <c r="E37" s="1115">
        <v>69.099999999999994</v>
      </c>
      <c r="F37" s="1114">
        <v>82.5</v>
      </c>
      <c r="G37" s="1114">
        <v>81.099999999999994</v>
      </c>
      <c r="H37" s="1114">
        <v>109.7</v>
      </c>
    </row>
    <row r="38" spans="2:8" ht="10.5" customHeight="1" x14ac:dyDescent="0.2">
      <c r="B38" s="627" t="s">
        <v>730</v>
      </c>
      <c r="C38" s="1114">
        <v>98.7</v>
      </c>
      <c r="D38" s="1114">
        <v>92.9</v>
      </c>
      <c r="E38" s="1115">
        <v>74.3</v>
      </c>
      <c r="F38" s="1114">
        <v>84.5</v>
      </c>
      <c r="G38" s="1114">
        <v>82.7</v>
      </c>
      <c r="H38" s="1114">
        <v>118.8</v>
      </c>
    </row>
    <row r="39" spans="2:8" ht="10.5" customHeight="1" x14ac:dyDescent="0.2">
      <c r="B39" s="438" t="s">
        <v>758</v>
      </c>
      <c r="C39" s="1114">
        <v>109.5</v>
      </c>
      <c r="D39" s="1114">
        <v>91.1</v>
      </c>
      <c r="E39" s="1115">
        <v>78.900000000000006</v>
      </c>
      <c r="F39" s="1114">
        <v>89.2</v>
      </c>
      <c r="G39" s="1114">
        <v>87.3</v>
      </c>
      <c r="H39" s="1114">
        <v>126.1</v>
      </c>
    </row>
    <row r="40" spans="2:8" ht="10.5" customHeight="1" x14ac:dyDescent="0.2">
      <c r="B40" s="438"/>
      <c r="C40" s="1114"/>
      <c r="D40" s="1114"/>
      <c r="E40" s="1115"/>
      <c r="F40" s="1114"/>
      <c r="G40" s="1114"/>
      <c r="H40" s="1114"/>
    </row>
    <row r="41" spans="2:8" ht="10.5" customHeight="1" x14ac:dyDescent="0.2">
      <c r="B41" s="438" t="s">
        <v>507</v>
      </c>
      <c r="C41" s="1114">
        <v>85.6</v>
      </c>
      <c r="D41" s="1114">
        <v>95.2</v>
      </c>
      <c r="E41" s="1115">
        <v>94</v>
      </c>
      <c r="F41" s="1114">
        <v>92.5</v>
      </c>
      <c r="G41" s="1114">
        <v>91.5</v>
      </c>
      <c r="H41" s="1114">
        <v>111</v>
      </c>
    </row>
    <row r="42" spans="2:8" ht="10.5" customHeight="1" x14ac:dyDescent="0.2">
      <c r="B42" s="438" t="s">
        <v>392</v>
      </c>
      <c r="C42" s="1114">
        <v>81.900000000000006</v>
      </c>
      <c r="D42" s="1114">
        <v>99.3</v>
      </c>
      <c r="E42" s="1115">
        <v>98.4</v>
      </c>
      <c r="F42" s="1114">
        <v>94.9</v>
      </c>
      <c r="G42" s="1114">
        <v>94.5</v>
      </c>
      <c r="H42" s="1114">
        <v>102</v>
      </c>
    </row>
    <row r="43" spans="2:8" ht="10.5" customHeight="1" x14ac:dyDescent="0.2">
      <c r="B43" s="327" t="s">
        <v>810</v>
      </c>
      <c r="C43" s="1114">
        <v>108</v>
      </c>
      <c r="D43" s="1114">
        <v>100.8</v>
      </c>
      <c r="E43" s="1115">
        <v>97.8</v>
      </c>
      <c r="F43" s="1114">
        <v>100.9</v>
      </c>
      <c r="G43" s="1114">
        <v>101.1</v>
      </c>
      <c r="H43" s="1114">
        <v>96.7</v>
      </c>
    </row>
    <row r="44" spans="2:8" ht="10.5" customHeight="1" x14ac:dyDescent="0.2">
      <c r="B44" s="315" t="s">
        <v>501</v>
      </c>
      <c r="C44" s="1114">
        <v>107.5</v>
      </c>
      <c r="D44" s="1114">
        <v>99.7</v>
      </c>
      <c r="E44" s="1115">
        <v>100.7</v>
      </c>
      <c r="F44" s="1114">
        <v>102</v>
      </c>
      <c r="G44" s="1114">
        <v>102.4</v>
      </c>
      <c r="H44" s="1114">
        <v>94.1</v>
      </c>
    </row>
    <row r="45" spans="2:8" ht="10.5" customHeight="1" x14ac:dyDescent="0.2">
      <c r="B45" s="315" t="s">
        <v>724</v>
      </c>
      <c r="C45" s="1114">
        <v>105.4</v>
      </c>
      <c r="D45" s="1114">
        <v>100.3</v>
      </c>
      <c r="E45" s="1115">
        <v>104.4</v>
      </c>
      <c r="F45" s="1114">
        <v>103.5</v>
      </c>
      <c r="G45" s="1114">
        <v>103.6</v>
      </c>
      <c r="H45" s="1114">
        <v>101.5</v>
      </c>
    </row>
    <row r="46" spans="2:8" ht="10.5" customHeight="1" x14ac:dyDescent="0.2">
      <c r="B46" s="315"/>
      <c r="C46" s="1114"/>
      <c r="D46" s="1114"/>
      <c r="E46" s="1115"/>
      <c r="F46" s="1114"/>
      <c r="G46" s="1114"/>
      <c r="H46" s="1114"/>
    </row>
    <row r="47" spans="2:8" ht="10.5" customHeight="1" x14ac:dyDescent="0.2">
      <c r="B47" s="673" t="s">
        <v>340</v>
      </c>
      <c r="C47" s="1114">
        <v>95.218117718494042</v>
      </c>
      <c r="D47" s="1114">
        <v>100.44396730618877</v>
      </c>
      <c r="E47" s="1115">
        <v>100.85999584005532</v>
      </c>
      <c r="F47" s="1114">
        <v>99.442192373917777</v>
      </c>
      <c r="G47" s="1114">
        <v>99.027531829721823</v>
      </c>
      <c r="H47" s="1114">
        <v>108.49788047842591</v>
      </c>
    </row>
    <row r="48" spans="2:8" ht="10.5" customHeight="1" x14ac:dyDescent="0.2">
      <c r="B48" s="673" t="s">
        <v>343</v>
      </c>
      <c r="C48" s="1114">
        <v>103.23512713711291</v>
      </c>
      <c r="D48" s="1114">
        <v>105.57595338369676</v>
      </c>
      <c r="E48" s="1115">
        <v>100.71662323860546</v>
      </c>
      <c r="F48" s="1114">
        <v>102.59091812206151</v>
      </c>
      <c r="G48" s="1114">
        <v>102.1522054755024</v>
      </c>
      <c r="H48" s="1114">
        <v>112.17187524554728</v>
      </c>
    </row>
    <row r="49" spans="1:9" ht="10.5" customHeight="1" x14ac:dyDescent="0.2">
      <c r="B49" s="673" t="s">
        <v>1418</v>
      </c>
      <c r="C49" s="1114">
        <v>103.53436820784714</v>
      </c>
      <c r="D49" s="1114">
        <v>108.85698496280506</v>
      </c>
      <c r="E49" s="1115">
        <v>103.55265886558891</v>
      </c>
      <c r="F49" s="1114">
        <v>104.95734313352762</v>
      </c>
      <c r="G49" s="1114">
        <v>105.16172677615471</v>
      </c>
      <c r="H49" s="1114">
        <v>100.49384992878294</v>
      </c>
    </row>
    <row r="50" spans="1:9" ht="10.5" customHeight="1" x14ac:dyDescent="0.2">
      <c r="B50" s="589" t="s">
        <v>1529</v>
      </c>
      <c r="C50" s="1118">
        <v>116.47219401206883</v>
      </c>
      <c r="D50" s="1118">
        <v>109.10088062136053</v>
      </c>
      <c r="E50" s="1119">
        <v>107.13498985454683</v>
      </c>
      <c r="F50" s="1118">
        <v>109.82072072256216</v>
      </c>
      <c r="G50" s="1118">
        <v>110.05565704351991</v>
      </c>
      <c r="H50" s="1118">
        <v>104.68999372962054</v>
      </c>
      <c r="I50" s="61"/>
    </row>
    <row r="51" spans="1:9" ht="10.5" customHeight="1" x14ac:dyDescent="0.2">
      <c r="A51" s="61"/>
      <c r="B51" s="236" t="s">
        <v>1199</v>
      </c>
      <c r="C51" s="53"/>
      <c r="D51" s="719"/>
      <c r="E51" s="719"/>
      <c r="F51" s="719"/>
      <c r="G51" s="719"/>
      <c r="H51" s="719"/>
      <c r="I51" s="61"/>
    </row>
    <row r="52" spans="1:9" ht="10.5" customHeight="1" x14ac:dyDescent="0.2">
      <c r="C52" s="175"/>
      <c r="D52" s="175"/>
      <c r="E52" s="175"/>
      <c r="F52" s="175"/>
      <c r="G52" s="175"/>
      <c r="H52" s="175"/>
    </row>
    <row r="53" spans="1:9" ht="10.5" customHeight="1" x14ac:dyDescent="0.2">
      <c r="B53" s="49"/>
      <c r="C53" s="53"/>
      <c r="D53" s="53"/>
      <c r="E53" s="53"/>
      <c r="F53" s="53"/>
      <c r="G53" s="53"/>
      <c r="H53" s="53"/>
    </row>
    <row r="54" spans="1:9" ht="10.5" customHeight="1" x14ac:dyDescent="0.2">
      <c r="B54" s="49"/>
      <c r="C54" s="53"/>
      <c r="D54" s="53"/>
      <c r="E54" s="53"/>
      <c r="F54" s="53"/>
      <c r="G54" s="1133"/>
      <c r="H54" s="53"/>
    </row>
    <row r="55" spans="1:9" ht="10.5" customHeight="1" x14ac:dyDescent="0.2">
      <c r="B55" s="49"/>
      <c r="C55" s="53"/>
      <c r="D55" s="53"/>
      <c r="E55" s="53"/>
      <c r="F55" s="53"/>
      <c r="G55" s="53"/>
      <c r="H55" s="53"/>
    </row>
    <row r="56" spans="1:9" ht="10.5" customHeight="1" x14ac:dyDescent="0.2">
      <c r="B56" s="49"/>
      <c r="C56" s="53"/>
      <c r="D56" s="53"/>
      <c r="E56" s="53"/>
      <c r="F56" s="53"/>
      <c r="G56" s="53"/>
      <c r="H56" s="53"/>
    </row>
    <row r="57" spans="1:9" ht="10.5" customHeight="1" x14ac:dyDescent="0.2">
      <c r="B57" s="49"/>
      <c r="C57" s="53"/>
      <c r="D57" s="53"/>
      <c r="E57" s="53"/>
      <c r="F57" s="53"/>
      <c r="G57" s="53"/>
      <c r="H57" s="53"/>
    </row>
    <row r="58" spans="1:9" ht="10.5" customHeight="1" x14ac:dyDescent="0.2">
      <c r="B58" s="49"/>
      <c r="C58" s="53"/>
      <c r="D58" s="53"/>
      <c r="E58" s="53"/>
      <c r="F58" s="53"/>
      <c r="G58" s="53"/>
      <c r="H58" s="53"/>
    </row>
    <row r="59" spans="1:9" ht="10.5" customHeight="1" x14ac:dyDescent="0.2">
      <c r="B59" s="49"/>
      <c r="C59" s="53"/>
      <c r="D59" s="53"/>
      <c r="E59" s="53"/>
      <c r="F59" s="53"/>
      <c r="G59" s="53"/>
      <c r="H59" s="53"/>
    </row>
    <row r="60" spans="1:9" ht="10.5" customHeight="1" x14ac:dyDescent="0.2">
      <c r="B60" s="49"/>
      <c r="C60" s="53"/>
      <c r="D60" s="53"/>
      <c r="E60" s="53"/>
      <c r="F60" s="53"/>
      <c r="G60" s="53"/>
      <c r="H60" s="53"/>
    </row>
    <row r="61" spans="1:9" ht="10.5" customHeight="1" x14ac:dyDescent="0.2">
      <c r="B61" s="49"/>
      <c r="C61" s="53"/>
      <c r="D61" s="53"/>
      <c r="E61" s="53"/>
      <c r="F61" s="53"/>
      <c r="G61" s="53"/>
      <c r="H61" s="53"/>
    </row>
    <row r="62" spans="1:9" ht="10.5" customHeight="1" x14ac:dyDescent="0.2">
      <c r="B62" s="49"/>
      <c r="C62" s="53"/>
      <c r="D62" s="53"/>
      <c r="E62" s="53"/>
      <c r="F62" s="53"/>
      <c r="G62" s="53"/>
      <c r="H62" s="53"/>
    </row>
    <row r="63" spans="1:9" ht="10.5" customHeight="1" x14ac:dyDescent="0.2">
      <c r="B63" s="49"/>
      <c r="C63" s="53"/>
      <c r="D63" s="53"/>
      <c r="E63" s="53"/>
      <c r="F63" s="53"/>
      <c r="G63" s="53"/>
      <c r="H63" s="53"/>
    </row>
    <row r="64" spans="1:9" ht="10.5" customHeight="1" x14ac:dyDescent="0.2">
      <c r="B64" s="49"/>
      <c r="C64" s="53"/>
      <c r="D64" s="53"/>
      <c r="E64" s="53"/>
      <c r="F64" s="53"/>
      <c r="G64" s="53"/>
      <c r="H64" s="53"/>
    </row>
    <row r="65" spans="2:8" ht="10.5" customHeight="1" x14ac:dyDescent="0.2">
      <c r="B65" s="49"/>
      <c r="C65" s="53"/>
      <c r="D65" s="53"/>
      <c r="E65" s="53"/>
      <c r="F65" s="53"/>
      <c r="G65" s="53"/>
      <c r="H65" s="53"/>
    </row>
    <row r="66" spans="2:8" ht="10.5" customHeight="1" x14ac:dyDescent="0.2">
      <c r="B66" s="49"/>
      <c r="C66" s="53"/>
      <c r="D66" s="53"/>
      <c r="E66" s="53"/>
      <c r="F66" s="53"/>
      <c r="G66" s="53"/>
      <c r="H66" s="53"/>
    </row>
    <row r="67" spans="2:8" ht="10.5" customHeight="1" x14ac:dyDescent="0.2">
      <c r="B67" s="49"/>
      <c r="C67" s="53"/>
      <c r="D67" s="53"/>
      <c r="E67" s="53"/>
      <c r="F67" s="53"/>
      <c r="G67" s="53"/>
      <c r="H67" s="53"/>
    </row>
    <row r="68" spans="2:8" ht="10.5" customHeight="1" x14ac:dyDescent="0.2">
      <c r="B68" s="49"/>
      <c r="C68" s="53"/>
      <c r="D68" s="53"/>
      <c r="E68" s="53"/>
      <c r="F68" s="53"/>
      <c r="G68" s="53"/>
      <c r="H68" s="53"/>
    </row>
    <row r="69" spans="2:8" ht="10.5" customHeight="1" x14ac:dyDescent="0.2">
      <c r="B69" s="49"/>
      <c r="C69" s="53"/>
      <c r="D69" s="53"/>
      <c r="E69" s="53"/>
      <c r="F69" s="53"/>
      <c r="G69" s="53"/>
      <c r="H69" s="53"/>
    </row>
    <row r="70" spans="2:8" ht="10.5" customHeight="1" x14ac:dyDescent="0.2">
      <c r="B70" s="49"/>
      <c r="C70" s="53"/>
      <c r="D70" s="53"/>
      <c r="E70" s="53"/>
      <c r="F70" s="53"/>
      <c r="G70" s="53"/>
      <c r="H70" s="53"/>
    </row>
    <row r="71" spans="2:8" ht="10.5" customHeight="1" x14ac:dyDescent="0.2">
      <c r="B71" s="49"/>
      <c r="C71" s="53"/>
      <c r="D71" s="53"/>
      <c r="E71" s="53"/>
      <c r="F71" s="53"/>
      <c r="G71" s="53"/>
      <c r="H71" s="53"/>
    </row>
    <row r="72" spans="2:8" ht="10.5" customHeight="1" x14ac:dyDescent="0.2">
      <c r="B72" s="49"/>
      <c r="C72" s="53"/>
      <c r="D72" s="53"/>
      <c r="E72" s="53"/>
      <c r="F72" s="53"/>
      <c r="G72" s="53"/>
      <c r="H72" s="53"/>
    </row>
    <row r="73" spans="2:8" ht="10.5" customHeight="1" x14ac:dyDescent="0.2">
      <c r="B73" s="49"/>
      <c r="C73" s="53"/>
      <c r="D73" s="53"/>
      <c r="E73" s="53"/>
      <c r="F73" s="53"/>
      <c r="G73" s="53"/>
      <c r="H73" s="53"/>
    </row>
    <row r="74" spans="2:8" ht="10.5" customHeight="1" x14ac:dyDescent="0.2">
      <c r="B74" s="49"/>
      <c r="C74" s="53"/>
      <c r="D74" s="53"/>
      <c r="E74" s="53"/>
      <c r="F74" s="53"/>
      <c r="G74" s="53"/>
      <c r="H74" s="158" t="s">
        <v>647</v>
      </c>
    </row>
    <row r="75" spans="2:8" ht="10.5" customHeight="1" x14ac:dyDescent="0.2">
      <c r="C75" s="53"/>
      <c r="D75" s="53"/>
      <c r="E75" s="53"/>
      <c r="F75" s="53"/>
      <c r="G75" s="53"/>
      <c r="H75" s="53"/>
    </row>
    <row r="76" spans="2:8" x14ac:dyDescent="0.2">
      <c r="B76" s="62" t="s">
        <v>648</v>
      </c>
      <c r="C76" s="53"/>
      <c r="D76" s="53"/>
      <c r="E76" s="53"/>
      <c r="F76" s="53"/>
      <c r="G76" s="53"/>
      <c r="H76" s="53"/>
    </row>
    <row r="77" spans="2:8" ht="25.5" customHeight="1" x14ac:dyDescent="0.2">
      <c r="B77" s="1506" t="s">
        <v>605</v>
      </c>
      <c r="C77" s="436" t="s">
        <v>450</v>
      </c>
      <c r="D77" s="436" t="s">
        <v>451</v>
      </c>
      <c r="E77" s="436" t="s">
        <v>452</v>
      </c>
      <c r="F77" s="436" t="s">
        <v>148</v>
      </c>
      <c r="G77" s="436" t="s">
        <v>906</v>
      </c>
      <c r="H77" s="436" t="s">
        <v>1002</v>
      </c>
    </row>
    <row r="78" spans="2:8" x14ac:dyDescent="0.2">
      <c r="B78" s="1508"/>
      <c r="C78" s="1770" t="s">
        <v>1503</v>
      </c>
      <c r="D78" s="1771"/>
      <c r="E78" s="1771"/>
      <c r="F78" s="1771"/>
      <c r="G78" s="1771"/>
      <c r="H78" s="1772"/>
    </row>
    <row r="79" spans="2:8" x14ac:dyDescent="0.2">
      <c r="B79" s="435" t="s">
        <v>584</v>
      </c>
      <c r="C79" s="842">
        <v>23.2</v>
      </c>
      <c r="D79" s="842">
        <v>26.6</v>
      </c>
      <c r="E79" s="842">
        <v>50.3</v>
      </c>
      <c r="F79" s="842">
        <f>SUM(C79:E79)</f>
        <v>100.1</v>
      </c>
      <c r="G79" s="842">
        <v>95.6</v>
      </c>
      <c r="H79" s="842">
        <v>4.4000000000000004</v>
      </c>
    </row>
    <row r="80" spans="2:8" ht="10.5" customHeight="1" x14ac:dyDescent="0.2">
      <c r="B80" s="437">
        <v>1975</v>
      </c>
      <c r="C80" s="843">
        <v>84</v>
      </c>
      <c r="D80" s="844">
        <v>41.9</v>
      </c>
      <c r="E80" s="844">
        <v>40.700000000000003</v>
      </c>
      <c r="F80" s="844">
        <v>51.8</v>
      </c>
      <c r="G80" s="844">
        <v>48.2</v>
      </c>
      <c r="H80" s="844">
        <v>181.8</v>
      </c>
    </row>
    <row r="81" spans="2:8" ht="10.5" customHeight="1" x14ac:dyDescent="0.2">
      <c r="B81" s="437">
        <v>1976</v>
      </c>
      <c r="C81" s="844">
        <v>79.400000000000006</v>
      </c>
      <c r="D81" s="844">
        <v>44.4</v>
      </c>
      <c r="E81" s="844">
        <v>42.5</v>
      </c>
      <c r="F81" s="844">
        <v>52.4</v>
      </c>
      <c r="G81" s="844">
        <v>48.2</v>
      </c>
      <c r="H81" s="844">
        <v>155.19999999999999</v>
      </c>
    </row>
    <row r="82" spans="2:8" ht="10.5" customHeight="1" x14ac:dyDescent="0.2">
      <c r="B82" s="437">
        <v>1977</v>
      </c>
      <c r="C82" s="844">
        <v>93.8</v>
      </c>
      <c r="D82" s="844">
        <v>41.1</v>
      </c>
      <c r="E82" s="844">
        <v>44.9</v>
      </c>
      <c r="F82" s="844">
        <v>56.4</v>
      </c>
      <c r="G82" s="844">
        <v>52.7</v>
      </c>
      <c r="H82" s="844">
        <v>190</v>
      </c>
    </row>
    <row r="83" spans="2:8" ht="10.5" customHeight="1" x14ac:dyDescent="0.2">
      <c r="B83" s="437">
        <v>1978</v>
      </c>
      <c r="C83" s="844">
        <v>98.2</v>
      </c>
      <c r="D83" s="844">
        <v>45.2</v>
      </c>
      <c r="E83" s="844">
        <v>46.8</v>
      </c>
      <c r="F83" s="844">
        <v>59.2</v>
      </c>
      <c r="G83" s="844">
        <v>55.3</v>
      </c>
      <c r="H83" s="844">
        <v>206.3</v>
      </c>
    </row>
    <row r="84" spans="2:8" ht="10.5" customHeight="1" x14ac:dyDescent="0.2">
      <c r="B84" s="437">
        <v>1979</v>
      </c>
      <c r="C84" s="844">
        <v>88.3</v>
      </c>
      <c r="D84" s="844">
        <v>45.9</v>
      </c>
      <c r="E84" s="844">
        <v>49.8</v>
      </c>
      <c r="F84" s="844">
        <v>58.5</v>
      </c>
      <c r="G84" s="844">
        <v>52.7</v>
      </c>
      <c r="H84" s="844">
        <v>228.9</v>
      </c>
    </row>
    <row r="85" spans="2:8" ht="10.5" customHeight="1" x14ac:dyDescent="0.2">
      <c r="B85" s="438"/>
      <c r="C85" s="845"/>
      <c r="D85" s="845"/>
      <c r="E85" s="845"/>
      <c r="F85" s="845"/>
      <c r="G85" s="845"/>
      <c r="H85" s="845"/>
    </row>
    <row r="86" spans="2:8" ht="10.5" customHeight="1" x14ac:dyDescent="0.2">
      <c r="B86" s="437">
        <v>1980</v>
      </c>
      <c r="C86" s="844">
        <v>95.5</v>
      </c>
      <c r="D86" s="844">
        <v>51.2</v>
      </c>
      <c r="E86" s="844">
        <v>49.8</v>
      </c>
      <c r="F86" s="844">
        <v>62</v>
      </c>
      <c r="G86" s="844">
        <v>57.1</v>
      </c>
      <c r="H86" s="844">
        <v>220.7</v>
      </c>
    </row>
    <row r="87" spans="2:8" ht="10.5" customHeight="1" x14ac:dyDescent="0.2">
      <c r="B87" s="437">
        <v>1981</v>
      </c>
      <c r="C87" s="844">
        <v>121.7</v>
      </c>
      <c r="D87" s="844">
        <v>52</v>
      </c>
      <c r="E87" s="844">
        <v>47.4</v>
      </c>
      <c r="F87" s="844">
        <v>68.2</v>
      </c>
      <c r="G87" s="844">
        <v>63.5</v>
      </c>
      <c r="H87" s="844">
        <v>212.6</v>
      </c>
    </row>
    <row r="88" spans="2:8" ht="10.5" customHeight="1" x14ac:dyDescent="0.2">
      <c r="B88" s="437">
        <v>1982</v>
      </c>
      <c r="C88" s="844">
        <v>92.8</v>
      </c>
      <c r="D88" s="844">
        <v>57.3</v>
      </c>
      <c r="E88" s="844">
        <v>52.8</v>
      </c>
      <c r="F88" s="844">
        <v>63.4</v>
      </c>
      <c r="G88" s="844">
        <v>57.1</v>
      </c>
      <c r="H88" s="844">
        <v>216.6</v>
      </c>
    </row>
    <row r="89" spans="2:8" ht="10.5" customHeight="1" x14ac:dyDescent="0.2">
      <c r="B89" s="437">
        <v>1983</v>
      </c>
      <c r="C89" s="844">
        <v>62.3</v>
      </c>
      <c r="D89" s="844">
        <v>52</v>
      </c>
      <c r="E89" s="844">
        <v>55.9</v>
      </c>
      <c r="F89" s="844">
        <v>55.2</v>
      </c>
      <c r="G89" s="844">
        <v>48.8</v>
      </c>
      <c r="H89" s="844">
        <v>216.6</v>
      </c>
    </row>
    <row r="90" spans="2:8" ht="10.5" customHeight="1" x14ac:dyDescent="0.2">
      <c r="B90" s="437">
        <v>1984</v>
      </c>
      <c r="C90" s="844">
        <v>74.8</v>
      </c>
      <c r="D90" s="844">
        <v>56.6</v>
      </c>
      <c r="E90" s="844">
        <v>56.5</v>
      </c>
      <c r="F90" s="844">
        <v>59.9</v>
      </c>
      <c r="G90" s="844">
        <v>52.7</v>
      </c>
      <c r="H90" s="844">
        <v>216.6</v>
      </c>
    </row>
    <row r="91" spans="2:8" ht="10.5" customHeight="1" x14ac:dyDescent="0.2">
      <c r="B91" s="438"/>
      <c r="C91" s="845"/>
      <c r="D91" s="845"/>
      <c r="E91" s="845"/>
      <c r="F91" s="845"/>
      <c r="G91" s="845"/>
      <c r="H91" s="845"/>
    </row>
    <row r="92" spans="2:8" ht="10.5" customHeight="1" x14ac:dyDescent="0.2">
      <c r="B92" s="1120">
        <v>1985</v>
      </c>
      <c r="C92" s="1114">
        <v>89.3</v>
      </c>
      <c r="D92" s="1114">
        <v>56.6</v>
      </c>
      <c r="E92" s="1114">
        <v>54.6</v>
      </c>
      <c r="F92" s="1114">
        <v>63.4</v>
      </c>
      <c r="G92" s="1114">
        <v>57.8</v>
      </c>
      <c r="H92" s="1114">
        <v>214.5</v>
      </c>
    </row>
    <row r="93" spans="2:8" ht="10.5" customHeight="1" x14ac:dyDescent="0.2">
      <c r="B93" s="1120">
        <v>1986</v>
      </c>
      <c r="C93" s="1114">
        <v>91.1</v>
      </c>
      <c r="D93" s="1114">
        <v>55.3</v>
      </c>
      <c r="E93" s="1114">
        <v>52.8</v>
      </c>
      <c r="F93" s="1114">
        <v>62.6</v>
      </c>
      <c r="G93" s="1114">
        <v>56.5</v>
      </c>
      <c r="H93" s="1114">
        <v>208.3</v>
      </c>
    </row>
    <row r="94" spans="2:8" ht="10.5" customHeight="1" x14ac:dyDescent="0.2">
      <c r="B94" s="1120">
        <v>1987</v>
      </c>
      <c r="C94" s="1114">
        <v>94.7</v>
      </c>
      <c r="D94" s="1114">
        <v>60.7</v>
      </c>
      <c r="E94" s="1114">
        <v>54</v>
      </c>
      <c r="F94" s="1114">
        <v>64.7</v>
      </c>
      <c r="G94" s="1114">
        <v>60.4</v>
      </c>
      <c r="H94" s="1114">
        <v>200.2</v>
      </c>
    </row>
    <row r="95" spans="2:8" ht="10.5" customHeight="1" x14ac:dyDescent="0.2">
      <c r="B95" s="1120">
        <v>1988</v>
      </c>
      <c r="C95" s="1114">
        <v>99.2</v>
      </c>
      <c r="D95" s="1114">
        <v>64.099999999999994</v>
      </c>
      <c r="E95" s="1114">
        <v>55.3</v>
      </c>
      <c r="F95" s="1114">
        <v>67.5</v>
      </c>
      <c r="G95" s="1114">
        <v>62.8</v>
      </c>
      <c r="H95" s="1114">
        <v>212.6</v>
      </c>
    </row>
    <row r="96" spans="2:8" ht="10.5" customHeight="1" x14ac:dyDescent="0.2">
      <c r="B96" s="1120">
        <v>1989</v>
      </c>
      <c r="C96" s="1114">
        <v>107.4</v>
      </c>
      <c r="D96" s="1114">
        <v>68.8</v>
      </c>
      <c r="E96" s="1114">
        <v>57.7</v>
      </c>
      <c r="F96" s="1114">
        <v>72.099999999999994</v>
      </c>
      <c r="G96" s="1114">
        <v>67.3</v>
      </c>
      <c r="H96" s="1114">
        <v>212.6</v>
      </c>
    </row>
    <row r="97" spans="2:8" ht="10.5" customHeight="1" x14ac:dyDescent="0.2">
      <c r="B97" s="1095"/>
      <c r="C97" s="1121"/>
      <c r="D97" s="1121"/>
      <c r="E97" s="1121"/>
      <c r="F97" s="1121"/>
      <c r="G97" s="1121"/>
      <c r="H97" s="1121"/>
    </row>
    <row r="98" spans="2:8" ht="10.5" customHeight="1" x14ac:dyDescent="0.2">
      <c r="B98" s="1120">
        <v>1990</v>
      </c>
      <c r="C98" s="1114">
        <v>90.2</v>
      </c>
      <c r="D98" s="1114">
        <v>67.5</v>
      </c>
      <c r="E98" s="1114">
        <v>60.7</v>
      </c>
      <c r="F98" s="1114">
        <v>68.2</v>
      </c>
      <c r="G98" s="1114">
        <v>63.5</v>
      </c>
      <c r="H98" s="1114">
        <v>204.4</v>
      </c>
    </row>
    <row r="99" spans="2:8" ht="10.5" customHeight="1" x14ac:dyDescent="0.2">
      <c r="B99" s="1120">
        <v>1991</v>
      </c>
      <c r="C99" s="1114">
        <v>91.2</v>
      </c>
      <c r="D99" s="1114">
        <v>69.8</v>
      </c>
      <c r="E99" s="1114">
        <v>62.6</v>
      </c>
      <c r="F99" s="1114">
        <v>69.900000000000006</v>
      </c>
      <c r="G99" s="1114">
        <v>65.2</v>
      </c>
      <c r="H99" s="1114">
        <v>181.4</v>
      </c>
    </row>
    <row r="100" spans="2:8" ht="10.5" customHeight="1" x14ac:dyDescent="0.2">
      <c r="B100" s="1120">
        <v>1992</v>
      </c>
      <c r="C100" s="1114">
        <v>52.8</v>
      </c>
      <c r="D100" s="1114">
        <v>66.2</v>
      </c>
      <c r="E100" s="1114">
        <v>62</v>
      </c>
      <c r="F100" s="1114">
        <v>60</v>
      </c>
      <c r="G100" s="1114">
        <v>54.8</v>
      </c>
      <c r="H100" s="1114">
        <v>163.1</v>
      </c>
    </row>
    <row r="101" spans="2:8" ht="10.5" customHeight="1" x14ac:dyDescent="0.2">
      <c r="B101" s="1120">
        <v>1993</v>
      </c>
      <c r="C101" s="1114">
        <v>85.5</v>
      </c>
      <c r="D101" s="1114">
        <v>66.599999999999994</v>
      </c>
      <c r="E101" s="1114">
        <v>60.3</v>
      </c>
      <c r="F101" s="1114">
        <v>66.599999999999994</v>
      </c>
      <c r="G101" s="1114">
        <v>62.9</v>
      </c>
      <c r="H101" s="1114">
        <v>147</v>
      </c>
    </row>
    <row r="102" spans="2:8" ht="10.5" customHeight="1" x14ac:dyDescent="0.2">
      <c r="B102" s="1120">
        <v>1994</v>
      </c>
      <c r="C102" s="1114">
        <v>98.8</v>
      </c>
      <c r="D102" s="1114">
        <v>66.599999999999994</v>
      </c>
      <c r="E102" s="1114">
        <v>57.9</v>
      </c>
      <c r="F102" s="1114">
        <v>68.5</v>
      </c>
      <c r="G102" s="1114">
        <v>65.599999999999994</v>
      </c>
      <c r="H102" s="1114">
        <v>147</v>
      </c>
    </row>
    <row r="103" spans="2:8" ht="10.5" customHeight="1" x14ac:dyDescent="0.2">
      <c r="B103" s="1095"/>
      <c r="C103" s="1121"/>
      <c r="D103" s="1121"/>
      <c r="E103" s="1121"/>
      <c r="F103" s="1121"/>
      <c r="G103" s="1121"/>
      <c r="H103" s="1121"/>
    </row>
    <row r="104" spans="2:8" ht="10.5" customHeight="1" x14ac:dyDescent="0.2">
      <c r="B104" s="1120">
        <v>1995</v>
      </c>
      <c r="C104" s="1114">
        <v>68</v>
      </c>
      <c r="D104" s="1114">
        <v>69.7</v>
      </c>
      <c r="E104" s="1114">
        <v>60.2</v>
      </c>
      <c r="F104" s="1114">
        <v>63.3</v>
      </c>
      <c r="G104" s="1114">
        <v>60.4</v>
      </c>
      <c r="H104" s="1114">
        <v>103.3</v>
      </c>
    </row>
    <row r="105" spans="2:8" ht="10.5" customHeight="1" x14ac:dyDescent="0.2">
      <c r="B105" s="1120">
        <v>1996</v>
      </c>
      <c r="C105" s="1114">
        <v>103.8</v>
      </c>
      <c r="D105" s="1114">
        <v>74.400000000000006</v>
      </c>
      <c r="E105" s="1114">
        <v>63.2</v>
      </c>
      <c r="F105" s="1114">
        <v>75.8</v>
      </c>
      <c r="G105" s="1114">
        <v>73.400000000000006</v>
      </c>
      <c r="H105" s="1114">
        <v>117.2</v>
      </c>
    </row>
    <row r="106" spans="2:8" ht="10.5" customHeight="1" x14ac:dyDescent="0.2">
      <c r="B106" s="1120">
        <v>1997</v>
      </c>
      <c r="C106" s="1114">
        <v>99.9</v>
      </c>
      <c r="D106" s="1114">
        <v>78.099999999999994</v>
      </c>
      <c r="E106" s="1114">
        <v>62.3</v>
      </c>
      <c r="F106" s="1114">
        <v>75</v>
      </c>
      <c r="G106" s="1114">
        <v>72.400000000000006</v>
      </c>
      <c r="H106" s="1114">
        <v>114.9</v>
      </c>
    </row>
    <row r="107" spans="2:8" ht="10.5" customHeight="1" x14ac:dyDescent="0.2">
      <c r="B107" s="1120">
        <v>1998</v>
      </c>
      <c r="C107" s="1114">
        <v>86.5</v>
      </c>
      <c r="D107" s="1114">
        <v>76.7</v>
      </c>
      <c r="E107" s="1114">
        <v>64.3</v>
      </c>
      <c r="F107" s="1114">
        <v>72</v>
      </c>
      <c r="G107" s="1114">
        <v>69.7</v>
      </c>
      <c r="H107" s="1114">
        <v>106</v>
      </c>
    </row>
    <row r="108" spans="2:8" ht="10.5" customHeight="1" x14ac:dyDescent="0.2">
      <c r="B108" s="1120">
        <v>1999</v>
      </c>
      <c r="C108" s="1114">
        <v>90.6</v>
      </c>
      <c r="D108" s="1114">
        <v>85.1</v>
      </c>
      <c r="E108" s="1114">
        <v>66.400000000000006</v>
      </c>
      <c r="F108" s="1114">
        <v>75.900000000000006</v>
      </c>
      <c r="G108" s="1114">
        <v>73.599999999999994</v>
      </c>
      <c r="H108" s="1114">
        <v>119.1</v>
      </c>
    </row>
    <row r="109" spans="2:8" ht="10.5" customHeight="1" x14ac:dyDescent="0.2">
      <c r="B109" s="1095"/>
      <c r="C109" s="1121"/>
      <c r="D109" s="1121"/>
      <c r="E109" s="1121"/>
      <c r="F109" s="1121"/>
      <c r="G109" s="1121"/>
      <c r="H109" s="1121"/>
    </row>
    <row r="110" spans="2:8" ht="10.5" customHeight="1" x14ac:dyDescent="0.2">
      <c r="B110" s="1120">
        <v>2000</v>
      </c>
      <c r="C110" s="1114">
        <v>108.6</v>
      </c>
      <c r="D110" s="1114">
        <v>81.400000000000006</v>
      </c>
      <c r="E110" s="1114">
        <v>65.7</v>
      </c>
      <c r="F110" s="1114">
        <v>79.900000000000006</v>
      </c>
      <c r="G110" s="1114">
        <v>78.099999999999994</v>
      </c>
      <c r="H110" s="1114">
        <v>114.1</v>
      </c>
    </row>
    <row r="111" spans="2:8" ht="10.5" customHeight="1" x14ac:dyDescent="0.2">
      <c r="B111" s="1120">
        <v>2001</v>
      </c>
      <c r="C111" s="1114">
        <v>94.7</v>
      </c>
      <c r="D111" s="1114">
        <v>81.5</v>
      </c>
      <c r="E111" s="1114">
        <v>66.3</v>
      </c>
      <c r="F111" s="1114">
        <v>76.7</v>
      </c>
      <c r="G111" s="1114">
        <v>75.099999999999994</v>
      </c>
      <c r="H111" s="1114">
        <v>107.3</v>
      </c>
    </row>
    <row r="112" spans="2:8" ht="10.5" customHeight="1" x14ac:dyDescent="0.2">
      <c r="B112" s="1120">
        <v>2002</v>
      </c>
      <c r="C112" s="1114">
        <v>102.7</v>
      </c>
      <c r="D112" s="1114">
        <v>85</v>
      </c>
      <c r="E112" s="1114">
        <v>69.2</v>
      </c>
      <c r="F112" s="1114">
        <v>81</v>
      </c>
      <c r="G112" s="1114">
        <v>79.2</v>
      </c>
      <c r="H112" s="1114">
        <v>116.5</v>
      </c>
    </row>
    <row r="113" spans="2:9" ht="10.5" customHeight="1" x14ac:dyDescent="0.2">
      <c r="B113" s="1120">
        <v>2003</v>
      </c>
      <c r="C113" s="1114">
        <v>91.1</v>
      </c>
      <c r="D113" s="1114">
        <v>91.5</v>
      </c>
      <c r="E113" s="1114">
        <v>75.3</v>
      </c>
      <c r="F113" s="1114">
        <v>82.8</v>
      </c>
      <c r="G113" s="1114">
        <v>81</v>
      </c>
      <c r="H113" s="1114">
        <v>116.5</v>
      </c>
    </row>
    <row r="114" spans="2:9" ht="10.5" customHeight="1" x14ac:dyDescent="0.2">
      <c r="B114" s="1120">
        <v>2004</v>
      </c>
      <c r="C114" s="1114">
        <v>94.9</v>
      </c>
      <c r="D114" s="1114">
        <v>96.2</v>
      </c>
      <c r="E114" s="1114">
        <v>77</v>
      </c>
      <c r="F114" s="1114">
        <v>85.6</v>
      </c>
      <c r="G114" s="1114">
        <v>83.7</v>
      </c>
      <c r="H114" s="1114">
        <v>121.6</v>
      </c>
    </row>
    <row r="115" spans="2:9" ht="10.5" customHeight="1" x14ac:dyDescent="0.2">
      <c r="B115" s="1120"/>
      <c r="C115" s="1114"/>
      <c r="D115" s="1114"/>
      <c r="E115" s="1114"/>
      <c r="F115" s="1114"/>
      <c r="G115" s="1114"/>
      <c r="H115" s="1114"/>
    </row>
    <row r="116" spans="2:9" ht="10.5" customHeight="1" x14ac:dyDescent="0.2">
      <c r="B116" s="1120">
        <v>2005</v>
      </c>
      <c r="C116" s="1114">
        <v>103.9</v>
      </c>
      <c r="D116" s="1114">
        <v>91</v>
      </c>
      <c r="E116" s="1114">
        <v>85.2</v>
      </c>
      <c r="F116" s="1114">
        <v>91</v>
      </c>
      <c r="G116" s="1114">
        <v>89.5</v>
      </c>
      <c r="H116" s="1114">
        <v>121</v>
      </c>
    </row>
    <row r="117" spans="2:9" ht="10.5" customHeight="1" x14ac:dyDescent="0.2">
      <c r="B117" s="1120">
        <v>2006</v>
      </c>
      <c r="C117" s="1114">
        <v>84.8</v>
      </c>
      <c r="D117" s="1114">
        <v>94.6</v>
      </c>
      <c r="E117" s="1114">
        <v>90.5</v>
      </c>
      <c r="F117" s="1114">
        <v>90.3</v>
      </c>
      <c r="G117" s="1114">
        <v>89.3</v>
      </c>
      <c r="H117" s="1114">
        <v>110.5</v>
      </c>
    </row>
    <row r="118" spans="2:9" ht="10.5" customHeight="1" x14ac:dyDescent="0.2">
      <c r="B118" s="1120">
        <v>2007</v>
      </c>
      <c r="C118" s="1114">
        <v>78.400000000000006</v>
      </c>
      <c r="D118" s="1114">
        <v>97.1</v>
      </c>
      <c r="E118" s="1114">
        <v>93</v>
      </c>
      <c r="F118" s="1114">
        <v>90.8</v>
      </c>
      <c r="G118" s="1114">
        <v>90.3</v>
      </c>
      <c r="H118" s="1114">
        <v>101</v>
      </c>
    </row>
    <row r="119" spans="2:9" ht="10.5" customHeight="1" x14ac:dyDescent="0.2">
      <c r="B119" s="1219">
        <v>2008</v>
      </c>
      <c r="C119" s="1122">
        <v>107.3</v>
      </c>
      <c r="D119" s="1122">
        <v>102.4</v>
      </c>
      <c r="E119" s="1122">
        <v>94.9</v>
      </c>
      <c r="F119" s="1122">
        <v>99.8</v>
      </c>
      <c r="G119" s="1122">
        <v>99.9</v>
      </c>
      <c r="H119" s="1122">
        <v>96.3</v>
      </c>
    </row>
    <row r="120" spans="2:9" ht="10.5" customHeight="1" x14ac:dyDescent="0.2">
      <c r="B120" s="720">
        <v>2009</v>
      </c>
      <c r="C120" s="1122">
        <v>104.3</v>
      </c>
      <c r="D120" s="1122">
        <v>98.2</v>
      </c>
      <c r="E120" s="1122">
        <v>95.1</v>
      </c>
      <c r="F120" s="1122">
        <v>98</v>
      </c>
      <c r="G120" s="1122">
        <v>98.2</v>
      </c>
      <c r="H120" s="1122">
        <v>95.2</v>
      </c>
    </row>
    <row r="121" spans="2:9" ht="10.5" customHeight="1" x14ac:dyDescent="0.2">
      <c r="B121" s="439"/>
      <c r="C121" s="150"/>
      <c r="D121" s="150"/>
      <c r="E121" s="150"/>
      <c r="F121" s="150"/>
      <c r="G121" s="150"/>
      <c r="H121" s="150"/>
    </row>
    <row r="122" spans="2:9" ht="10.5" customHeight="1" x14ac:dyDescent="0.2">
      <c r="B122" s="720">
        <v>2010</v>
      </c>
      <c r="C122" s="1122">
        <v>100</v>
      </c>
      <c r="D122" s="1122">
        <v>100</v>
      </c>
      <c r="E122" s="1122">
        <v>100</v>
      </c>
      <c r="F122" s="1122">
        <v>100</v>
      </c>
      <c r="G122" s="1122">
        <v>100</v>
      </c>
      <c r="H122" s="1122">
        <v>100</v>
      </c>
    </row>
    <row r="123" spans="2:9" ht="10.5" customHeight="1" x14ac:dyDescent="0.2">
      <c r="B123" s="721" t="s">
        <v>1419</v>
      </c>
      <c r="C123" s="1122">
        <v>104.2</v>
      </c>
      <c r="D123" s="1122">
        <v>100.4</v>
      </c>
      <c r="E123" s="1122">
        <v>100.1</v>
      </c>
      <c r="F123" s="1122">
        <v>101.1</v>
      </c>
      <c r="G123" s="1122">
        <v>100.8</v>
      </c>
      <c r="H123" s="1122">
        <v>108.3</v>
      </c>
    </row>
    <row r="124" spans="2:9" ht="10.5" customHeight="1" x14ac:dyDescent="0.2">
      <c r="B124" s="721" t="s">
        <v>1415</v>
      </c>
      <c r="C124" s="1122">
        <v>106.8</v>
      </c>
      <c r="D124" s="1122">
        <v>105.1</v>
      </c>
      <c r="E124" s="1122">
        <v>102.4</v>
      </c>
      <c r="F124" s="1122">
        <v>104.1</v>
      </c>
      <c r="G124" s="1122">
        <v>103.6</v>
      </c>
      <c r="H124" s="1122">
        <v>116.5</v>
      </c>
    </row>
    <row r="125" spans="2:9" ht="10.5" customHeight="1" x14ac:dyDescent="0.2">
      <c r="B125" s="721" t="s">
        <v>1457</v>
      </c>
      <c r="C125" s="1122">
        <v>107.7</v>
      </c>
      <c r="D125" s="1122">
        <v>110.2</v>
      </c>
      <c r="E125" s="1122">
        <v>104.1</v>
      </c>
      <c r="F125" s="1122">
        <v>106.6</v>
      </c>
      <c r="G125" s="1122">
        <v>106.9</v>
      </c>
      <c r="H125" s="1122">
        <v>100.2</v>
      </c>
    </row>
    <row r="126" spans="2:9" ht="10.5" customHeight="1" x14ac:dyDescent="0.2">
      <c r="B126" s="722" t="s">
        <v>1534</v>
      </c>
      <c r="C126" s="1123">
        <v>120.3</v>
      </c>
      <c r="D126" s="1123">
        <v>111.1</v>
      </c>
      <c r="E126" s="1123">
        <v>107.5</v>
      </c>
      <c r="F126" s="1123">
        <v>111.4</v>
      </c>
      <c r="G126" s="1123">
        <v>111.7</v>
      </c>
      <c r="H126" s="1123">
        <v>104.9</v>
      </c>
    </row>
    <row r="127" spans="2:9" ht="10.5" customHeight="1" x14ac:dyDescent="0.2">
      <c r="B127" s="236" t="s">
        <v>1199</v>
      </c>
      <c r="C127" s="53"/>
      <c r="D127" s="186"/>
      <c r="E127" s="186"/>
      <c r="F127" s="186"/>
      <c r="G127" s="186"/>
      <c r="H127" s="186"/>
      <c r="I127" s="61"/>
    </row>
    <row r="128" spans="2:9" ht="10.5" customHeight="1" x14ac:dyDescent="0.2">
      <c r="C128" s="175"/>
      <c r="D128" s="175"/>
      <c r="E128" s="175"/>
      <c r="F128" s="175"/>
      <c r="G128" s="175"/>
      <c r="H128" s="175"/>
    </row>
    <row r="129" spans="3:8" ht="10.5" customHeight="1" x14ac:dyDescent="0.2">
      <c r="C129" s="53"/>
      <c r="D129" s="53"/>
      <c r="E129" s="53"/>
      <c r="F129" s="53"/>
      <c r="G129" s="53"/>
      <c r="H129" s="53"/>
    </row>
    <row r="130" spans="3:8" ht="10.5" customHeight="1" x14ac:dyDescent="0.2">
      <c r="C130" s="53"/>
      <c r="D130" s="53"/>
      <c r="E130" s="53"/>
      <c r="F130" s="53"/>
      <c r="G130" s="53"/>
      <c r="H130" s="53"/>
    </row>
    <row r="131" spans="3:8" ht="10.5" customHeight="1" x14ac:dyDescent="0.2">
      <c r="C131" s="53"/>
      <c r="D131" s="53"/>
      <c r="E131" s="53"/>
      <c r="F131" s="53"/>
      <c r="G131" s="53"/>
      <c r="H131" s="53"/>
    </row>
    <row r="132" spans="3:8" ht="10.5" customHeight="1" x14ac:dyDescent="0.2">
      <c r="C132" s="53"/>
      <c r="D132" s="53"/>
      <c r="E132" s="53"/>
      <c r="F132" s="53"/>
      <c r="G132" s="53"/>
      <c r="H132" s="53"/>
    </row>
    <row r="133" spans="3:8" ht="10.5" customHeight="1" x14ac:dyDescent="0.2">
      <c r="C133" s="53"/>
      <c r="D133" s="53"/>
      <c r="E133" s="53"/>
      <c r="F133" s="53"/>
      <c r="G133" s="53"/>
      <c r="H133" s="53"/>
    </row>
    <row r="134" spans="3:8" ht="10.5" customHeight="1" x14ac:dyDescent="0.2">
      <c r="C134" s="53"/>
      <c r="D134" s="53"/>
      <c r="E134" s="53"/>
      <c r="F134" s="53"/>
      <c r="G134" s="53"/>
      <c r="H134" s="53"/>
    </row>
    <row r="135" spans="3:8" ht="10.5" customHeight="1" x14ac:dyDescent="0.2">
      <c r="C135" s="53"/>
      <c r="D135" s="53"/>
      <c r="E135" s="53"/>
      <c r="F135" s="53"/>
      <c r="G135" s="53"/>
      <c r="H135" s="53"/>
    </row>
    <row r="136" spans="3:8" ht="10.5" customHeight="1" x14ac:dyDescent="0.2">
      <c r="C136" s="53"/>
      <c r="D136" s="53"/>
      <c r="E136" s="53"/>
      <c r="F136" s="53"/>
      <c r="G136" s="53"/>
      <c r="H136" s="53"/>
    </row>
    <row r="137" spans="3:8" ht="10.5" customHeight="1" x14ac:dyDescent="0.2">
      <c r="C137" s="53"/>
      <c r="D137" s="53"/>
      <c r="E137" s="53"/>
      <c r="F137" s="53"/>
      <c r="G137" s="53"/>
      <c r="H137" s="53"/>
    </row>
    <row r="138" spans="3:8" ht="10.5" customHeight="1" x14ac:dyDescent="0.2">
      <c r="C138" s="53"/>
      <c r="D138" s="53"/>
      <c r="E138" s="53"/>
      <c r="F138" s="53"/>
      <c r="G138" s="53"/>
      <c r="H138" s="53"/>
    </row>
    <row r="139" spans="3:8" ht="10.5" customHeight="1" x14ac:dyDescent="0.2">
      <c r="C139" s="53"/>
      <c r="D139" s="53"/>
      <c r="E139" s="53"/>
      <c r="F139" s="53"/>
      <c r="G139" s="53"/>
      <c r="H139" s="53"/>
    </row>
    <row r="140" spans="3:8" ht="10.5" customHeight="1" x14ac:dyDescent="0.2">
      <c r="C140" s="53"/>
      <c r="D140" s="53"/>
      <c r="E140" s="53"/>
      <c r="F140" s="53"/>
      <c r="G140" s="53"/>
      <c r="H140" s="53"/>
    </row>
    <row r="141" spans="3:8" ht="10.5" customHeight="1" x14ac:dyDescent="0.2">
      <c r="C141" s="53"/>
      <c r="D141" s="53"/>
      <c r="E141" s="53"/>
      <c r="F141" s="53"/>
      <c r="G141" s="53"/>
      <c r="H141" s="53"/>
    </row>
    <row r="142" spans="3:8" ht="10.5" customHeight="1" x14ac:dyDescent="0.2">
      <c r="C142" s="53"/>
      <c r="D142" s="53"/>
      <c r="E142" s="53"/>
      <c r="F142" s="53"/>
      <c r="G142" s="53"/>
      <c r="H142" s="53"/>
    </row>
    <row r="143" spans="3:8" ht="10.5" customHeight="1" x14ac:dyDescent="0.2">
      <c r="C143" s="53"/>
      <c r="D143" s="53"/>
      <c r="E143" s="53"/>
      <c r="F143" s="53"/>
      <c r="G143" s="53"/>
      <c r="H143" s="53"/>
    </row>
    <row r="144" spans="3:8" ht="10.5" customHeight="1" x14ac:dyDescent="0.2">
      <c r="C144" s="53"/>
      <c r="D144" s="53"/>
      <c r="E144" s="53"/>
      <c r="F144" s="53"/>
      <c r="G144" s="53"/>
      <c r="H144" s="53"/>
    </row>
    <row r="145" spans="2:8" ht="10.5" customHeight="1" x14ac:dyDescent="0.2">
      <c r="C145" s="53"/>
      <c r="D145" s="53"/>
      <c r="E145" s="53"/>
      <c r="F145" s="53"/>
      <c r="G145" s="53"/>
      <c r="H145" s="53"/>
    </row>
    <row r="146" spans="2:8" ht="10.5" customHeight="1" x14ac:dyDescent="0.2">
      <c r="C146" s="53"/>
      <c r="D146" s="53"/>
      <c r="E146" s="53"/>
      <c r="F146" s="53"/>
      <c r="G146" s="53"/>
      <c r="H146" s="53"/>
    </row>
    <row r="147" spans="2:8" ht="10.5" customHeight="1" x14ac:dyDescent="0.2">
      <c r="C147" s="53"/>
      <c r="D147" s="53"/>
      <c r="E147" s="53"/>
      <c r="F147" s="53"/>
      <c r="G147" s="53"/>
      <c r="H147" s="53"/>
    </row>
    <row r="148" spans="2:8" ht="10.5" customHeight="1" x14ac:dyDescent="0.2">
      <c r="C148" s="53"/>
      <c r="D148" s="53"/>
      <c r="E148" s="53"/>
      <c r="F148" s="53"/>
      <c r="G148" s="53"/>
      <c r="H148" s="53"/>
    </row>
    <row r="149" spans="2:8" ht="10.5" customHeight="1" x14ac:dyDescent="0.2">
      <c r="C149" s="53"/>
      <c r="D149" s="53"/>
      <c r="E149" s="53"/>
      <c r="F149" s="53"/>
      <c r="G149" s="53"/>
      <c r="H149" s="53"/>
    </row>
    <row r="150" spans="2:8" ht="10.5" customHeight="1" x14ac:dyDescent="0.2">
      <c r="C150" s="53"/>
      <c r="D150" s="53"/>
      <c r="E150" s="53"/>
      <c r="F150" s="53"/>
      <c r="G150" s="53"/>
      <c r="H150" s="53"/>
    </row>
    <row r="151" spans="2:8" ht="10.5" customHeight="1" x14ac:dyDescent="0.2">
      <c r="C151" s="53"/>
      <c r="D151" s="53"/>
      <c r="E151" s="53"/>
      <c r="F151" s="53"/>
      <c r="G151" s="53"/>
      <c r="H151" s="158" t="s">
        <v>649</v>
      </c>
    </row>
    <row r="152" spans="2:8" ht="10.5" customHeight="1" x14ac:dyDescent="0.2">
      <c r="C152" s="53"/>
      <c r="D152" s="53"/>
      <c r="E152" s="53"/>
      <c r="F152" s="53"/>
      <c r="G152" s="53"/>
      <c r="H152" s="53"/>
    </row>
    <row r="153" spans="2:8" ht="11.25" customHeight="1" x14ac:dyDescent="0.2">
      <c r="B153" s="62" t="s">
        <v>650</v>
      </c>
      <c r="C153" s="53"/>
      <c r="D153" s="53"/>
      <c r="E153" s="53"/>
      <c r="F153" s="53"/>
      <c r="G153" s="53"/>
      <c r="H153" s="53"/>
    </row>
    <row r="154" spans="2:8" ht="24.75" customHeight="1" x14ac:dyDescent="0.2">
      <c r="B154" s="1506" t="s">
        <v>605</v>
      </c>
      <c r="C154" s="436" t="s">
        <v>1200</v>
      </c>
      <c r="D154" s="436" t="s">
        <v>1201</v>
      </c>
      <c r="E154" s="436" t="s">
        <v>1202</v>
      </c>
      <c r="F154" s="436" t="s">
        <v>904</v>
      </c>
      <c r="G154" s="53"/>
      <c r="H154" s="53"/>
    </row>
    <row r="155" spans="2:8" x14ac:dyDescent="0.2">
      <c r="B155" s="1508"/>
      <c r="C155" s="1770" t="s">
        <v>1503</v>
      </c>
      <c r="D155" s="1771"/>
      <c r="E155" s="1771"/>
      <c r="F155" s="1772"/>
      <c r="G155" s="53"/>
      <c r="H155" s="53"/>
    </row>
    <row r="156" spans="2:8" x14ac:dyDescent="0.2">
      <c r="B156" s="441" t="s">
        <v>584</v>
      </c>
      <c r="C156" s="1126">
        <v>23</v>
      </c>
      <c r="D156" s="1126">
        <v>27</v>
      </c>
      <c r="E156" s="1126">
        <v>50</v>
      </c>
      <c r="F156" s="1126">
        <f>SUM(C156:E156)</f>
        <v>100</v>
      </c>
      <c r="G156" s="53"/>
      <c r="H156" s="53"/>
    </row>
    <row r="157" spans="2:8" ht="10.5" customHeight="1" x14ac:dyDescent="0.2">
      <c r="B157" s="438">
        <v>1980</v>
      </c>
      <c r="C157" s="768">
        <v>10</v>
      </c>
      <c r="D157" s="768">
        <v>7.1</v>
      </c>
      <c r="E157" s="768">
        <v>7.3</v>
      </c>
      <c r="F157" s="768">
        <v>8</v>
      </c>
      <c r="G157" s="53"/>
      <c r="H157" s="53"/>
    </row>
    <row r="158" spans="2:8" ht="10.5" customHeight="1" x14ac:dyDescent="0.2">
      <c r="B158" s="438">
        <v>1981</v>
      </c>
      <c r="C158" s="768">
        <v>10.3</v>
      </c>
      <c r="D158" s="768">
        <v>7.2</v>
      </c>
      <c r="E158" s="768">
        <v>9.1</v>
      </c>
      <c r="F158" s="768">
        <v>8.9</v>
      </c>
      <c r="G158" s="53"/>
      <c r="H158" s="53"/>
    </row>
    <row r="159" spans="2:8" ht="10.5" customHeight="1" x14ac:dyDescent="0.2">
      <c r="B159" s="438">
        <v>1982</v>
      </c>
      <c r="C159" s="768">
        <v>11.9</v>
      </c>
      <c r="D159" s="768">
        <v>8.4</v>
      </c>
      <c r="E159" s="768">
        <v>9</v>
      </c>
      <c r="F159" s="768">
        <v>9.6999999999999993</v>
      </c>
      <c r="G159" s="53"/>
      <c r="H159" s="53"/>
    </row>
    <row r="160" spans="2:8" ht="10.5" customHeight="1" x14ac:dyDescent="0.2">
      <c r="B160" s="438">
        <v>1983</v>
      </c>
      <c r="C160" s="768">
        <v>14.6</v>
      </c>
      <c r="D160" s="768">
        <v>9.1</v>
      </c>
      <c r="E160" s="768">
        <v>8.8000000000000007</v>
      </c>
      <c r="F160" s="768">
        <v>10.9</v>
      </c>
      <c r="G160" s="53"/>
      <c r="H160" s="53"/>
    </row>
    <row r="161" spans="2:8" ht="10.5" customHeight="1" x14ac:dyDescent="0.2">
      <c r="B161" s="438">
        <v>1984</v>
      </c>
      <c r="C161" s="768">
        <v>16.2</v>
      </c>
      <c r="D161" s="768">
        <v>9.1999999999999993</v>
      </c>
      <c r="E161" s="768">
        <v>11.1</v>
      </c>
      <c r="F161" s="768">
        <v>12.2</v>
      </c>
      <c r="G161" s="53"/>
      <c r="H161" s="53"/>
    </row>
    <row r="162" spans="2:8" ht="10.5" customHeight="1" x14ac:dyDescent="0.2">
      <c r="B162" s="438"/>
      <c r="C162" s="768"/>
      <c r="D162" s="768"/>
      <c r="E162" s="768"/>
      <c r="F162" s="768"/>
      <c r="G162" s="53"/>
      <c r="H162" s="53"/>
    </row>
    <row r="163" spans="2:8" ht="10.5" customHeight="1" x14ac:dyDescent="0.2">
      <c r="B163" s="438">
        <v>1985</v>
      </c>
      <c r="C163" s="768">
        <v>16.8</v>
      </c>
      <c r="D163" s="768">
        <v>10.7</v>
      </c>
      <c r="E163" s="768">
        <v>12.3</v>
      </c>
      <c r="F163" s="768">
        <v>13.2</v>
      </c>
      <c r="G163" s="53"/>
      <c r="H163" s="53"/>
    </row>
    <row r="164" spans="2:8" ht="10.5" customHeight="1" x14ac:dyDescent="0.2">
      <c r="B164" s="438">
        <v>1986</v>
      </c>
      <c r="C164" s="768">
        <v>18.399999999999999</v>
      </c>
      <c r="D164" s="768">
        <v>13</v>
      </c>
      <c r="E164" s="768">
        <v>14.1</v>
      </c>
      <c r="F164" s="768">
        <v>15</v>
      </c>
      <c r="G164" s="53"/>
      <c r="H164" s="53"/>
    </row>
    <row r="165" spans="2:8" ht="10.5" customHeight="1" x14ac:dyDescent="0.2">
      <c r="B165" s="438">
        <v>1987</v>
      </c>
      <c r="C165" s="768">
        <v>19.8</v>
      </c>
      <c r="D165" s="768">
        <v>14.9</v>
      </c>
      <c r="E165" s="768">
        <v>17.600000000000001</v>
      </c>
      <c r="F165" s="768">
        <v>17.5</v>
      </c>
      <c r="G165" s="53"/>
      <c r="H165" s="53"/>
    </row>
    <row r="166" spans="2:8" ht="10.5" customHeight="1" x14ac:dyDescent="0.2">
      <c r="B166" s="438">
        <v>1988</v>
      </c>
      <c r="C166" s="768">
        <v>21</v>
      </c>
      <c r="D166" s="768">
        <v>16.600000000000001</v>
      </c>
      <c r="E166" s="768">
        <v>21</v>
      </c>
      <c r="F166" s="768">
        <v>19.7</v>
      </c>
      <c r="G166" s="53"/>
      <c r="H166" s="53"/>
    </row>
    <row r="167" spans="2:8" ht="10.5" customHeight="1" x14ac:dyDescent="0.2">
      <c r="B167" s="438">
        <v>1989</v>
      </c>
      <c r="C167" s="768">
        <v>22.9</v>
      </c>
      <c r="D167" s="768">
        <v>17.3</v>
      </c>
      <c r="E167" s="768">
        <v>21.8</v>
      </c>
      <c r="F167" s="768">
        <v>20.8</v>
      </c>
      <c r="G167" s="53"/>
      <c r="H167" s="53"/>
    </row>
    <row r="168" spans="2:8" ht="10.5" customHeight="1" x14ac:dyDescent="0.2">
      <c r="B168" s="438"/>
      <c r="C168" s="768"/>
      <c r="D168" s="768"/>
      <c r="E168" s="768"/>
      <c r="F168" s="768"/>
      <c r="G168" s="53"/>
      <c r="H168" s="53"/>
    </row>
    <row r="169" spans="2:8" ht="10.5" customHeight="1" x14ac:dyDescent="0.2">
      <c r="B169" s="438">
        <v>1990</v>
      </c>
      <c r="C169" s="768">
        <v>25.5</v>
      </c>
      <c r="D169" s="768">
        <v>20.399999999999999</v>
      </c>
      <c r="E169" s="768">
        <v>22.2</v>
      </c>
      <c r="F169" s="768">
        <v>22.4</v>
      </c>
      <c r="G169" s="53"/>
      <c r="H169" s="53"/>
    </row>
    <row r="170" spans="2:8" ht="10.5" customHeight="1" x14ac:dyDescent="0.2">
      <c r="B170" s="438">
        <v>1991</v>
      </c>
      <c r="C170" s="768">
        <v>29.1</v>
      </c>
      <c r="D170" s="768">
        <v>21.7</v>
      </c>
      <c r="E170" s="768">
        <v>23</v>
      </c>
      <c r="F170" s="768">
        <v>24.2</v>
      </c>
      <c r="G170" s="53"/>
      <c r="H170" s="53"/>
    </row>
    <row r="171" spans="2:8" ht="10.5" customHeight="1" x14ac:dyDescent="0.2">
      <c r="B171" s="438">
        <v>1992</v>
      </c>
      <c r="C171" s="768">
        <v>38.200000000000003</v>
      </c>
      <c r="D171" s="768">
        <v>24.8</v>
      </c>
      <c r="E171" s="768">
        <v>25.1</v>
      </c>
      <c r="F171" s="768">
        <v>28.8</v>
      </c>
      <c r="G171" s="53"/>
      <c r="H171" s="53"/>
    </row>
    <row r="172" spans="2:8" ht="10.5" customHeight="1" x14ac:dyDescent="0.2">
      <c r="B172" s="438">
        <v>1993</v>
      </c>
      <c r="C172" s="768">
        <v>37.4</v>
      </c>
      <c r="D172" s="768">
        <v>22.8</v>
      </c>
      <c r="E172" s="768">
        <v>27.1</v>
      </c>
      <c r="F172" s="768">
        <v>28.9</v>
      </c>
      <c r="G172" s="53"/>
      <c r="H172" s="53"/>
    </row>
    <row r="173" spans="2:8" ht="10.5" customHeight="1" x14ac:dyDescent="0.2">
      <c r="B173" s="438">
        <v>1994</v>
      </c>
      <c r="C173" s="768">
        <v>36.1</v>
      </c>
      <c r="D173" s="768">
        <v>25.3</v>
      </c>
      <c r="E173" s="768">
        <v>34.299999999999997</v>
      </c>
      <c r="F173" s="768">
        <v>32.299999999999997</v>
      </c>
      <c r="G173" s="53"/>
      <c r="H173" s="53"/>
    </row>
    <row r="174" spans="2:8" ht="10.5" customHeight="1" x14ac:dyDescent="0.2">
      <c r="B174" s="438"/>
      <c r="C174" s="768"/>
      <c r="D174" s="768"/>
      <c r="E174" s="768"/>
      <c r="F174" s="768"/>
      <c r="G174" s="53"/>
      <c r="H174" s="53"/>
    </row>
    <row r="175" spans="2:8" ht="10.5" customHeight="1" x14ac:dyDescent="0.2">
      <c r="B175" s="438">
        <v>1995</v>
      </c>
      <c r="C175" s="768">
        <v>45.3</v>
      </c>
      <c r="D175" s="768">
        <v>29.7</v>
      </c>
      <c r="E175" s="768">
        <v>36.200000000000003</v>
      </c>
      <c r="F175" s="768">
        <v>36.799999999999997</v>
      </c>
      <c r="G175" s="53"/>
      <c r="H175" s="53"/>
    </row>
    <row r="176" spans="2:8" ht="10.5" customHeight="1" x14ac:dyDescent="0.2">
      <c r="B176" s="438">
        <v>1996</v>
      </c>
      <c r="C176" s="768">
        <v>47.2</v>
      </c>
      <c r="D176" s="768">
        <v>32.1</v>
      </c>
      <c r="E176" s="768">
        <v>38</v>
      </c>
      <c r="F176" s="768">
        <v>38.9</v>
      </c>
      <c r="G176" s="53"/>
      <c r="H176" s="53"/>
    </row>
    <row r="177" spans="2:8" ht="10.5" customHeight="1" x14ac:dyDescent="0.2">
      <c r="B177" s="438">
        <v>1997</v>
      </c>
      <c r="C177" s="768">
        <v>46.3</v>
      </c>
      <c r="D177" s="768">
        <v>33.200000000000003</v>
      </c>
      <c r="E177" s="768">
        <v>43.4</v>
      </c>
      <c r="F177" s="768">
        <v>41.5</v>
      </c>
      <c r="G177" s="53"/>
      <c r="H177" s="53"/>
    </row>
    <row r="178" spans="2:8" ht="10.5" customHeight="1" x14ac:dyDescent="0.2">
      <c r="B178" s="438">
        <v>1998</v>
      </c>
      <c r="C178" s="768">
        <v>49.1</v>
      </c>
      <c r="D178" s="768">
        <v>38</v>
      </c>
      <c r="E178" s="768">
        <v>42</v>
      </c>
      <c r="F178" s="768">
        <v>42.9</v>
      </c>
      <c r="G178" s="53"/>
      <c r="H178" s="53"/>
    </row>
    <row r="179" spans="2:8" ht="10.5" customHeight="1" x14ac:dyDescent="0.2">
      <c r="B179" s="438">
        <v>1999</v>
      </c>
      <c r="C179" s="768">
        <v>54.2</v>
      </c>
      <c r="D179" s="768">
        <v>36.5</v>
      </c>
      <c r="E179" s="768">
        <v>40.299999999999997</v>
      </c>
      <c r="F179" s="768">
        <v>42.9</v>
      </c>
      <c r="G179" s="53"/>
      <c r="H179" s="53"/>
    </row>
    <row r="180" spans="2:8" ht="10.5" customHeight="1" x14ac:dyDescent="0.2">
      <c r="B180" s="438"/>
      <c r="C180" s="768"/>
      <c r="D180" s="768"/>
      <c r="E180" s="768"/>
      <c r="F180" s="768"/>
      <c r="G180" s="53"/>
      <c r="H180" s="53"/>
    </row>
    <row r="181" spans="2:8" ht="10.5" customHeight="1" x14ac:dyDescent="0.2">
      <c r="B181" s="438">
        <v>2000</v>
      </c>
      <c r="C181" s="768">
        <v>50.5</v>
      </c>
      <c r="D181" s="768">
        <v>43.5</v>
      </c>
      <c r="E181" s="768">
        <v>43.6</v>
      </c>
      <c r="F181" s="768">
        <v>45.4</v>
      </c>
      <c r="G181" s="53"/>
      <c r="H181" s="53"/>
    </row>
    <row r="182" spans="2:8" ht="10.5" customHeight="1" x14ac:dyDescent="0.2">
      <c r="B182" s="438">
        <v>2001</v>
      </c>
      <c r="C182" s="768">
        <v>60.6</v>
      </c>
      <c r="D182" s="768">
        <v>48.1</v>
      </c>
      <c r="E182" s="768">
        <v>48.3</v>
      </c>
      <c r="F182" s="768">
        <v>51.5</v>
      </c>
      <c r="G182" s="53"/>
      <c r="H182" s="53"/>
    </row>
    <row r="183" spans="2:8" ht="10.5" customHeight="1" x14ac:dyDescent="0.2">
      <c r="B183" s="438">
        <v>2002</v>
      </c>
      <c r="C183" s="768">
        <v>84.4</v>
      </c>
      <c r="D183" s="768">
        <v>59.2</v>
      </c>
      <c r="E183" s="768">
        <v>59.4</v>
      </c>
      <c r="F183" s="768">
        <v>66</v>
      </c>
      <c r="G183" s="53"/>
      <c r="H183" s="53"/>
    </row>
    <row r="184" spans="2:8" ht="10.5" customHeight="1" x14ac:dyDescent="0.2">
      <c r="B184" s="438">
        <v>2003</v>
      </c>
      <c r="C184" s="647">
        <v>87.4</v>
      </c>
      <c r="D184" s="647">
        <v>66</v>
      </c>
      <c r="E184" s="647">
        <v>62.7</v>
      </c>
      <c r="F184" s="647">
        <v>70.599999999999994</v>
      </c>
      <c r="G184" s="53"/>
      <c r="H184" s="53"/>
    </row>
    <row r="185" spans="2:8" ht="10.5" customHeight="1" x14ac:dyDescent="0.2">
      <c r="B185" s="438">
        <v>2004</v>
      </c>
      <c r="C185" s="647">
        <v>73.5</v>
      </c>
      <c r="D185" s="647">
        <v>68.900000000000006</v>
      </c>
      <c r="E185" s="647">
        <v>63.8</v>
      </c>
      <c r="F185" s="647">
        <v>67.599999999999994</v>
      </c>
      <c r="G185" s="53"/>
      <c r="H185" s="53"/>
    </row>
    <row r="186" spans="2:8" ht="10.5" customHeight="1" x14ac:dyDescent="0.2">
      <c r="B186" s="438"/>
      <c r="C186" s="647"/>
      <c r="D186" s="647"/>
      <c r="E186" s="647"/>
      <c r="F186" s="647"/>
      <c r="G186" s="53"/>
      <c r="H186" s="53"/>
    </row>
    <row r="187" spans="2:8" ht="10.5" customHeight="1" x14ac:dyDescent="0.2">
      <c r="B187" s="438">
        <v>2005</v>
      </c>
      <c r="C187" s="647">
        <v>53.6</v>
      </c>
      <c r="D187" s="647">
        <v>63.3</v>
      </c>
      <c r="E187" s="647">
        <v>64.8</v>
      </c>
      <c r="F187" s="647">
        <v>61.3</v>
      </c>
      <c r="G187" s="53"/>
      <c r="H187" s="53"/>
    </row>
    <row r="188" spans="2:8" ht="10.5" customHeight="1" x14ac:dyDescent="0.2">
      <c r="B188" s="438">
        <v>2006</v>
      </c>
      <c r="C188" s="647">
        <v>71.2</v>
      </c>
      <c r="D188" s="647">
        <v>67.900000000000006</v>
      </c>
      <c r="E188" s="647">
        <v>73.400000000000006</v>
      </c>
      <c r="F188" s="647">
        <v>71.400000000000006</v>
      </c>
      <c r="G188" s="53"/>
      <c r="H188" s="53"/>
    </row>
    <row r="189" spans="2:8" ht="10.5" customHeight="1" x14ac:dyDescent="0.2">
      <c r="B189" s="438">
        <v>2007</v>
      </c>
      <c r="C189" s="647">
        <v>101.4</v>
      </c>
      <c r="D189" s="647">
        <v>78.5</v>
      </c>
      <c r="E189" s="647">
        <v>83.7</v>
      </c>
      <c r="F189" s="647">
        <v>87.2</v>
      </c>
      <c r="G189" s="53"/>
      <c r="H189" s="53"/>
    </row>
    <row r="190" spans="2:8" ht="10.5" customHeight="1" x14ac:dyDescent="0.2">
      <c r="B190" s="438">
        <v>2008</v>
      </c>
      <c r="C190" s="647">
        <v>121.6</v>
      </c>
      <c r="D190" s="647">
        <v>84.4</v>
      </c>
      <c r="E190" s="647">
        <v>93.2</v>
      </c>
      <c r="F190" s="647">
        <v>98.7</v>
      </c>
      <c r="G190" s="53"/>
      <c r="H190" s="53"/>
    </row>
    <row r="191" spans="2:8" ht="10.5" customHeight="1" x14ac:dyDescent="0.2">
      <c r="B191" s="438">
        <v>2009</v>
      </c>
      <c r="C191" s="647">
        <v>107.4</v>
      </c>
      <c r="D191" s="647">
        <v>100.2</v>
      </c>
      <c r="E191" s="647">
        <v>99.5</v>
      </c>
      <c r="F191" s="647">
        <v>101.8</v>
      </c>
      <c r="G191" s="53"/>
      <c r="H191" s="53"/>
    </row>
    <row r="192" spans="2:8" ht="10.5" customHeight="1" x14ac:dyDescent="0.2">
      <c r="B192" s="438"/>
      <c r="C192" s="647"/>
      <c r="D192" s="647"/>
      <c r="E192" s="647"/>
      <c r="F192" s="647"/>
      <c r="G192" s="53"/>
      <c r="H192" s="53"/>
    </row>
    <row r="193" spans="2:8" ht="10.5" customHeight="1" x14ac:dyDescent="0.2">
      <c r="B193" s="676">
        <v>2010</v>
      </c>
      <c r="C193" s="846">
        <v>100</v>
      </c>
      <c r="D193" s="846">
        <v>100</v>
      </c>
      <c r="E193" s="846">
        <v>100</v>
      </c>
      <c r="F193" s="846">
        <v>100</v>
      </c>
      <c r="G193" s="53"/>
      <c r="H193" s="53"/>
    </row>
    <row r="194" spans="2:8" ht="10.5" customHeight="1" x14ac:dyDescent="0.2">
      <c r="B194" s="675">
        <v>2011</v>
      </c>
      <c r="C194" s="846">
        <v>128.6</v>
      </c>
      <c r="D194" s="846">
        <v>106.1</v>
      </c>
      <c r="E194" s="846">
        <v>110.6</v>
      </c>
      <c r="F194" s="846">
        <v>113.5</v>
      </c>
      <c r="G194" s="53"/>
      <c r="H194" s="53"/>
    </row>
    <row r="195" spans="2:8" ht="10.5" customHeight="1" x14ac:dyDescent="0.2">
      <c r="B195" s="536" t="s">
        <v>1415</v>
      </c>
      <c r="C195" s="846">
        <v>158.5</v>
      </c>
      <c r="D195" s="846">
        <v>112.4</v>
      </c>
      <c r="E195" s="846">
        <v>117.9</v>
      </c>
      <c r="F195" s="846">
        <v>125.7</v>
      </c>
      <c r="G195" s="1134"/>
      <c r="H195" s="53"/>
    </row>
    <row r="196" spans="2:8" ht="10.5" customHeight="1" x14ac:dyDescent="0.2">
      <c r="B196" s="1251" t="s">
        <v>1457</v>
      </c>
      <c r="C196" s="846">
        <v>160.69999999999999</v>
      </c>
      <c r="D196" s="846">
        <v>122.8</v>
      </c>
      <c r="E196" s="846">
        <v>124.9</v>
      </c>
      <c r="F196" s="846">
        <v>132.5</v>
      </c>
      <c r="G196" s="1133"/>
      <c r="H196" s="53"/>
    </row>
    <row r="197" spans="2:8" ht="10.5" customHeight="1" x14ac:dyDescent="0.2">
      <c r="B197" s="1129" t="s">
        <v>1463</v>
      </c>
      <c r="C197" s="847">
        <v>167.2</v>
      </c>
      <c r="D197" s="847">
        <v>135.6</v>
      </c>
      <c r="E197" s="847">
        <v>135.30000000000001</v>
      </c>
      <c r="F197" s="847">
        <v>142.69999999999999</v>
      </c>
      <c r="G197" s="53"/>
      <c r="H197" s="53"/>
    </row>
    <row r="198" spans="2:8" ht="10.5" customHeight="1" x14ac:dyDescent="0.2">
      <c r="B198" s="236" t="s">
        <v>1203</v>
      </c>
    </row>
    <row r="199" spans="2:8" ht="10.5" customHeight="1" x14ac:dyDescent="0.2">
      <c r="B199" s="236" t="s">
        <v>1204</v>
      </c>
    </row>
    <row r="200" spans="2:8" ht="10.5" customHeight="1" x14ac:dyDescent="0.2">
      <c r="B200" s="236" t="s">
        <v>1205</v>
      </c>
    </row>
    <row r="201" spans="2:8" ht="10.5" customHeight="1" x14ac:dyDescent="0.2">
      <c r="B201" s="49"/>
      <c r="C201" s="175"/>
      <c r="D201" s="175"/>
      <c r="E201" s="175"/>
      <c r="F201" s="175"/>
    </row>
    <row r="202" spans="2:8" ht="10.5" customHeight="1" x14ac:dyDescent="0.2">
      <c r="B202" s="49"/>
    </row>
    <row r="203" spans="2:8" ht="10.5" customHeight="1" x14ac:dyDescent="0.2">
      <c r="B203" s="49"/>
    </row>
    <row r="204" spans="2:8" ht="10.5" customHeight="1" x14ac:dyDescent="0.2">
      <c r="B204" s="49"/>
    </row>
    <row r="205" spans="2:8" ht="10.5" customHeight="1" x14ac:dyDescent="0.2">
      <c r="B205" s="49"/>
    </row>
    <row r="206" spans="2:8" ht="10.5" customHeight="1" x14ac:dyDescent="0.2">
      <c r="B206" s="49"/>
    </row>
    <row r="207" spans="2:8" ht="10.5" customHeight="1" x14ac:dyDescent="0.2">
      <c r="B207" s="49"/>
    </row>
    <row r="208" spans="2:8" ht="10.5" customHeight="1" x14ac:dyDescent="0.2">
      <c r="B208" s="49"/>
    </row>
    <row r="209" spans="1:11" ht="10.5" customHeight="1" x14ac:dyDescent="0.2">
      <c r="B209" s="49"/>
    </row>
    <row r="210" spans="1:11" ht="10.5" customHeight="1" x14ac:dyDescent="0.2">
      <c r="B210" s="49"/>
    </row>
    <row r="211" spans="1:11" ht="10.5" customHeight="1" x14ac:dyDescent="0.2">
      <c r="B211" s="49"/>
    </row>
    <row r="212" spans="1:11" ht="10.5" customHeight="1" x14ac:dyDescent="0.2">
      <c r="B212" s="49"/>
    </row>
    <row r="213" spans="1:11" ht="10.5" customHeight="1" x14ac:dyDescent="0.2">
      <c r="B213" s="49"/>
    </row>
    <row r="214" spans="1:11" ht="10.5" customHeight="1" x14ac:dyDescent="0.2">
      <c r="B214" s="49"/>
    </row>
    <row r="215" spans="1:11" ht="10.5" customHeight="1" x14ac:dyDescent="0.2">
      <c r="B215" s="49"/>
    </row>
    <row r="216" spans="1:11" ht="10.5" customHeight="1" x14ac:dyDescent="0.2">
      <c r="B216" s="49"/>
      <c r="H216" s="153">
        <v>91</v>
      </c>
    </row>
    <row r="217" spans="1:11" ht="10.5" customHeight="1" x14ac:dyDescent="0.2"/>
    <row r="218" spans="1:11" x14ac:dyDescent="0.2">
      <c r="A218" s="48" t="s">
        <v>486</v>
      </c>
      <c r="B218" s="62" t="s">
        <v>651</v>
      </c>
    </row>
    <row r="219" spans="1:11" ht="24.75" customHeight="1" x14ac:dyDescent="0.2">
      <c r="B219" s="1506" t="s">
        <v>605</v>
      </c>
      <c r="C219" s="279" t="s">
        <v>1206</v>
      </c>
      <c r="D219" s="279" t="s">
        <v>1207</v>
      </c>
      <c r="E219" s="279" t="s">
        <v>1208</v>
      </c>
      <c r="F219" s="279" t="s">
        <v>478</v>
      </c>
      <c r="G219" s="279" t="s">
        <v>1209</v>
      </c>
      <c r="H219" s="279" t="s">
        <v>201</v>
      </c>
      <c r="I219" s="279" t="s">
        <v>481</v>
      </c>
      <c r="J219" s="279" t="s">
        <v>480</v>
      </c>
      <c r="K219" s="279" t="s">
        <v>904</v>
      </c>
    </row>
    <row r="220" spans="1:11" x14ac:dyDescent="0.2">
      <c r="B220" s="1508"/>
      <c r="C220" s="1396" t="s">
        <v>1503</v>
      </c>
      <c r="D220" s="1404"/>
      <c r="E220" s="1404"/>
      <c r="F220" s="1404"/>
      <c r="G220" s="1404"/>
      <c r="H220" s="1404"/>
      <c r="I220" s="1404"/>
      <c r="J220" s="1404"/>
      <c r="K220" s="1397"/>
    </row>
    <row r="221" spans="1:11" x14ac:dyDescent="0.2">
      <c r="B221" s="441" t="s">
        <v>1001</v>
      </c>
      <c r="C221" s="1127">
        <v>46.3</v>
      </c>
      <c r="D221" s="1127">
        <v>13.1</v>
      </c>
      <c r="E221" s="1127">
        <v>11.4</v>
      </c>
      <c r="F221" s="1127">
        <v>16.2</v>
      </c>
      <c r="G221" s="1127">
        <v>10.199999999999999</v>
      </c>
      <c r="H221" s="1127">
        <v>1.2</v>
      </c>
      <c r="I221" s="1127">
        <v>0.3</v>
      </c>
      <c r="J221" s="1127">
        <v>1.2</v>
      </c>
      <c r="K221" s="1127">
        <v>100</v>
      </c>
    </row>
    <row r="222" spans="1:11" ht="10.5" customHeight="1" x14ac:dyDescent="0.2">
      <c r="B222" s="438">
        <v>1980</v>
      </c>
      <c r="C222" s="768">
        <v>13.9</v>
      </c>
      <c r="D222" s="768">
        <v>10.8</v>
      </c>
      <c r="E222" s="768">
        <v>7.9</v>
      </c>
      <c r="F222" s="768">
        <v>7.8</v>
      </c>
      <c r="G222" s="768">
        <v>4.2</v>
      </c>
      <c r="H222" s="768">
        <v>8.6999999999999993</v>
      </c>
      <c r="I222" s="768">
        <v>11.7</v>
      </c>
      <c r="J222" s="768">
        <v>7.3</v>
      </c>
      <c r="K222" s="768">
        <v>10</v>
      </c>
    </row>
    <row r="223" spans="1:11" ht="10.5" customHeight="1" x14ac:dyDescent="0.2">
      <c r="B223" s="438">
        <v>1981</v>
      </c>
      <c r="C223" s="768">
        <v>13.9</v>
      </c>
      <c r="D223" s="768">
        <v>12.3</v>
      </c>
      <c r="E223" s="768">
        <v>8.3000000000000007</v>
      </c>
      <c r="F223" s="768">
        <v>7.3</v>
      </c>
      <c r="G223" s="768">
        <v>5.2</v>
      </c>
      <c r="H223" s="768">
        <v>11.8</v>
      </c>
      <c r="I223" s="768">
        <v>12.3</v>
      </c>
      <c r="J223" s="768">
        <v>8</v>
      </c>
      <c r="K223" s="768">
        <v>10.3</v>
      </c>
    </row>
    <row r="224" spans="1:11" ht="10.5" customHeight="1" x14ac:dyDescent="0.2">
      <c r="B224" s="438">
        <v>1982</v>
      </c>
      <c r="C224" s="768">
        <v>16.2</v>
      </c>
      <c r="D224" s="768">
        <v>14.6</v>
      </c>
      <c r="E224" s="768">
        <v>9.8000000000000007</v>
      </c>
      <c r="F224" s="768">
        <v>8</v>
      </c>
      <c r="G224" s="768">
        <v>6.3</v>
      </c>
      <c r="H224" s="768">
        <v>9.6</v>
      </c>
      <c r="I224" s="768">
        <v>12.3</v>
      </c>
      <c r="J224" s="768">
        <v>10.5</v>
      </c>
      <c r="K224" s="768">
        <v>11.9</v>
      </c>
    </row>
    <row r="225" spans="2:11" ht="10.5" customHeight="1" x14ac:dyDescent="0.2">
      <c r="B225" s="438">
        <v>1983</v>
      </c>
      <c r="C225" s="768">
        <v>20.399999999999999</v>
      </c>
      <c r="D225" s="768">
        <v>14.8</v>
      </c>
      <c r="E225" s="768">
        <v>9.8000000000000007</v>
      </c>
      <c r="F225" s="768">
        <v>10.6</v>
      </c>
      <c r="G225" s="768">
        <v>8.1</v>
      </c>
      <c r="H225" s="768">
        <v>15.8</v>
      </c>
      <c r="I225" s="768">
        <v>15.2</v>
      </c>
      <c r="J225" s="768">
        <v>14.3</v>
      </c>
      <c r="K225" s="768">
        <v>14.6</v>
      </c>
    </row>
    <row r="226" spans="2:11" ht="10.5" customHeight="1" x14ac:dyDescent="0.2">
      <c r="B226" s="438">
        <v>1984</v>
      </c>
      <c r="C226" s="768">
        <v>26</v>
      </c>
      <c r="D226" s="768">
        <v>15.4</v>
      </c>
      <c r="E226" s="768">
        <v>11.1</v>
      </c>
      <c r="F226" s="768">
        <v>8.8000000000000007</v>
      </c>
      <c r="G226" s="768">
        <v>8.1999999999999993</v>
      </c>
      <c r="H226" s="768">
        <v>15.1</v>
      </c>
      <c r="I226" s="768">
        <v>17.2</v>
      </c>
      <c r="J226" s="768">
        <v>15.9</v>
      </c>
      <c r="K226" s="768">
        <v>16.2</v>
      </c>
    </row>
    <row r="227" spans="2:11" ht="10.5" customHeight="1" x14ac:dyDescent="0.2">
      <c r="B227" s="438"/>
      <c r="C227" s="768"/>
      <c r="D227" s="768"/>
      <c r="E227" s="768"/>
      <c r="F227" s="768"/>
      <c r="G227" s="768"/>
      <c r="H227" s="768"/>
      <c r="I227" s="768"/>
      <c r="J227" s="768"/>
      <c r="K227" s="768"/>
    </row>
    <row r="228" spans="2:11" ht="10.5" customHeight="1" x14ac:dyDescent="0.2">
      <c r="B228" s="438">
        <v>1985</v>
      </c>
      <c r="C228" s="768">
        <v>26</v>
      </c>
      <c r="D228" s="768">
        <v>16.5</v>
      </c>
      <c r="E228" s="768">
        <v>13.7</v>
      </c>
      <c r="F228" s="768">
        <v>9.8000000000000007</v>
      </c>
      <c r="G228" s="768">
        <v>8</v>
      </c>
      <c r="H228" s="768">
        <v>13</v>
      </c>
      <c r="I228" s="768">
        <v>20.2</v>
      </c>
      <c r="J228" s="768">
        <v>17.2</v>
      </c>
      <c r="K228" s="768">
        <v>16.8</v>
      </c>
    </row>
    <row r="229" spans="2:11" ht="10.5" customHeight="1" x14ac:dyDescent="0.2">
      <c r="B229" s="438">
        <v>1986</v>
      </c>
      <c r="C229" s="768">
        <v>27.8</v>
      </c>
      <c r="D229" s="768">
        <v>18.8</v>
      </c>
      <c r="E229" s="768">
        <v>15.7</v>
      </c>
      <c r="F229" s="768">
        <v>11.4</v>
      </c>
      <c r="G229" s="768">
        <v>8.1</v>
      </c>
      <c r="H229" s="768">
        <v>13.2</v>
      </c>
      <c r="I229" s="768">
        <v>20.7</v>
      </c>
      <c r="J229" s="768">
        <v>19.3</v>
      </c>
      <c r="K229" s="768">
        <v>18.399999999999999</v>
      </c>
    </row>
    <row r="230" spans="2:11" ht="10.5" customHeight="1" x14ac:dyDescent="0.2">
      <c r="B230" s="438">
        <v>1987</v>
      </c>
      <c r="C230" s="768">
        <v>30</v>
      </c>
      <c r="D230" s="768">
        <v>20.7</v>
      </c>
      <c r="E230" s="768">
        <v>18.3</v>
      </c>
      <c r="F230" s="768">
        <v>10.5</v>
      </c>
      <c r="G230" s="768">
        <v>9</v>
      </c>
      <c r="H230" s="768">
        <v>15</v>
      </c>
      <c r="I230" s="768">
        <v>22.6</v>
      </c>
      <c r="J230" s="768">
        <v>23.2</v>
      </c>
      <c r="K230" s="768">
        <v>19.8</v>
      </c>
    </row>
    <row r="231" spans="2:11" ht="10.5" customHeight="1" x14ac:dyDescent="0.2">
      <c r="B231" s="438">
        <v>1988</v>
      </c>
      <c r="C231" s="768">
        <v>30.7</v>
      </c>
      <c r="D231" s="768">
        <v>19.399999999999999</v>
      </c>
      <c r="E231" s="768">
        <v>17.399999999999999</v>
      </c>
      <c r="F231" s="768">
        <v>13</v>
      </c>
      <c r="G231" s="768">
        <v>10.8</v>
      </c>
      <c r="H231" s="768">
        <v>19.100000000000001</v>
      </c>
      <c r="I231" s="768">
        <v>24.9</v>
      </c>
      <c r="J231" s="768">
        <v>26.6</v>
      </c>
      <c r="K231" s="768">
        <v>21</v>
      </c>
    </row>
    <row r="232" spans="2:11" ht="10.5" customHeight="1" x14ac:dyDescent="0.2">
      <c r="B232" s="438">
        <v>1989</v>
      </c>
      <c r="C232" s="768">
        <v>31.2</v>
      </c>
      <c r="D232" s="768">
        <v>21.6</v>
      </c>
      <c r="E232" s="768">
        <v>21.6</v>
      </c>
      <c r="F232" s="768">
        <v>16.2</v>
      </c>
      <c r="G232" s="768">
        <v>12.2</v>
      </c>
      <c r="H232" s="768">
        <v>18.5</v>
      </c>
      <c r="I232" s="768">
        <v>25.9</v>
      </c>
      <c r="J232" s="768">
        <v>29.8</v>
      </c>
      <c r="K232" s="768">
        <v>22.9</v>
      </c>
    </row>
    <row r="233" spans="2:11" ht="10.5" customHeight="1" x14ac:dyDescent="0.2">
      <c r="B233" s="438"/>
      <c r="C233" s="768"/>
      <c r="D233" s="768"/>
      <c r="E233" s="768"/>
      <c r="F233" s="768"/>
      <c r="G233" s="768"/>
      <c r="H233" s="768"/>
      <c r="I233" s="768"/>
      <c r="J233" s="768"/>
      <c r="K233" s="768"/>
    </row>
    <row r="234" spans="2:11" ht="10.5" customHeight="1" x14ac:dyDescent="0.2">
      <c r="B234" s="438">
        <v>1990</v>
      </c>
      <c r="C234" s="768">
        <v>36.200000000000003</v>
      </c>
      <c r="D234" s="768">
        <v>26.3</v>
      </c>
      <c r="E234" s="768">
        <v>23.4</v>
      </c>
      <c r="F234" s="768">
        <v>17.5</v>
      </c>
      <c r="G234" s="768">
        <v>12.4</v>
      </c>
      <c r="H234" s="768">
        <v>18</v>
      </c>
      <c r="I234" s="768">
        <v>32</v>
      </c>
      <c r="J234" s="768">
        <v>31.5</v>
      </c>
      <c r="K234" s="768">
        <v>25.5</v>
      </c>
    </row>
    <row r="235" spans="2:11" ht="10.5" customHeight="1" x14ac:dyDescent="0.2">
      <c r="B235" s="438">
        <v>1991</v>
      </c>
      <c r="C235" s="768">
        <v>42.8</v>
      </c>
      <c r="D235" s="768">
        <v>31.3</v>
      </c>
      <c r="E235" s="768">
        <v>24.7</v>
      </c>
      <c r="F235" s="768">
        <v>18</v>
      </c>
      <c r="G235" s="768">
        <v>14.9</v>
      </c>
      <c r="H235" s="768">
        <v>18.2</v>
      </c>
      <c r="I235" s="768">
        <v>30.9</v>
      </c>
      <c r="J235" s="768">
        <v>37.5</v>
      </c>
      <c r="K235" s="768">
        <v>29.1</v>
      </c>
    </row>
    <row r="236" spans="2:11" ht="10.5" customHeight="1" x14ac:dyDescent="0.2">
      <c r="B236" s="438">
        <v>1992</v>
      </c>
      <c r="C236" s="768">
        <v>54.7</v>
      </c>
      <c r="D236" s="768">
        <v>36</v>
      </c>
      <c r="E236" s="768">
        <v>27</v>
      </c>
      <c r="F236" s="768">
        <v>28.5</v>
      </c>
      <c r="G236" s="768">
        <v>22.5</v>
      </c>
      <c r="H236" s="768">
        <v>27.3</v>
      </c>
      <c r="I236" s="768">
        <v>31.8</v>
      </c>
      <c r="J236" s="768">
        <v>43.3</v>
      </c>
      <c r="K236" s="768">
        <v>38.200000000000003</v>
      </c>
    </row>
    <row r="237" spans="2:11" ht="10.5" customHeight="1" x14ac:dyDescent="0.2">
      <c r="B237" s="438">
        <v>1993</v>
      </c>
      <c r="C237" s="768">
        <v>50.5</v>
      </c>
      <c r="D237" s="768">
        <v>38.6</v>
      </c>
      <c r="E237" s="768">
        <v>27.1</v>
      </c>
      <c r="F237" s="768">
        <v>31.6</v>
      </c>
      <c r="G237" s="768">
        <v>20.6</v>
      </c>
      <c r="H237" s="768">
        <v>26.3</v>
      </c>
      <c r="I237" s="768">
        <v>34.200000000000003</v>
      </c>
      <c r="J237" s="768">
        <v>37.299999999999997</v>
      </c>
      <c r="K237" s="768">
        <v>37.4</v>
      </c>
    </row>
    <row r="238" spans="2:11" ht="10.5" customHeight="1" x14ac:dyDescent="0.2">
      <c r="B238" s="438">
        <v>1994</v>
      </c>
      <c r="C238" s="768">
        <v>46.3</v>
      </c>
      <c r="D238" s="768">
        <v>39</v>
      </c>
      <c r="E238" s="768">
        <v>28.5</v>
      </c>
      <c r="F238" s="768">
        <v>32.9</v>
      </c>
      <c r="G238" s="768">
        <v>17.5</v>
      </c>
      <c r="H238" s="768">
        <v>27.7</v>
      </c>
      <c r="I238" s="768">
        <v>37.9</v>
      </c>
      <c r="J238" s="768">
        <v>35.6</v>
      </c>
      <c r="K238" s="768">
        <v>36.1</v>
      </c>
    </row>
    <row r="239" spans="2:11" ht="10.5" customHeight="1" x14ac:dyDescent="0.2">
      <c r="B239" s="438"/>
      <c r="C239" s="768"/>
      <c r="D239" s="768"/>
      <c r="E239" s="768"/>
      <c r="F239" s="768"/>
      <c r="G239" s="768"/>
      <c r="H239" s="768"/>
      <c r="I239" s="768"/>
      <c r="J239" s="768"/>
      <c r="K239" s="768"/>
    </row>
    <row r="240" spans="2:11" ht="10.5" customHeight="1" x14ac:dyDescent="0.2">
      <c r="B240" s="438">
        <v>1995</v>
      </c>
      <c r="C240" s="768">
        <v>70.900000000000006</v>
      </c>
      <c r="D240" s="768">
        <v>40.799999999999997</v>
      </c>
      <c r="E240" s="768">
        <v>32.6</v>
      </c>
      <c r="F240" s="768">
        <v>32.5</v>
      </c>
      <c r="G240" s="768">
        <v>27.9</v>
      </c>
      <c r="H240" s="768">
        <v>39.5</v>
      </c>
      <c r="I240" s="768">
        <v>45.7</v>
      </c>
      <c r="J240" s="768">
        <v>39.799999999999997</v>
      </c>
      <c r="K240" s="768">
        <v>45.3</v>
      </c>
    </row>
    <row r="241" spans="2:11" ht="10.5" customHeight="1" x14ac:dyDescent="0.2">
      <c r="B241" s="438">
        <v>1996</v>
      </c>
      <c r="C241" s="768">
        <v>72.5</v>
      </c>
      <c r="D241" s="768">
        <v>46.1</v>
      </c>
      <c r="E241" s="768">
        <v>30.9</v>
      </c>
      <c r="F241" s="768">
        <v>34.4</v>
      </c>
      <c r="G241" s="768">
        <v>27</v>
      </c>
      <c r="H241" s="768">
        <v>37.299999999999997</v>
      </c>
      <c r="I241" s="768">
        <v>56.2</v>
      </c>
      <c r="J241" s="768">
        <v>45.6</v>
      </c>
      <c r="K241" s="768">
        <v>47.2</v>
      </c>
    </row>
    <row r="242" spans="2:11" ht="10.5" customHeight="1" x14ac:dyDescent="0.2">
      <c r="B242" s="438">
        <v>1997</v>
      </c>
      <c r="C242" s="768">
        <v>70.099999999999994</v>
      </c>
      <c r="D242" s="768">
        <v>42.9</v>
      </c>
      <c r="E242" s="768">
        <v>30.5</v>
      </c>
      <c r="F242" s="768">
        <v>37.5</v>
      </c>
      <c r="G242" s="768">
        <v>24.4</v>
      </c>
      <c r="H242" s="768">
        <v>39.799999999999997</v>
      </c>
      <c r="I242" s="768">
        <v>60.2</v>
      </c>
      <c r="J242" s="768">
        <v>53.1</v>
      </c>
      <c r="K242" s="768">
        <v>46.3</v>
      </c>
    </row>
    <row r="243" spans="2:11" ht="10.5" customHeight="1" x14ac:dyDescent="0.2">
      <c r="B243" s="438">
        <v>1998</v>
      </c>
      <c r="C243" s="768">
        <v>68</v>
      </c>
      <c r="D243" s="768">
        <v>42</v>
      </c>
      <c r="E243" s="768">
        <v>41.6</v>
      </c>
      <c r="F243" s="768">
        <v>39.799999999999997</v>
      </c>
      <c r="G243" s="768">
        <v>29</v>
      </c>
      <c r="H243" s="768">
        <v>44.6</v>
      </c>
      <c r="I243" s="768">
        <v>61.1</v>
      </c>
      <c r="J243" s="768">
        <v>63.6</v>
      </c>
      <c r="K243" s="768">
        <v>49.1</v>
      </c>
    </row>
    <row r="244" spans="2:11" ht="10.5" customHeight="1" x14ac:dyDescent="0.2">
      <c r="B244" s="438">
        <v>1999</v>
      </c>
      <c r="C244" s="768">
        <v>81.2</v>
      </c>
      <c r="D244" s="768">
        <v>48.7</v>
      </c>
      <c r="E244" s="768">
        <v>37.9</v>
      </c>
      <c r="F244" s="768">
        <v>39</v>
      </c>
      <c r="G244" s="768">
        <v>33.9</v>
      </c>
      <c r="H244" s="768">
        <v>50.3</v>
      </c>
      <c r="I244" s="768">
        <v>62.4</v>
      </c>
      <c r="J244" s="768">
        <v>68.099999999999994</v>
      </c>
      <c r="K244" s="768">
        <v>54.2</v>
      </c>
    </row>
    <row r="245" spans="2:11" ht="10.5" customHeight="1" x14ac:dyDescent="0.2">
      <c r="B245" s="438"/>
      <c r="C245" s="768"/>
      <c r="D245" s="768"/>
      <c r="E245" s="768"/>
      <c r="F245" s="768"/>
      <c r="G245" s="768"/>
      <c r="H245" s="768"/>
      <c r="I245" s="768"/>
      <c r="J245" s="768"/>
      <c r="K245" s="768"/>
    </row>
    <row r="246" spans="2:11" ht="10.5" customHeight="1" x14ac:dyDescent="0.2">
      <c r="B246" s="438">
        <v>2000</v>
      </c>
      <c r="C246" s="768">
        <v>69.900000000000006</v>
      </c>
      <c r="D246" s="768">
        <v>48.5</v>
      </c>
      <c r="E246" s="768">
        <v>34.299999999999997</v>
      </c>
      <c r="F246" s="768">
        <v>40.9</v>
      </c>
      <c r="G246" s="768">
        <v>32.6</v>
      </c>
      <c r="H246" s="768">
        <v>51.7</v>
      </c>
      <c r="I246" s="768">
        <v>54.8</v>
      </c>
      <c r="J246" s="768">
        <v>58.7</v>
      </c>
      <c r="K246" s="647">
        <v>50.5</v>
      </c>
    </row>
    <row r="247" spans="2:11" ht="10.5" customHeight="1" x14ac:dyDescent="0.2">
      <c r="B247" s="438">
        <v>2001</v>
      </c>
      <c r="C247" s="768">
        <v>92.3</v>
      </c>
      <c r="D247" s="768">
        <v>59.8</v>
      </c>
      <c r="E247" s="768">
        <v>39.1</v>
      </c>
      <c r="F247" s="768">
        <v>48.7</v>
      </c>
      <c r="G247" s="768">
        <v>32.799999999999997</v>
      </c>
      <c r="H247" s="768">
        <v>43.9</v>
      </c>
      <c r="I247" s="768">
        <v>59.1</v>
      </c>
      <c r="J247" s="768">
        <v>66.7</v>
      </c>
      <c r="K247" s="647">
        <v>60.6</v>
      </c>
    </row>
    <row r="248" spans="2:11" ht="10.5" customHeight="1" x14ac:dyDescent="0.2">
      <c r="B248" s="438">
        <v>2002</v>
      </c>
      <c r="C248" s="768">
        <v>145.69999999999999</v>
      </c>
      <c r="D248" s="768">
        <v>71.099999999999994</v>
      </c>
      <c r="E248" s="768">
        <v>62</v>
      </c>
      <c r="F248" s="768">
        <v>53.8</v>
      </c>
      <c r="G248" s="768">
        <v>50</v>
      </c>
      <c r="H248" s="768">
        <v>73.900000000000006</v>
      </c>
      <c r="I248" s="768">
        <v>79</v>
      </c>
      <c r="J248" s="768">
        <v>71.8</v>
      </c>
      <c r="K248" s="647">
        <v>84.4</v>
      </c>
    </row>
    <row r="249" spans="2:11" ht="10.5" customHeight="1" x14ac:dyDescent="0.2">
      <c r="B249" s="438">
        <v>2003</v>
      </c>
      <c r="C249" s="647">
        <v>130.80000000000001</v>
      </c>
      <c r="D249" s="647">
        <v>75</v>
      </c>
      <c r="E249" s="647">
        <v>71.400000000000006</v>
      </c>
      <c r="F249" s="647">
        <v>54.1</v>
      </c>
      <c r="G249" s="647">
        <v>69.400000000000006</v>
      </c>
      <c r="H249" s="647">
        <v>68.3</v>
      </c>
      <c r="I249" s="647">
        <v>88.1</v>
      </c>
      <c r="J249" s="647">
        <v>76.099999999999994</v>
      </c>
      <c r="K249" s="647">
        <v>87.4</v>
      </c>
    </row>
    <row r="250" spans="2:11" ht="10.5" customHeight="1" x14ac:dyDescent="0.2">
      <c r="B250" s="438">
        <v>2004</v>
      </c>
      <c r="C250" s="647">
        <v>104</v>
      </c>
      <c r="D250" s="647">
        <v>66.5</v>
      </c>
      <c r="E250" s="647">
        <v>57.1</v>
      </c>
      <c r="F250" s="647">
        <v>51.6</v>
      </c>
      <c r="G250" s="647">
        <v>57.9</v>
      </c>
      <c r="H250" s="647">
        <v>56.8</v>
      </c>
      <c r="I250" s="647">
        <v>80</v>
      </c>
      <c r="J250" s="647">
        <v>73.099999999999994</v>
      </c>
      <c r="K250" s="647">
        <v>73.5</v>
      </c>
    </row>
    <row r="251" spans="2:11" ht="10.5" customHeight="1" x14ac:dyDescent="0.2">
      <c r="B251" s="438"/>
      <c r="C251" s="647"/>
      <c r="D251" s="647"/>
      <c r="E251" s="647"/>
      <c r="F251" s="647"/>
      <c r="G251" s="647"/>
      <c r="H251" s="647"/>
      <c r="I251" s="647"/>
      <c r="J251" s="647"/>
      <c r="K251" s="647"/>
    </row>
    <row r="252" spans="2:11" ht="10.5" customHeight="1" x14ac:dyDescent="0.2">
      <c r="B252" s="438">
        <v>2005</v>
      </c>
      <c r="C252" s="647">
        <v>57.2</v>
      </c>
      <c r="D252" s="647">
        <v>53.8</v>
      </c>
      <c r="E252" s="647">
        <v>46.4</v>
      </c>
      <c r="F252" s="647">
        <v>54.2</v>
      </c>
      <c r="G252" s="647">
        <v>45.7</v>
      </c>
      <c r="H252" s="647">
        <v>50.3</v>
      </c>
      <c r="I252" s="647">
        <v>59.1</v>
      </c>
      <c r="J252" s="647">
        <v>69.2</v>
      </c>
      <c r="K252" s="647">
        <v>53.6</v>
      </c>
    </row>
    <row r="253" spans="2:11" ht="10.5" customHeight="1" x14ac:dyDescent="0.2">
      <c r="B253" s="438">
        <v>2006</v>
      </c>
      <c r="C253" s="647">
        <v>87.8</v>
      </c>
      <c r="D253" s="647">
        <v>62.9</v>
      </c>
      <c r="E253" s="647">
        <v>57.5</v>
      </c>
      <c r="F253" s="647">
        <v>61.3</v>
      </c>
      <c r="G253" s="647">
        <v>55.4</v>
      </c>
      <c r="H253" s="647">
        <v>71.599999999999994</v>
      </c>
      <c r="I253" s="647">
        <v>55</v>
      </c>
      <c r="J253" s="647">
        <v>61.9</v>
      </c>
      <c r="K253" s="647">
        <v>71.2</v>
      </c>
    </row>
    <row r="254" spans="2:11" ht="10.5" customHeight="1" x14ac:dyDescent="0.2">
      <c r="B254" s="438">
        <v>2007</v>
      </c>
      <c r="C254" s="647">
        <v>134.4</v>
      </c>
      <c r="D254" s="647">
        <v>98.6</v>
      </c>
      <c r="E254" s="647">
        <v>93.1</v>
      </c>
      <c r="F254" s="647">
        <v>63.4</v>
      </c>
      <c r="G254" s="647">
        <v>71.2</v>
      </c>
      <c r="H254" s="647">
        <v>104.2</v>
      </c>
      <c r="I254" s="647">
        <v>68.3</v>
      </c>
      <c r="J254" s="647">
        <v>60.3</v>
      </c>
      <c r="K254" s="647">
        <v>101.4</v>
      </c>
    </row>
    <row r="255" spans="2:11" ht="10.5" customHeight="1" x14ac:dyDescent="0.2">
      <c r="B255" s="438">
        <v>2008</v>
      </c>
      <c r="C255" s="647">
        <v>142.9</v>
      </c>
      <c r="D255" s="647">
        <v>145.30000000000001</v>
      </c>
      <c r="E255" s="647">
        <v>126.1</v>
      </c>
      <c r="F255" s="647">
        <v>73.2</v>
      </c>
      <c r="G255" s="647">
        <v>102</v>
      </c>
      <c r="H255" s="647">
        <v>124.1</v>
      </c>
      <c r="I255" s="647">
        <v>103.5</v>
      </c>
      <c r="J255" s="647">
        <v>72.5</v>
      </c>
      <c r="K255" s="647">
        <v>121.6</v>
      </c>
    </row>
    <row r="256" spans="2:11" ht="10.5" customHeight="1" x14ac:dyDescent="0.2">
      <c r="B256" s="438">
        <v>2009</v>
      </c>
      <c r="C256" s="647">
        <v>124.1</v>
      </c>
      <c r="D256" s="647">
        <v>97.5</v>
      </c>
      <c r="E256" s="647">
        <v>99.7</v>
      </c>
      <c r="F256" s="647">
        <v>86.9</v>
      </c>
      <c r="G256" s="647">
        <v>102.6</v>
      </c>
      <c r="H256" s="647">
        <v>115.2</v>
      </c>
      <c r="I256" s="647">
        <v>91.9</v>
      </c>
      <c r="J256" s="647">
        <v>90.2</v>
      </c>
      <c r="K256" s="647">
        <v>107.4</v>
      </c>
    </row>
    <row r="257" spans="2:11" ht="10.5" customHeight="1" x14ac:dyDescent="0.2">
      <c r="B257" s="438"/>
      <c r="C257" s="647"/>
      <c r="D257" s="647"/>
      <c r="E257" s="647"/>
      <c r="F257" s="647"/>
      <c r="G257" s="647"/>
      <c r="H257" s="647"/>
      <c r="I257" s="647"/>
      <c r="J257" s="647"/>
      <c r="K257" s="647"/>
    </row>
    <row r="258" spans="2:11" ht="10.5" customHeight="1" x14ac:dyDescent="0.2">
      <c r="B258" s="676">
        <v>2010</v>
      </c>
      <c r="C258" s="846">
        <v>100</v>
      </c>
      <c r="D258" s="846">
        <v>100</v>
      </c>
      <c r="E258" s="846">
        <v>100</v>
      </c>
      <c r="F258" s="846">
        <v>100</v>
      </c>
      <c r="G258" s="846">
        <v>100</v>
      </c>
      <c r="H258" s="846">
        <v>100</v>
      </c>
      <c r="I258" s="846">
        <v>100</v>
      </c>
      <c r="J258" s="846">
        <v>100</v>
      </c>
      <c r="K258" s="846">
        <v>100</v>
      </c>
    </row>
    <row r="259" spans="2:11" ht="10.5" customHeight="1" x14ac:dyDescent="0.2">
      <c r="B259" s="675">
        <v>2011</v>
      </c>
      <c r="C259" s="846">
        <v>148.9</v>
      </c>
      <c r="D259" s="846">
        <v>127.2</v>
      </c>
      <c r="E259" s="846">
        <v>112.4</v>
      </c>
      <c r="F259" s="846">
        <v>110.1</v>
      </c>
      <c r="G259" s="846">
        <v>91.3</v>
      </c>
      <c r="H259" s="846">
        <v>112.5</v>
      </c>
      <c r="I259" s="846">
        <v>108.4</v>
      </c>
      <c r="J259" s="846">
        <v>101.8</v>
      </c>
      <c r="K259" s="846">
        <v>128.6</v>
      </c>
    </row>
    <row r="260" spans="2:11" ht="10.5" customHeight="1" x14ac:dyDescent="0.2">
      <c r="B260" s="1130" t="s">
        <v>1415</v>
      </c>
      <c r="C260" s="846">
        <v>196.6</v>
      </c>
      <c r="D260" s="846">
        <v>123.7</v>
      </c>
      <c r="E260" s="846">
        <v>149.1</v>
      </c>
      <c r="F260" s="846">
        <v>121.7</v>
      </c>
      <c r="G260" s="846">
        <v>107.5</v>
      </c>
      <c r="H260" s="846">
        <v>163.80000000000001</v>
      </c>
      <c r="I260" s="846">
        <v>119.6</v>
      </c>
      <c r="J260" s="846">
        <v>98.7</v>
      </c>
      <c r="K260" s="846">
        <v>158.5</v>
      </c>
    </row>
    <row r="261" spans="2:11" ht="10.5" customHeight="1" x14ac:dyDescent="0.2">
      <c r="B261" s="1251" t="s">
        <v>1457</v>
      </c>
      <c r="C261" s="846">
        <v>186.6</v>
      </c>
      <c r="D261" s="846">
        <v>154.4</v>
      </c>
      <c r="E261" s="846">
        <v>159.30000000000001</v>
      </c>
      <c r="F261" s="846">
        <v>121.1</v>
      </c>
      <c r="G261" s="846">
        <v>119.3</v>
      </c>
      <c r="H261" s="846">
        <v>188.5</v>
      </c>
      <c r="I261" s="846">
        <v>126.8</v>
      </c>
      <c r="J261" s="846">
        <v>112.4</v>
      </c>
      <c r="K261" s="846">
        <v>160.69999999999999</v>
      </c>
    </row>
    <row r="262" spans="2:11" ht="10.5" customHeight="1" x14ac:dyDescent="0.2">
      <c r="B262" s="537" t="s">
        <v>1463</v>
      </c>
      <c r="C262" s="847">
        <v>191.2</v>
      </c>
      <c r="D262" s="847">
        <v>162.5</v>
      </c>
      <c r="E262" s="847">
        <v>159.5</v>
      </c>
      <c r="F262" s="847">
        <v>132</v>
      </c>
      <c r="G262" s="847">
        <v>130</v>
      </c>
      <c r="H262" s="847">
        <v>212.2</v>
      </c>
      <c r="I262" s="847">
        <v>136.30000000000001</v>
      </c>
      <c r="J262" s="847">
        <v>123.6</v>
      </c>
      <c r="K262" s="847">
        <v>167.3</v>
      </c>
    </row>
    <row r="263" spans="2:11" ht="10.5" customHeight="1" x14ac:dyDescent="0.2">
      <c r="B263" s="236" t="s">
        <v>1210</v>
      </c>
    </row>
    <row r="264" spans="2:11" ht="10.5" customHeight="1" x14ac:dyDescent="0.2">
      <c r="B264" s="236" t="s">
        <v>1211</v>
      </c>
    </row>
    <row r="265" spans="2:11" ht="10.5" customHeight="1" x14ac:dyDescent="0.2">
      <c r="B265" s="236" t="s">
        <v>1212</v>
      </c>
    </row>
    <row r="266" spans="2:11" ht="10.5" customHeight="1" x14ac:dyDescent="0.2">
      <c r="B266" s="236" t="s">
        <v>1003</v>
      </c>
    </row>
    <row r="267" spans="2:11" ht="10.5" customHeight="1" x14ac:dyDescent="0.2">
      <c r="B267" s="236" t="s">
        <v>1213</v>
      </c>
    </row>
    <row r="268" spans="2:11" ht="10.5" customHeight="1" x14ac:dyDescent="0.2">
      <c r="B268" s="49"/>
      <c r="C268" s="175"/>
      <c r="D268" s="175"/>
      <c r="E268" s="175"/>
      <c r="F268" s="175"/>
      <c r="G268" s="175"/>
      <c r="H268" s="175"/>
      <c r="I268" s="175"/>
      <c r="J268" s="175"/>
      <c r="K268" s="175"/>
    </row>
    <row r="269" spans="2:11" ht="10.5" customHeight="1" x14ac:dyDescent="0.2">
      <c r="B269" s="49"/>
    </row>
    <row r="270" spans="2:11" ht="10.5" customHeight="1" x14ac:dyDescent="0.2">
      <c r="B270" s="49"/>
    </row>
    <row r="271" spans="2:11" ht="10.5" customHeight="1" x14ac:dyDescent="0.2">
      <c r="B271" s="49"/>
    </row>
    <row r="272" spans="2:11" ht="10.5" customHeight="1" x14ac:dyDescent="0.2">
      <c r="B272" s="49"/>
    </row>
    <row r="273" spans="2:8" ht="10.5" customHeight="1" x14ac:dyDescent="0.2">
      <c r="B273" s="49"/>
    </row>
    <row r="274" spans="2:8" ht="10.5" customHeight="1" x14ac:dyDescent="0.2">
      <c r="B274" s="49"/>
    </row>
    <row r="275" spans="2:8" ht="10.5" customHeight="1" x14ac:dyDescent="0.2">
      <c r="B275" s="49"/>
    </row>
    <row r="276" spans="2:8" ht="10.5" customHeight="1" x14ac:dyDescent="0.2">
      <c r="B276" s="49"/>
    </row>
    <row r="277" spans="2:8" ht="10.5" customHeight="1" x14ac:dyDescent="0.2">
      <c r="B277" s="49"/>
    </row>
    <row r="278" spans="2:8" ht="10.5" customHeight="1" x14ac:dyDescent="0.2">
      <c r="B278" s="49"/>
    </row>
    <row r="279" spans="2:8" ht="10.5" customHeight="1" x14ac:dyDescent="0.2">
      <c r="B279" s="49"/>
    </row>
    <row r="280" spans="2:8" ht="10.5" customHeight="1" x14ac:dyDescent="0.2">
      <c r="B280" s="49"/>
    </row>
    <row r="281" spans="2:8" ht="10.5" customHeight="1" x14ac:dyDescent="0.2">
      <c r="B281" s="49"/>
    </row>
    <row r="282" spans="2:8" ht="10.5" customHeight="1" x14ac:dyDescent="0.2">
      <c r="B282" s="49"/>
    </row>
    <row r="283" spans="2:8" ht="10.5" customHeight="1" x14ac:dyDescent="0.2">
      <c r="B283" s="49"/>
      <c r="H283" s="153">
        <v>92</v>
      </c>
    </row>
    <row r="284" spans="2:8" ht="10.5" customHeight="1" x14ac:dyDescent="0.2"/>
    <row r="285" spans="2:8" x14ac:dyDescent="0.2">
      <c r="B285" s="62" t="s">
        <v>652</v>
      </c>
    </row>
    <row r="286" spans="2:8" ht="22.5" x14ac:dyDescent="0.2">
      <c r="B286" s="1506" t="s">
        <v>605</v>
      </c>
      <c r="C286" s="279" t="s">
        <v>1214</v>
      </c>
      <c r="D286" s="1316" t="s">
        <v>723</v>
      </c>
      <c r="E286" s="1316" t="s">
        <v>1563</v>
      </c>
      <c r="F286" s="279" t="s">
        <v>904</v>
      </c>
    </row>
    <row r="287" spans="2:8" x14ac:dyDescent="0.2">
      <c r="B287" s="1508"/>
      <c r="C287" s="1396" t="s">
        <v>1503</v>
      </c>
      <c r="D287" s="1404"/>
      <c r="E287" s="1404"/>
      <c r="F287" s="1397"/>
    </row>
    <row r="288" spans="2:8" x14ac:dyDescent="0.2">
      <c r="B288" s="441" t="s">
        <v>1001</v>
      </c>
      <c r="C288" s="65">
        <v>52</v>
      </c>
      <c r="D288" s="65">
        <v>37</v>
      </c>
      <c r="E288" s="65">
        <v>11</v>
      </c>
      <c r="F288" s="65">
        <v>100</v>
      </c>
    </row>
    <row r="289" spans="2:6" ht="10.5" customHeight="1" x14ac:dyDescent="0.2">
      <c r="B289" s="438">
        <v>1980</v>
      </c>
      <c r="C289" s="300">
        <v>6.1</v>
      </c>
      <c r="D289" s="300">
        <v>7.3</v>
      </c>
      <c r="E289" s="300">
        <v>10</v>
      </c>
      <c r="F289" s="300">
        <v>7.1</v>
      </c>
    </row>
    <row r="290" spans="2:6" ht="10.5" customHeight="1" x14ac:dyDescent="0.2">
      <c r="B290" s="438">
        <v>1981</v>
      </c>
      <c r="C290" s="300">
        <v>6.5</v>
      </c>
      <c r="D290" s="300">
        <v>7.6</v>
      </c>
      <c r="E290" s="300">
        <v>9.1999999999999993</v>
      </c>
      <c r="F290" s="300">
        <v>7.2</v>
      </c>
    </row>
    <row r="291" spans="2:6" ht="10.5" customHeight="1" x14ac:dyDescent="0.2">
      <c r="B291" s="438">
        <v>1982</v>
      </c>
      <c r="C291" s="300">
        <v>7.8</v>
      </c>
      <c r="D291" s="300">
        <v>8.1999999999999993</v>
      </c>
      <c r="E291" s="300">
        <v>11.7</v>
      </c>
      <c r="F291" s="300">
        <v>8.4</v>
      </c>
    </row>
    <row r="292" spans="2:6" ht="10.5" customHeight="1" x14ac:dyDescent="0.2">
      <c r="B292" s="438">
        <v>1983</v>
      </c>
      <c r="C292" s="300">
        <v>8</v>
      </c>
      <c r="D292" s="300">
        <v>10.4</v>
      </c>
      <c r="E292" s="300">
        <v>11</v>
      </c>
      <c r="F292" s="300">
        <v>9.1</v>
      </c>
    </row>
    <row r="293" spans="2:6" ht="10.5" customHeight="1" x14ac:dyDescent="0.2">
      <c r="B293" s="438">
        <v>1984</v>
      </c>
      <c r="C293" s="300">
        <v>9.3000000000000007</v>
      </c>
      <c r="D293" s="300">
        <v>8.4</v>
      </c>
      <c r="E293" s="300">
        <v>11.8</v>
      </c>
      <c r="F293" s="300">
        <v>9.1999999999999993</v>
      </c>
    </row>
    <row r="294" spans="2:6" ht="10.5" customHeight="1" x14ac:dyDescent="0.2">
      <c r="B294" s="438"/>
      <c r="C294" s="300"/>
      <c r="D294" s="300"/>
      <c r="E294" s="300"/>
      <c r="F294" s="300"/>
    </row>
    <row r="295" spans="2:6" ht="10.5" customHeight="1" x14ac:dyDescent="0.2">
      <c r="B295" s="438">
        <v>1985</v>
      </c>
      <c r="C295" s="300">
        <v>11.2</v>
      </c>
      <c r="D295" s="300">
        <v>9.5</v>
      </c>
      <c r="E295" s="300">
        <v>12.7</v>
      </c>
      <c r="F295" s="300">
        <v>10.7</v>
      </c>
    </row>
    <row r="296" spans="2:6" ht="10.5" customHeight="1" x14ac:dyDescent="0.2">
      <c r="B296" s="438">
        <v>1986</v>
      </c>
      <c r="C296" s="300">
        <v>13.7</v>
      </c>
      <c r="D296" s="300">
        <v>11.9</v>
      </c>
      <c r="E296" s="300">
        <v>14.9</v>
      </c>
      <c r="F296" s="300">
        <v>13</v>
      </c>
    </row>
    <row r="297" spans="2:6" ht="10.5" customHeight="1" x14ac:dyDescent="0.2">
      <c r="B297" s="438">
        <v>1987</v>
      </c>
      <c r="C297" s="300">
        <v>13.9</v>
      </c>
      <c r="D297" s="300">
        <v>16.100000000000001</v>
      </c>
      <c r="E297" s="300">
        <v>17.3</v>
      </c>
      <c r="F297" s="300">
        <v>14.9</v>
      </c>
    </row>
    <row r="298" spans="2:6" ht="10.5" customHeight="1" x14ac:dyDescent="0.2">
      <c r="B298" s="438">
        <v>1988</v>
      </c>
      <c r="C298" s="300">
        <v>15.4</v>
      </c>
      <c r="D298" s="300">
        <v>16.899999999999999</v>
      </c>
      <c r="E298" s="300">
        <v>20.2</v>
      </c>
      <c r="F298" s="300">
        <v>16.600000000000001</v>
      </c>
    </row>
    <row r="299" spans="2:6" ht="10.5" customHeight="1" x14ac:dyDescent="0.2">
      <c r="B299" s="438">
        <v>1989</v>
      </c>
      <c r="C299" s="300">
        <v>18.600000000000001</v>
      </c>
      <c r="D299" s="300">
        <v>13.7</v>
      </c>
      <c r="E299" s="300">
        <v>21.2</v>
      </c>
      <c r="F299" s="300">
        <v>17.3</v>
      </c>
    </row>
    <row r="300" spans="2:6" ht="10.5" customHeight="1" x14ac:dyDescent="0.2">
      <c r="B300" s="438"/>
      <c r="C300" s="300"/>
      <c r="D300" s="300"/>
      <c r="E300" s="300"/>
      <c r="F300" s="300"/>
    </row>
    <row r="301" spans="2:6" ht="10.5" customHeight="1" x14ac:dyDescent="0.2">
      <c r="B301" s="438">
        <v>1990</v>
      </c>
      <c r="C301" s="300">
        <v>21.7</v>
      </c>
      <c r="D301" s="300">
        <v>19.100000000000001</v>
      </c>
      <c r="E301" s="300">
        <v>23.8</v>
      </c>
      <c r="F301" s="300">
        <v>20.399999999999999</v>
      </c>
    </row>
    <row r="302" spans="2:6" ht="10.5" customHeight="1" x14ac:dyDescent="0.2">
      <c r="B302" s="438">
        <v>1991</v>
      </c>
      <c r="C302" s="300">
        <v>23.4</v>
      </c>
      <c r="D302" s="300">
        <v>19.3</v>
      </c>
      <c r="E302" s="300">
        <v>27.9</v>
      </c>
      <c r="F302" s="300">
        <v>21.7</v>
      </c>
    </row>
    <row r="303" spans="2:6" ht="10.5" customHeight="1" x14ac:dyDescent="0.2">
      <c r="B303" s="438">
        <v>1992</v>
      </c>
      <c r="C303" s="300">
        <v>25.2</v>
      </c>
      <c r="D303" s="300">
        <v>24.1</v>
      </c>
      <c r="E303" s="300">
        <v>31</v>
      </c>
      <c r="F303" s="300">
        <v>24.8</v>
      </c>
    </row>
    <row r="304" spans="2:6" ht="10.5" customHeight="1" x14ac:dyDescent="0.2">
      <c r="B304" s="438">
        <v>1993</v>
      </c>
      <c r="C304" s="300">
        <v>25.4</v>
      </c>
      <c r="D304" s="300">
        <v>18.7</v>
      </c>
      <c r="E304" s="300">
        <v>31.5</v>
      </c>
      <c r="F304" s="300">
        <v>22.8</v>
      </c>
    </row>
    <row r="305" spans="2:6" ht="10.5" customHeight="1" x14ac:dyDescent="0.2">
      <c r="B305" s="438">
        <v>1994</v>
      </c>
      <c r="C305" s="300">
        <v>27.9</v>
      </c>
      <c r="D305" s="300">
        <v>22.4</v>
      </c>
      <c r="E305" s="300">
        <v>30.7</v>
      </c>
      <c r="F305" s="300">
        <v>25.3</v>
      </c>
    </row>
    <row r="306" spans="2:6" ht="10.5" customHeight="1" x14ac:dyDescent="0.2">
      <c r="B306" s="438"/>
      <c r="C306" s="300"/>
      <c r="D306" s="300"/>
      <c r="E306" s="300"/>
      <c r="F306" s="300"/>
    </row>
    <row r="307" spans="2:6" ht="10.5" customHeight="1" x14ac:dyDescent="0.2">
      <c r="B307" s="438">
        <v>1995</v>
      </c>
      <c r="C307" s="300">
        <v>32.4</v>
      </c>
      <c r="D307" s="300">
        <v>26.3</v>
      </c>
      <c r="E307" s="300">
        <v>36.5</v>
      </c>
      <c r="F307" s="300">
        <v>29.7</v>
      </c>
    </row>
    <row r="308" spans="2:6" ht="10.5" customHeight="1" x14ac:dyDescent="0.2">
      <c r="B308" s="438">
        <v>1996</v>
      </c>
      <c r="C308" s="300">
        <v>34.1</v>
      </c>
      <c r="D308" s="300">
        <v>27.8</v>
      </c>
      <c r="E308" s="300">
        <v>45.4</v>
      </c>
      <c r="F308" s="300">
        <v>32.1</v>
      </c>
    </row>
    <row r="309" spans="2:6" ht="10.5" customHeight="1" x14ac:dyDescent="0.2">
      <c r="B309" s="438">
        <v>1997</v>
      </c>
      <c r="C309" s="300">
        <v>33.9</v>
      </c>
      <c r="D309" s="300">
        <v>28.3</v>
      </c>
      <c r="E309" s="300">
        <v>51.8</v>
      </c>
      <c r="F309" s="300">
        <v>33.200000000000003</v>
      </c>
    </row>
    <row r="310" spans="2:6" ht="10.5" customHeight="1" x14ac:dyDescent="0.2">
      <c r="B310" s="438">
        <v>1998</v>
      </c>
      <c r="C310" s="300">
        <v>40.1</v>
      </c>
      <c r="D310" s="300">
        <v>32.700000000000003</v>
      </c>
      <c r="E310" s="300">
        <v>56.4</v>
      </c>
      <c r="F310" s="300">
        <v>38</v>
      </c>
    </row>
    <row r="311" spans="2:6" ht="10.5" customHeight="1" x14ac:dyDescent="0.2">
      <c r="B311" s="438">
        <v>1999</v>
      </c>
      <c r="C311" s="300">
        <v>41</v>
      </c>
      <c r="D311" s="300">
        <v>28.9</v>
      </c>
      <c r="E311" s="300">
        <v>53.7</v>
      </c>
      <c r="F311" s="300">
        <v>36.5</v>
      </c>
    </row>
    <row r="312" spans="2:6" ht="10.5" customHeight="1" x14ac:dyDescent="0.2">
      <c r="B312" s="438"/>
      <c r="C312" s="300"/>
      <c r="D312" s="300"/>
      <c r="E312" s="300"/>
      <c r="F312" s="300"/>
    </row>
    <row r="313" spans="2:6" ht="10.5" customHeight="1" x14ac:dyDescent="0.2">
      <c r="B313" s="438">
        <v>2000</v>
      </c>
      <c r="C313" s="300">
        <v>40.799999999999997</v>
      </c>
      <c r="D313" s="300">
        <v>46</v>
      </c>
      <c r="E313" s="300">
        <v>52.5</v>
      </c>
      <c r="F313" s="300">
        <v>43.5</v>
      </c>
    </row>
    <row r="314" spans="2:6" ht="10.5" customHeight="1" x14ac:dyDescent="0.2">
      <c r="B314" s="438">
        <v>2001</v>
      </c>
      <c r="C314" s="300">
        <v>50.2</v>
      </c>
      <c r="D314" s="300">
        <v>44.5</v>
      </c>
      <c r="E314" s="300">
        <v>55.8</v>
      </c>
      <c r="F314" s="300">
        <v>48.1</v>
      </c>
    </row>
    <row r="315" spans="2:6" ht="10.5" customHeight="1" x14ac:dyDescent="0.2">
      <c r="B315" s="438">
        <v>2002</v>
      </c>
      <c r="C315" s="300">
        <v>55.3</v>
      </c>
      <c r="D315" s="561">
        <v>63.1</v>
      </c>
      <c r="E315" s="300">
        <v>71.5</v>
      </c>
      <c r="F315" s="300">
        <v>59.2</v>
      </c>
    </row>
    <row r="316" spans="2:6" ht="10.5" customHeight="1" x14ac:dyDescent="0.2">
      <c r="B316" s="438">
        <v>2003</v>
      </c>
      <c r="C316" s="561">
        <v>60.6</v>
      </c>
      <c r="D316" s="561">
        <v>67.7</v>
      </c>
      <c r="E316" s="561">
        <v>91.9</v>
      </c>
      <c r="F316" s="561">
        <v>66</v>
      </c>
    </row>
    <row r="317" spans="2:6" ht="10.5" customHeight="1" x14ac:dyDescent="0.2">
      <c r="B317" s="438">
        <v>2004</v>
      </c>
      <c r="C317" s="561">
        <v>66.7</v>
      </c>
      <c r="D317" s="561">
        <v>70.3</v>
      </c>
      <c r="E317" s="561">
        <v>85.8</v>
      </c>
      <c r="F317" s="561">
        <v>68.900000000000006</v>
      </c>
    </row>
    <row r="318" spans="2:6" ht="10.5" customHeight="1" x14ac:dyDescent="0.2">
      <c r="B318" s="438"/>
      <c r="C318" s="561"/>
      <c r="D318" s="561"/>
      <c r="E318" s="561"/>
      <c r="F318" s="561"/>
    </row>
    <row r="319" spans="2:6" ht="10.5" customHeight="1" x14ac:dyDescent="0.2">
      <c r="B319" s="438">
        <v>2005</v>
      </c>
      <c r="C319" s="561">
        <v>61.7</v>
      </c>
      <c r="D319" s="561">
        <v>60</v>
      </c>
      <c r="E319" s="561">
        <v>83</v>
      </c>
      <c r="F319" s="561">
        <v>63.3</v>
      </c>
    </row>
    <row r="320" spans="2:6" ht="10.5" customHeight="1" x14ac:dyDescent="0.2">
      <c r="B320" s="438">
        <v>2006</v>
      </c>
      <c r="C320" s="561">
        <v>64.5</v>
      </c>
      <c r="D320" s="561">
        <v>67.7</v>
      </c>
      <c r="E320" s="561">
        <v>82.7</v>
      </c>
      <c r="F320" s="561">
        <v>67.900000000000006</v>
      </c>
    </row>
    <row r="321" spans="2:7" ht="10.5" customHeight="1" x14ac:dyDescent="0.2">
      <c r="B321" s="438">
        <v>2007</v>
      </c>
      <c r="C321" s="561">
        <v>75.599999999999994</v>
      </c>
      <c r="D321" s="561">
        <v>81.099999999999994</v>
      </c>
      <c r="E321" s="561">
        <v>81.8</v>
      </c>
      <c r="F321" s="561">
        <v>78.5</v>
      </c>
    </row>
    <row r="322" spans="2:7" ht="10.5" customHeight="1" x14ac:dyDescent="0.2">
      <c r="B322" s="438">
        <v>2008</v>
      </c>
      <c r="C322" s="561">
        <v>76.8</v>
      </c>
      <c r="D322" s="561">
        <v>78.8</v>
      </c>
      <c r="E322" s="561">
        <v>83.3</v>
      </c>
      <c r="F322" s="561">
        <v>84.4</v>
      </c>
    </row>
    <row r="323" spans="2:7" ht="10.5" customHeight="1" x14ac:dyDescent="0.2">
      <c r="B323" s="438">
        <v>2009</v>
      </c>
      <c r="C323" s="561">
        <v>92</v>
      </c>
      <c r="D323" s="561">
        <v>112.1</v>
      </c>
      <c r="E323" s="561">
        <v>93</v>
      </c>
      <c r="F323" s="561">
        <v>100.2</v>
      </c>
    </row>
    <row r="324" spans="2:7" ht="10.5" customHeight="1" x14ac:dyDescent="0.2">
      <c r="B324" s="438"/>
      <c r="C324" s="561"/>
      <c r="D324" s="561"/>
      <c r="E324" s="561"/>
      <c r="F324" s="561"/>
    </row>
    <row r="325" spans="2:7" ht="10.5" customHeight="1" x14ac:dyDescent="0.2">
      <c r="B325" s="676">
        <v>2010</v>
      </c>
      <c r="C325" s="714">
        <v>100</v>
      </c>
      <c r="D325" s="714">
        <v>100</v>
      </c>
      <c r="E325" s="714">
        <v>100</v>
      </c>
      <c r="F325" s="714">
        <v>100</v>
      </c>
    </row>
    <row r="326" spans="2:7" ht="10.5" customHeight="1" x14ac:dyDescent="0.2">
      <c r="B326" s="675">
        <v>2011</v>
      </c>
      <c r="C326" s="714">
        <v>108.3</v>
      </c>
      <c r="D326" s="714">
        <v>104</v>
      </c>
      <c r="E326" s="714">
        <v>102.7</v>
      </c>
      <c r="F326" s="714">
        <v>106.1</v>
      </c>
    </row>
    <row r="327" spans="2:7" ht="10.5" customHeight="1" x14ac:dyDescent="0.2">
      <c r="B327" s="1130" t="s">
        <v>1415</v>
      </c>
      <c r="C327" s="714">
        <v>115.2</v>
      </c>
      <c r="D327" s="714">
        <v>110.3</v>
      </c>
      <c r="E327" s="714">
        <v>106.5</v>
      </c>
      <c r="F327" s="714">
        <v>112.4</v>
      </c>
      <c r="G327" s="59"/>
    </row>
    <row r="328" spans="2:7" ht="10.5" customHeight="1" x14ac:dyDescent="0.2">
      <c r="B328" s="1258" t="s">
        <v>1457</v>
      </c>
      <c r="C328" s="714">
        <v>129.1</v>
      </c>
      <c r="D328" s="714">
        <v>115.7</v>
      </c>
      <c r="E328" s="714">
        <v>116.9</v>
      </c>
      <c r="F328" s="714">
        <v>122.8</v>
      </c>
      <c r="G328" s="61"/>
    </row>
    <row r="329" spans="2:7" ht="10.5" customHeight="1" x14ac:dyDescent="0.2">
      <c r="B329" s="537" t="s">
        <v>1463</v>
      </c>
      <c r="C329" s="701">
        <v>140.5</v>
      </c>
      <c r="D329" s="701">
        <v>133.80000000000001</v>
      </c>
      <c r="E329" s="701">
        <v>118.6</v>
      </c>
      <c r="F329" s="701">
        <v>135.6</v>
      </c>
    </row>
    <row r="330" spans="2:7" ht="10.5" customHeight="1" x14ac:dyDescent="0.2">
      <c r="B330" s="236" t="s">
        <v>1215</v>
      </c>
      <c r="C330" s="53"/>
      <c r="D330" s="53"/>
      <c r="E330" s="53"/>
      <c r="F330" s="53"/>
    </row>
    <row r="331" spans="2:7" ht="10.5" customHeight="1" x14ac:dyDescent="0.2">
      <c r="B331" s="1315" t="s">
        <v>1564</v>
      </c>
    </row>
    <row r="332" spans="2:7" ht="10.5" customHeight="1" x14ac:dyDescent="0.2">
      <c r="B332" s="1315"/>
    </row>
    <row r="333" spans="2:7" ht="10.5" customHeight="1" x14ac:dyDescent="0.2">
      <c r="B333" s="49"/>
      <c r="C333" s="53"/>
      <c r="D333" s="53"/>
      <c r="E333" s="53"/>
      <c r="F333" s="53"/>
    </row>
    <row r="334" spans="2:7" ht="10.5" customHeight="1" x14ac:dyDescent="0.2">
      <c r="B334" s="49"/>
    </row>
    <row r="335" spans="2:7" ht="10.5" customHeight="1" x14ac:dyDescent="0.2">
      <c r="B335" s="49"/>
    </row>
    <row r="336" spans="2:7" ht="10.5" customHeight="1" x14ac:dyDescent="0.2">
      <c r="B336" s="49"/>
    </row>
    <row r="337" spans="2:16" ht="10.5" customHeight="1" x14ac:dyDescent="0.2">
      <c r="B337" s="49"/>
    </row>
    <row r="338" spans="2:16" ht="10.5" customHeight="1" x14ac:dyDescent="0.2">
      <c r="B338" s="49"/>
    </row>
    <row r="339" spans="2:16" ht="10.5" customHeight="1" x14ac:dyDescent="0.2">
      <c r="B339" s="49"/>
    </row>
    <row r="340" spans="2:16" ht="10.5" customHeight="1" x14ac:dyDescent="0.2">
      <c r="B340" s="49"/>
    </row>
    <row r="341" spans="2:16" ht="10.5" customHeight="1" x14ac:dyDescent="0.2">
      <c r="B341" s="49"/>
    </row>
    <row r="342" spans="2:16" ht="10.5" customHeight="1" x14ac:dyDescent="0.2">
      <c r="B342" s="49"/>
    </row>
    <row r="343" spans="2:16" ht="10.5" customHeight="1" x14ac:dyDescent="0.2">
      <c r="B343" s="49"/>
    </row>
    <row r="344" spans="2:16" ht="10.5" customHeight="1" x14ac:dyDescent="0.2">
      <c r="B344" s="49"/>
    </row>
    <row r="345" spans="2:16" ht="10.5" customHeight="1" x14ac:dyDescent="0.2">
      <c r="B345" s="49"/>
    </row>
    <row r="346" spans="2:16" ht="10.5" customHeight="1" x14ac:dyDescent="0.2">
      <c r="B346" s="49"/>
    </row>
    <row r="347" spans="2:16" ht="10.5" customHeight="1" x14ac:dyDescent="0.2">
      <c r="B347" s="49"/>
    </row>
    <row r="348" spans="2:16" ht="10.5" customHeight="1" x14ac:dyDescent="0.2">
      <c r="B348" s="49"/>
      <c r="H348" s="153">
        <v>93</v>
      </c>
    </row>
    <row r="349" spans="2:16" ht="10.5" customHeight="1" x14ac:dyDescent="0.2"/>
    <row r="350" spans="2:16" x14ac:dyDescent="0.2">
      <c r="B350" s="62" t="s">
        <v>653</v>
      </c>
    </row>
    <row r="351" spans="2:16" s="76" customFormat="1" ht="23.25" customHeight="1" x14ac:dyDescent="0.2">
      <c r="B351" s="1420" t="s">
        <v>605</v>
      </c>
      <c r="C351" s="279" t="s">
        <v>50</v>
      </c>
      <c r="D351" s="279" t="s">
        <v>53</v>
      </c>
      <c r="E351" s="279" t="s">
        <v>54</v>
      </c>
      <c r="F351" s="279" t="s">
        <v>51</v>
      </c>
      <c r="G351" s="278" t="s">
        <v>60</v>
      </c>
      <c r="H351" s="323" t="s">
        <v>59</v>
      </c>
      <c r="I351" s="1316" t="s">
        <v>93</v>
      </c>
      <c r="J351" s="279" t="s">
        <v>63</v>
      </c>
      <c r="K351" s="279" t="s">
        <v>96</v>
      </c>
      <c r="L351" s="279" t="s">
        <v>52</v>
      </c>
      <c r="M351" s="279" t="s">
        <v>97</v>
      </c>
      <c r="N351" s="1316" t="s">
        <v>95</v>
      </c>
      <c r="O351" s="279" t="s">
        <v>342</v>
      </c>
      <c r="P351" s="279" t="s">
        <v>1216</v>
      </c>
    </row>
    <row r="352" spans="2:16" s="76" customFormat="1" x14ac:dyDescent="0.2">
      <c r="B352" s="1421"/>
      <c r="C352" s="1396" t="s">
        <v>1503</v>
      </c>
      <c r="D352" s="1404"/>
      <c r="E352" s="1404"/>
      <c r="F352" s="1404"/>
      <c r="G352" s="1404"/>
      <c r="H352" s="1404"/>
      <c r="I352" s="1404"/>
      <c r="J352" s="1404"/>
      <c r="K352" s="1404"/>
      <c r="L352" s="1404"/>
      <c r="M352" s="1404"/>
      <c r="N352" s="1397"/>
      <c r="O352" s="443"/>
      <c r="P352" s="444"/>
    </row>
    <row r="353" spans="2:16" s="76" customFormat="1" x14ac:dyDescent="0.2">
      <c r="B353" s="441" t="s">
        <v>1001</v>
      </c>
      <c r="C353" s="65">
        <v>35</v>
      </c>
      <c r="D353" s="65">
        <v>11</v>
      </c>
      <c r="E353" s="65">
        <v>1</v>
      </c>
      <c r="F353" s="334">
        <v>15</v>
      </c>
      <c r="G353" s="65">
        <v>1</v>
      </c>
      <c r="H353" s="65">
        <v>4</v>
      </c>
      <c r="I353" s="65">
        <v>3</v>
      </c>
      <c r="J353" s="65">
        <v>2</v>
      </c>
      <c r="K353" s="65">
        <v>1</v>
      </c>
      <c r="L353" s="65">
        <v>4</v>
      </c>
      <c r="M353" s="65">
        <v>21</v>
      </c>
      <c r="N353" s="65">
        <v>1</v>
      </c>
      <c r="O353" s="443">
        <v>2</v>
      </c>
      <c r="P353" s="444">
        <v>100</v>
      </c>
    </row>
    <row r="354" spans="2:16" ht="10.5" customHeight="1" x14ac:dyDescent="0.2">
      <c r="B354" s="438">
        <v>1980</v>
      </c>
      <c r="C354" s="1297">
        <v>8.1</v>
      </c>
      <c r="D354" s="1297">
        <v>13.9</v>
      </c>
      <c r="E354" s="1297">
        <v>6.6</v>
      </c>
      <c r="F354" s="1298">
        <v>6.6</v>
      </c>
      <c r="G354" s="1297">
        <v>8</v>
      </c>
      <c r="H354" s="1297">
        <v>5.0999999999999996</v>
      </c>
      <c r="I354" s="1297">
        <v>6</v>
      </c>
      <c r="J354" s="1297">
        <v>5.3</v>
      </c>
      <c r="K354" s="1297">
        <v>5</v>
      </c>
      <c r="L354" s="1297">
        <v>6.9</v>
      </c>
      <c r="M354" s="1297"/>
      <c r="N354" s="1299"/>
      <c r="O354" s="1300"/>
      <c r="P354" s="1297">
        <v>7.2</v>
      </c>
    </row>
    <row r="355" spans="2:16" ht="10.5" customHeight="1" x14ac:dyDescent="0.2">
      <c r="B355" s="438">
        <v>1981</v>
      </c>
      <c r="C355" s="1297">
        <v>6.4</v>
      </c>
      <c r="D355" s="1297">
        <v>19.3</v>
      </c>
      <c r="E355" s="1297">
        <v>9</v>
      </c>
      <c r="F355" s="1298">
        <v>8.8000000000000007</v>
      </c>
      <c r="G355" s="1297">
        <v>8.5</v>
      </c>
      <c r="H355" s="1297">
        <v>6.1</v>
      </c>
      <c r="I355" s="1297">
        <v>5.7</v>
      </c>
      <c r="J355" s="1297">
        <v>5</v>
      </c>
      <c r="K355" s="1297">
        <v>6.6</v>
      </c>
      <c r="L355" s="1297">
        <v>7.4</v>
      </c>
      <c r="M355" s="1297"/>
      <c r="N355" s="1299"/>
      <c r="O355" s="1300"/>
      <c r="P355" s="1297">
        <v>7.5</v>
      </c>
    </row>
    <row r="356" spans="2:16" ht="10.5" customHeight="1" x14ac:dyDescent="0.2">
      <c r="B356" s="438">
        <v>1982</v>
      </c>
      <c r="C356" s="1297">
        <v>9.1</v>
      </c>
      <c r="D356" s="1297">
        <v>18.899999999999999</v>
      </c>
      <c r="E356" s="1297">
        <v>8.9</v>
      </c>
      <c r="F356" s="1298">
        <v>6.7</v>
      </c>
      <c r="G356" s="1297">
        <v>9</v>
      </c>
      <c r="H356" s="1297">
        <v>5.6</v>
      </c>
      <c r="I356" s="1297">
        <v>8.3000000000000007</v>
      </c>
      <c r="J356" s="1297">
        <v>6.8</v>
      </c>
      <c r="K356" s="1297">
        <v>7.5</v>
      </c>
      <c r="L356" s="1297">
        <v>6.6</v>
      </c>
      <c r="M356" s="1297"/>
      <c r="N356" s="1299"/>
      <c r="O356" s="1300"/>
      <c r="P356" s="1297">
        <v>8.1</v>
      </c>
    </row>
    <row r="357" spans="2:16" ht="10.5" customHeight="1" x14ac:dyDescent="0.2">
      <c r="B357" s="438">
        <v>1983</v>
      </c>
      <c r="C357" s="1297">
        <v>13.3</v>
      </c>
      <c r="D357" s="1297">
        <v>16.7</v>
      </c>
      <c r="E357" s="1297">
        <v>9</v>
      </c>
      <c r="F357" s="1298">
        <v>7.8</v>
      </c>
      <c r="G357" s="1297">
        <v>8.9</v>
      </c>
      <c r="H357" s="1297">
        <v>7.2</v>
      </c>
      <c r="I357" s="1297">
        <v>6.7</v>
      </c>
      <c r="J357" s="1297">
        <v>6.3</v>
      </c>
      <c r="K357" s="1297">
        <v>8.6999999999999993</v>
      </c>
      <c r="L357" s="1297">
        <v>8.6999999999999993</v>
      </c>
      <c r="M357" s="1297"/>
      <c r="N357" s="1299"/>
      <c r="O357" s="1300"/>
      <c r="P357" s="1297">
        <v>10.3</v>
      </c>
    </row>
    <row r="358" spans="2:16" ht="10.5" customHeight="1" x14ac:dyDescent="0.2">
      <c r="B358" s="438">
        <v>1984</v>
      </c>
      <c r="C358" s="1297">
        <v>7.2</v>
      </c>
      <c r="D358" s="1297">
        <v>19.7</v>
      </c>
      <c r="E358" s="1297">
        <v>8.3000000000000007</v>
      </c>
      <c r="F358" s="1298">
        <v>9.4</v>
      </c>
      <c r="G358" s="1297">
        <v>11.6</v>
      </c>
      <c r="H358" s="1297">
        <v>6.5</v>
      </c>
      <c r="I358" s="1297">
        <v>7.9</v>
      </c>
      <c r="J358" s="1297">
        <v>6.1</v>
      </c>
      <c r="K358" s="1297">
        <v>8.4</v>
      </c>
      <c r="L358" s="1297">
        <v>9.6999999999999993</v>
      </c>
      <c r="M358" s="1297"/>
      <c r="N358" s="1299"/>
      <c r="O358" s="1300"/>
      <c r="P358" s="1297">
        <v>8.3000000000000007</v>
      </c>
    </row>
    <row r="359" spans="2:16" ht="10.5" customHeight="1" x14ac:dyDescent="0.2">
      <c r="B359" s="438"/>
      <c r="C359" s="1297"/>
      <c r="D359" s="1297"/>
      <c r="E359" s="1297"/>
      <c r="F359" s="1298"/>
      <c r="G359" s="1297"/>
      <c r="H359" s="1297"/>
      <c r="I359" s="1297"/>
      <c r="J359" s="1297"/>
      <c r="K359" s="1297"/>
      <c r="L359" s="1297"/>
      <c r="M359" s="1297"/>
      <c r="N359" s="1299"/>
      <c r="O359" s="1300"/>
      <c r="P359" s="1297"/>
    </row>
    <row r="360" spans="2:16" ht="10.5" customHeight="1" x14ac:dyDescent="0.2">
      <c r="B360" s="438">
        <v>1985</v>
      </c>
      <c r="C360" s="1297">
        <v>10.6</v>
      </c>
      <c r="D360" s="1297">
        <v>17.7</v>
      </c>
      <c r="E360" s="1297">
        <v>9</v>
      </c>
      <c r="F360" s="1298">
        <v>8.4</v>
      </c>
      <c r="G360" s="1297">
        <v>11.1</v>
      </c>
      <c r="H360" s="1297">
        <v>6.7</v>
      </c>
      <c r="I360" s="1297">
        <v>6.5</v>
      </c>
      <c r="J360" s="1297">
        <v>7.8</v>
      </c>
      <c r="K360" s="1297">
        <v>6.7</v>
      </c>
      <c r="L360" s="1297">
        <v>8.6</v>
      </c>
      <c r="M360" s="1297"/>
      <c r="N360" s="1299"/>
      <c r="O360" s="1300"/>
      <c r="P360" s="1297">
        <v>9.4</v>
      </c>
    </row>
    <row r="361" spans="2:16" ht="10.5" customHeight="1" x14ac:dyDescent="0.2">
      <c r="B361" s="438">
        <v>1986</v>
      </c>
      <c r="C361" s="1297">
        <v>14.2</v>
      </c>
      <c r="D361" s="1297">
        <v>26.2</v>
      </c>
      <c r="E361" s="1297">
        <v>10.5</v>
      </c>
      <c r="F361" s="1298">
        <v>9.8000000000000007</v>
      </c>
      <c r="G361" s="1297">
        <v>12.1</v>
      </c>
      <c r="H361" s="1297">
        <v>7.1</v>
      </c>
      <c r="I361" s="1297">
        <v>7.5</v>
      </c>
      <c r="J361" s="1297">
        <v>5.9</v>
      </c>
      <c r="K361" s="1297">
        <v>7.3</v>
      </c>
      <c r="L361" s="1297">
        <v>10.7</v>
      </c>
      <c r="M361" s="1297"/>
      <c r="N361" s="1299"/>
      <c r="O361" s="1300"/>
      <c r="P361" s="1297">
        <v>11.8</v>
      </c>
    </row>
    <row r="362" spans="2:16" ht="10.5" customHeight="1" x14ac:dyDescent="0.2">
      <c r="B362" s="438">
        <v>1987</v>
      </c>
      <c r="C362" s="1297">
        <v>18.2</v>
      </c>
      <c r="D362" s="1297">
        <v>33.799999999999997</v>
      </c>
      <c r="E362" s="1297">
        <v>10.3</v>
      </c>
      <c r="F362" s="1298">
        <v>14.7</v>
      </c>
      <c r="G362" s="1297">
        <v>14.7</v>
      </c>
      <c r="H362" s="1297">
        <v>11.7</v>
      </c>
      <c r="I362" s="1297">
        <v>11.4</v>
      </c>
      <c r="J362" s="1297">
        <v>11.4</v>
      </c>
      <c r="K362" s="1297">
        <v>10.7</v>
      </c>
      <c r="L362" s="1297">
        <v>12</v>
      </c>
      <c r="M362" s="1297"/>
      <c r="N362" s="1299"/>
      <c r="O362" s="1300"/>
      <c r="P362" s="1297">
        <v>15.9</v>
      </c>
    </row>
    <row r="363" spans="2:16" ht="10.5" customHeight="1" x14ac:dyDescent="0.2">
      <c r="B363" s="438">
        <v>1988</v>
      </c>
      <c r="C363" s="1297">
        <v>19.8</v>
      </c>
      <c r="D363" s="1297">
        <v>29.8</v>
      </c>
      <c r="E363" s="1297">
        <v>11.9</v>
      </c>
      <c r="F363" s="1298">
        <v>15.3</v>
      </c>
      <c r="G363" s="1297">
        <v>17.600000000000001</v>
      </c>
      <c r="H363" s="1297">
        <v>11.9</v>
      </c>
      <c r="I363" s="1297">
        <v>12.8</v>
      </c>
      <c r="J363" s="1297">
        <v>9.9</v>
      </c>
      <c r="K363" s="1297">
        <v>10.3</v>
      </c>
      <c r="L363" s="1297">
        <v>14.5</v>
      </c>
      <c r="M363" s="1297"/>
      <c r="N363" s="1299"/>
      <c r="O363" s="1300"/>
      <c r="P363" s="1297">
        <v>16.7</v>
      </c>
    </row>
    <row r="364" spans="2:16" ht="10.5" customHeight="1" x14ac:dyDescent="0.2">
      <c r="B364" s="438">
        <v>1989</v>
      </c>
      <c r="C364" s="1297">
        <v>11.8</v>
      </c>
      <c r="D364" s="1297">
        <v>36.700000000000003</v>
      </c>
      <c r="E364" s="1297">
        <v>15.2</v>
      </c>
      <c r="F364" s="1298">
        <v>15.2</v>
      </c>
      <c r="G364" s="1297">
        <v>15.9</v>
      </c>
      <c r="H364" s="1297">
        <v>12.4</v>
      </c>
      <c r="I364" s="1297">
        <v>12.8</v>
      </c>
      <c r="J364" s="1297">
        <v>9.9</v>
      </c>
      <c r="K364" s="1297">
        <v>12.5</v>
      </c>
      <c r="L364" s="1297">
        <v>12.2</v>
      </c>
      <c r="M364" s="1297"/>
      <c r="N364" s="1299"/>
      <c r="O364" s="1300"/>
      <c r="P364" s="1297">
        <v>13.6</v>
      </c>
    </row>
    <row r="365" spans="2:16" ht="10.5" customHeight="1" x14ac:dyDescent="0.2">
      <c r="B365" s="438"/>
      <c r="C365" s="1297"/>
      <c r="D365" s="1297"/>
      <c r="E365" s="1297"/>
      <c r="F365" s="1298"/>
      <c r="G365" s="1297"/>
      <c r="H365" s="1297"/>
      <c r="I365" s="1297"/>
      <c r="J365" s="1297"/>
      <c r="K365" s="1297"/>
      <c r="L365" s="1297"/>
      <c r="M365" s="1297"/>
      <c r="N365" s="1299"/>
      <c r="O365" s="1300"/>
      <c r="P365" s="1297"/>
    </row>
    <row r="366" spans="2:16" ht="10.5" customHeight="1" x14ac:dyDescent="0.2">
      <c r="B366" s="438">
        <v>1990</v>
      </c>
      <c r="C366" s="1297">
        <v>18.100000000000001</v>
      </c>
      <c r="D366" s="1297">
        <v>33.200000000000003</v>
      </c>
      <c r="E366" s="1297">
        <v>17.8</v>
      </c>
      <c r="F366" s="1298">
        <v>21.8</v>
      </c>
      <c r="G366" s="1297">
        <v>17.899999999999999</v>
      </c>
      <c r="H366" s="1297">
        <v>17.399999999999999</v>
      </c>
      <c r="I366" s="1297">
        <v>15.9</v>
      </c>
      <c r="J366" s="1297">
        <v>13.9</v>
      </c>
      <c r="K366" s="1297">
        <v>15.8</v>
      </c>
      <c r="L366" s="1297">
        <v>21.5</v>
      </c>
      <c r="M366" s="1297"/>
      <c r="N366" s="1299"/>
      <c r="O366" s="1300"/>
      <c r="P366" s="1297">
        <v>18.899999999999999</v>
      </c>
    </row>
    <row r="367" spans="2:16" ht="10.5" customHeight="1" x14ac:dyDescent="0.2">
      <c r="B367" s="438">
        <v>1991</v>
      </c>
      <c r="C367" s="1297">
        <v>18.2</v>
      </c>
      <c r="D367" s="1297">
        <v>33.700000000000003</v>
      </c>
      <c r="E367" s="1297">
        <v>17.3</v>
      </c>
      <c r="F367" s="1298">
        <v>21.8</v>
      </c>
      <c r="G367" s="1297">
        <v>17.8</v>
      </c>
      <c r="H367" s="1297">
        <v>45.6</v>
      </c>
      <c r="I367" s="1297">
        <v>15.1</v>
      </c>
      <c r="J367" s="1297">
        <v>17</v>
      </c>
      <c r="K367" s="1297">
        <v>16.399999999999999</v>
      </c>
      <c r="L367" s="1297">
        <v>14.8</v>
      </c>
      <c r="M367" s="1297"/>
      <c r="N367" s="1299"/>
      <c r="O367" s="1300"/>
      <c r="P367" s="1297">
        <v>19</v>
      </c>
    </row>
    <row r="368" spans="2:16" ht="10.5" customHeight="1" x14ac:dyDescent="0.2">
      <c r="B368" s="438">
        <v>1992</v>
      </c>
      <c r="C368" s="1297">
        <v>24.9</v>
      </c>
      <c r="D368" s="1297">
        <v>41</v>
      </c>
      <c r="E368" s="1297">
        <v>21.2</v>
      </c>
      <c r="F368" s="1298">
        <v>24.8</v>
      </c>
      <c r="G368" s="1297">
        <v>19.899999999999999</v>
      </c>
      <c r="H368" s="1297">
        <v>15.9</v>
      </c>
      <c r="I368" s="1297">
        <v>18.8</v>
      </c>
      <c r="J368" s="1297">
        <v>18.100000000000001</v>
      </c>
      <c r="K368" s="1297">
        <v>18.100000000000001</v>
      </c>
      <c r="L368" s="1297">
        <v>21.7</v>
      </c>
      <c r="M368" s="1297"/>
      <c r="N368" s="1299"/>
      <c r="O368" s="1300"/>
      <c r="P368" s="1297">
        <v>23.8</v>
      </c>
    </row>
    <row r="369" spans="1:16" ht="10.5" customHeight="1" x14ac:dyDescent="0.2">
      <c r="B369" s="438">
        <v>1993</v>
      </c>
      <c r="C369" s="1297">
        <v>16.100000000000001</v>
      </c>
      <c r="D369" s="1297">
        <v>37</v>
      </c>
      <c r="E369" s="1297">
        <v>17.399999999999999</v>
      </c>
      <c r="F369" s="1298">
        <v>22.7</v>
      </c>
      <c r="G369" s="1297">
        <v>21.3</v>
      </c>
      <c r="H369" s="1297">
        <v>16.8</v>
      </c>
      <c r="I369" s="1297">
        <v>14.8</v>
      </c>
      <c r="J369" s="1297">
        <v>15.2</v>
      </c>
      <c r="K369" s="1297">
        <v>16.100000000000001</v>
      </c>
      <c r="L369" s="1297">
        <v>18.7</v>
      </c>
      <c r="M369" s="1297"/>
      <c r="N369" s="1299"/>
      <c r="O369" s="1300"/>
      <c r="P369" s="1297">
        <v>18.399999999999999</v>
      </c>
    </row>
    <row r="370" spans="1:16" ht="10.5" customHeight="1" x14ac:dyDescent="0.2">
      <c r="B370" s="438">
        <v>1994</v>
      </c>
      <c r="C370" s="1297">
        <v>15.8</v>
      </c>
      <c r="D370" s="1297">
        <v>63.8</v>
      </c>
      <c r="E370" s="1297">
        <v>18.5</v>
      </c>
      <c r="F370" s="1298">
        <v>28.6</v>
      </c>
      <c r="G370" s="1297">
        <v>25.1</v>
      </c>
      <c r="H370" s="1297">
        <v>24.8</v>
      </c>
      <c r="I370" s="1297">
        <v>23.2</v>
      </c>
      <c r="J370" s="1297">
        <v>19.600000000000001</v>
      </c>
      <c r="K370" s="1297">
        <v>18.600000000000001</v>
      </c>
      <c r="L370" s="1297">
        <v>25.5</v>
      </c>
      <c r="M370" s="1297"/>
      <c r="N370" s="1299"/>
      <c r="O370" s="1300"/>
      <c r="P370" s="1297">
        <v>22.2</v>
      </c>
    </row>
    <row r="371" spans="1:16" ht="10.5" customHeight="1" x14ac:dyDescent="0.2">
      <c r="B371" s="438"/>
      <c r="C371" s="1297"/>
      <c r="D371" s="1297"/>
      <c r="E371" s="1297"/>
      <c r="F371" s="1298"/>
      <c r="G371" s="1297"/>
      <c r="H371" s="1297"/>
      <c r="I371" s="1297"/>
      <c r="J371" s="1297"/>
      <c r="K371" s="1297"/>
      <c r="L371" s="1297"/>
      <c r="M371" s="1297"/>
      <c r="N371" s="1299"/>
      <c r="O371" s="1300"/>
      <c r="P371" s="1297"/>
    </row>
    <row r="372" spans="1:16" ht="10.5" customHeight="1" x14ac:dyDescent="0.2">
      <c r="B372" s="438">
        <v>1995</v>
      </c>
      <c r="C372" s="1297">
        <v>26.9</v>
      </c>
      <c r="D372" s="1297">
        <v>29.8</v>
      </c>
      <c r="E372" s="1297">
        <v>29.7</v>
      </c>
      <c r="F372" s="1298">
        <v>29</v>
      </c>
      <c r="G372" s="1297">
        <v>31.9</v>
      </c>
      <c r="H372" s="1297">
        <v>18.8</v>
      </c>
      <c r="I372" s="1297">
        <v>25.4</v>
      </c>
      <c r="J372" s="1297">
        <v>17.2</v>
      </c>
      <c r="K372" s="1297">
        <v>22.2</v>
      </c>
      <c r="L372" s="1297">
        <v>26.6</v>
      </c>
      <c r="M372" s="1297"/>
      <c r="N372" s="1299"/>
      <c r="O372" s="1300"/>
      <c r="P372" s="1297">
        <v>26.1</v>
      </c>
    </row>
    <row r="373" spans="1:16" ht="10.5" customHeight="1" x14ac:dyDescent="0.2">
      <c r="B373" s="438">
        <v>1996</v>
      </c>
      <c r="C373" s="1297">
        <v>24.4</v>
      </c>
      <c r="D373" s="1297">
        <v>52.1</v>
      </c>
      <c r="E373" s="1297">
        <v>27.4</v>
      </c>
      <c r="F373" s="1298">
        <v>32.299999999999997</v>
      </c>
      <c r="G373" s="1297">
        <v>31.7</v>
      </c>
      <c r="H373" s="1297">
        <v>21.2</v>
      </c>
      <c r="I373" s="1297">
        <v>26</v>
      </c>
      <c r="J373" s="1297">
        <v>23.8</v>
      </c>
      <c r="K373" s="1297">
        <v>23.9</v>
      </c>
      <c r="L373" s="1297">
        <v>27.7</v>
      </c>
      <c r="M373" s="1297"/>
      <c r="N373" s="1299"/>
      <c r="O373" s="1300"/>
      <c r="P373" s="1297">
        <v>27.5</v>
      </c>
    </row>
    <row r="374" spans="1:16" ht="10.5" customHeight="1" x14ac:dyDescent="0.2">
      <c r="B374" s="438">
        <v>1997</v>
      </c>
      <c r="C374" s="1297">
        <v>25.8</v>
      </c>
      <c r="D374" s="1298">
        <v>50.3</v>
      </c>
      <c r="E374" s="1298">
        <v>26.1</v>
      </c>
      <c r="F374" s="1297">
        <v>33.299999999999997</v>
      </c>
      <c r="G374" s="1297">
        <v>33.4</v>
      </c>
      <c r="H374" s="1297">
        <v>25.2</v>
      </c>
      <c r="I374" s="1297">
        <v>27.8</v>
      </c>
      <c r="J374" s="1297">
        <v>23.3</v>
      </c>
      <c r="K374" s="1297">
        <v>28.1</v>
      </c>
      <c r="L374" s="1297">
        <v>28.9</v>
      </c>
      <c r="M374" s="1297"/>
      <c r="N374" s="1299"/>
      <c r="O374" s="1300"/>
      <c r="P374" s="1297">
        <v>28.5</v>
      </c>
    </row>
    <row r="375" spans="1:16" ht="10.5" customHeight="1" x14ac:dyDescent="0.2">
      <c r="B375" s="438">
        <v>1998</v>
      </c>
      <c r="C375" s="1298">
        <v>31.5</v>
      </c>
      <c r="D375" s="1298">
        <v>43.8</v>
      </c>
      <c r="E375" s="1298">
        <v>35.5</v>
      </c>
      <c r="F375" s="1298">
        <v>35.9</v>
      </c>
      <c r="G375" s="1297">
        <v>33.9</v>
      </c>
      <c r="H375" s="1297">
        <v>27.8</v>
      </c>
      <c r="I375" s="1297">
        <v>34.4</v>
      </c>
      <c r="J375" s="1298">
        <v>30.8</v>
      </c>
      <c r="K375" s="1297">
        <v>24.4</v>
      </c>
      <c r="L375" s="1298">
        <v>34</v>
      </c>
      <c r="M375" s="1297"/>
      <c r="N375" s="1301"/>
      <c r="O375" s="1300"/>
      <c r="P375" s="1298">
        <v>32.299999999999997</v>
      </c>
    </row>
    <row r="376" spans="1:16" ht="10.5" customHeight="1" x14ac:dyDescent="0.2">
      <c r="B376" s="438">
        <v>1999</v>
      </c>
      <c r="C376" s="1298">
        <v>27.5</v>
      </c>
      <c r="D376" s="1298">
        <v>35.1</v>
      </c>
      <c r="E376" s="1298">
        <v>29.3</v>
      </c>
      <c r="F376" s="1298">
        <v>34.6</v>
      </c>
      <c r="G376" s="1298">
        <v>34.200000000000003</v>
      </c>
      <c r="H376" s="1298">
        <v>25.3</v>
      </c>
      <c r="I376" s="1298">
        <v>28.2</v>
      </c>
      <c r="J376" s="1298">
        <v>23.9</v>
      </c>
      <c r="K376" s="1298">
        <v>26</v>
      </c>
      <c r="L376" s="1298">
        <v>31.2</v>
      </c>
      <c r="M376" s="1297"/>
      <c r="N376" s="1301"/>
      <c r="O376" s="1300"/>
      <c r="P376" s="1298">
        <v>28.6</v>
      </c>
    </row>
    <row r="377" spans="1:16" ht="10.5" customHeight="1" x14ac:dyDescent="0.2">
      <c r="B377" s="438"/>
      <c r="C377" s="1298"/>
      <c r="D377" s="1298"/>
      <c r="E377" s="1298"/>
      <c r="F377" s="1298"/>
      <c r="G377" s="1298"/>
      <c r="H377" s="1298"/>
      <c r="I377" s="1298"/>
      <c r="J377" s="1298"/>
      <c r="K377" s="1298"/>
      <c r="L377" s="1298"/>
      <c r="M377" s="1298"/>
      <c r="N377" s="1301"/>
      <c r="O377" s="1300"/>
      <c r="P377" s="1298"/>
    </row>
    <row r="378" spans="1:16" s="62" customFormat="1" ht="10.5" customHeight="1" x14ac:dyDescent="0.2">
      <c r="B378" s="438">
        <v>2000</v>
      </c>
      <c r="C378" s="1298">
        <v>36</v>
      </c>
      <c r="D378" s="1298">
        <v>91.4</v>
      </c>
      <c r="E378" s="1298">
        <v>37.299999999999997</v>
      </c>
      <c r="F378" s="1298">
        <v>45.8</v>
      </c>
      <c r="G378" s="1298">
        <v>40.4</v>
      </c>
      <c r="H378" s="1298">
        <v>33.1</v>
      </c>
      <c r="I378" s="1298">
        <v>45</v>
      </c>
      <c r="J378" s="1298">
        <v>35</v>
      </c>
      <c r="K378" s="1298">
        <v>59</v>
      </c>
      <c r="L378" s="1298">
        <v>44.7</v>
      </c>
      <c r="M378" s="1298">
        <v>46.5</v>
      </c>
      <c r="N378" s="1302"/>
      <c r="O378" s="1303"/>
      <c r="P378" s="1298">
        <v>46.9</v>
      </c>
    </row>
    <row r="379" spans="1:16" ht="10.5" customHeight="1" x14ac:dyDescent="0.2">
      <c r="B379" s="438">
        <v>2001</v>
      </c>
      <c r="C379" s="1298">
        <v>35.5</v>
      </c>
      <c r="D379" s="1298">
        <v>58.7</v>
      </c>
      <c r="E379" s="1298">
        <v>35.4</v>
      </c>
      <c r="F379" s="1298">
        <v>44.5</v>
      </c>
      <c r="G379" s="1298">
        <v>44</v>
      </c>
      <c r="H379" s="1298">
        <v>31.8</v>
      </c>
      <c r="I379" s="1298">
        <v>41.2</v>
      </c>
      <c r="J379" s="1298">
        <v>41.9</v>
      </c>
      <c r="K379" s="1298">
        <v>37.700000000000003</v>
      </c>
      <c r="L379" s="1298">
        <v>34.700000000000003</v>
      </c>
      <c r="M379" s="1298">
        <v>51.3</v>
      </c>
      <c r="N379" s="1302"/>
      <c r="O379" s="1303"/>
      <c r="P379" s="1298">
        <v>44.9</v>
      </c>
    </row>
    <row r="380" spans="1:16" ht="10.5" customHeight="1" x14ac:dyDescent="0.2">
      <c r="B380" s="438">
        <v>2002</v>
      </c>
      <c r="C380" s="1298">
        <v>58.2</v>
      </c>
      <c r="D380" s="1298">
        <v>83</v>
      </c>
      <c r="E380" s="1298">
        <v>56.3</v>
      </c>
      <c r="F380" s="1298">
        <v>47</v>
      </c>
      <c r="G380" s="1298">
        <v>48.9</v>
      </c>
      <c r="H380" s="1298">
        <v>39.5</v>
      </c>
      <c r="I380" s="1298">
        <v>55.6</v>
      </c>
      <c r="J380" s="1298">
        <v>55.5</v>
      </c>
      <c r="K380" s="1298">
        <v>36.700000000000003</v>
      </c>
      <c r="L380" s="1298">
        <v>56.8</v>
      </c>
      <c r="M380" s="1298">
        <v>66.400000000000006</v>
      </c>
      <c r="N380" s="1302"/>
      <c r="O380" s="1303"/>
      <c r="P380" s="1298">
        <v>64</v>
      </c>
    </row>
    <row r="381" spans="1:16" ht="10.5" customHeight="1" x14ac:dyDescent="0.2">
      <c r="A381" s="62"/>
      <c r="B381" s="438">
        <v>2003</v>
      </c>
      <c r="C381" s="1298">
        <v>57.3</v>
      </c>
      <c r="D381" s="1298">
        <v>81.900000000000006</v>
      </c>
      <c r="E381" s="1298">
        <v>67.400000000000006</v>
      </c>
      <c r="F381" s="1298">
        <v>61.9</v>
      </c>
      <c r="G381" s="1298">
        <v>63.4</v>
      </c>
      <c r="H381" s="1298">
        <v>40.299999999999997</v>
      </c>
      <c r="I381" s="1298">
        <v>56.1</v>
      </c>
      <c r="J381" s="1298">
        <v>59.8</v>
      </c>
      <c r="K381" s="1298">
        <v>51.9</v>
      </c>
      <c r="L381" s="1298">
        <v>49.3</v>
      </c>
      <c r="M381" s="1298">
        <v>80.3</v>
      </c>
      <c r="N381" s="1302"/>
      <c r="O381" s="1303"/>
      <c r="P381" s="1298">
        <v>68.5</v>
      </c>
    </row>
    <row r="382" spans="1:16" ht="10.5" customHeight="1" x14ac:dyDescent="0.2">
      <c r="A382" s="62"/>
      <c r="B382" s="438">
        <v>2004</v>
      </c>
      <c r="C382" s="1298">
        <v>45.7</v>
      </c>
      <c r="D382" s="1298">
        <v>62.4</v>
      </c>
      <c r="E382" s="1298">
        <v>54.2</v>
      </c>
      <c r="F382" s="1298">
        <v>57.4</v>
      </c>
      <c r="G382" s="1298">
        <v>60.7</v>
      </c>
      <c r="H382" s="1298">
        <v>34.6</v>
      </c>
      <c r="I382" s="1298">
        <v>55.8</v>
      </c>
      <c r="J382" s="1298">
        <v>40.799999999999997</v>
      </c>
      <c r="K382" s="1298">
        <v>56.8</v>
      </c>
      <c r="L382" s="1298">
        <v>47</v>
      </c>
      <c r="M382" s="1298">
        <v>75.099999999999994</v>
      </c>
      <c r="N382" s="1302"/>
      <c r="O382" s="1303"/>
      <c r="P382" s="1298">
        <v>58.6</v>
      </c>
    </row>
    <row r="383" spans="1:16" ht="10.5" customHeight="1" x14ac:dyDescent="0.2">
      <c r="A383" s="62"/>
      <c r="B383" s="438"/>
      <c r="C383" s="1298"/>
      <c r="D383" s="1298"/>
      <c r="E383" s="1298"/>
      <c r="F383" s="1298"/>
      <c r="G383" s="1298"/>
      <c r="H383" s="1298"/>
      <c r="I383" s="1298"/>
      <c r="J383" s="1298"/>
      <c r="K383" s="1298"/>
      <c r="L383" s="1298"/>
      <c r="M383" s="1298"/>
      <c r="N383" s="1302"/>
      <c r="O383" s="1303"/>
      <c r="P383" s="1298"/>
    </row>
    <row r="384" spans="1:16" ht="10.5" customHeight="1" x14ac:dyDescent="0.2">
      <c r="A384" s="62"/>
      <c r="B384" s="438">
        <v>2005</v>
      </c>
      <c r="C384" s="1298">
        <v>52.3</v>
      </c>
      <c r="D384" s="1298">
        <v>67.099999999999994</v>
      </c>
      <c r="E384" s="1298">
        <v>58.7</v>
      </c>
      <c r="F384" s="1298">
        <v>56.3</v>
      </c>
      <c r="G384" s="1298">
        <v>65.599999999999994</v>
      </c>
      <c r="H384" s="1298">
        <v>43.4</v>
      </c>
      <c r="I384" s="1298">
        <v>50.4</v>
      </c>
      <c r="J384" s="1298">
        <v>51.8</v>
      </c>
      <c r="K384" s="1298">
        <v>47.2</v>
      </c>
      <c r="L384" s="1298">
        <v>49.3</v>
      </c>
      <c r="M384" s="1298">
        <v>57.6</v>
      </c>
      <c r="N384" s="1298">
        <v>22.3</v>
      </c>
      <c r="O384" s="1298">
        <v>169.5</v>
      </c>
      <c r="P384" s="1298">
        <v>59.4</v>
      </c>
    </row>
    <row r="385" spans="1:16" ht="10.5" customHeight="1" x14ac:dyDescent="0.2">
      <c r="A385" s="62"/>
      <c r="B385" s="438">
        <v>2006</v>
      </c>
      <c r="C385" s="1298">
        <v>57.7</v>
      </c>
      <c r="D385" s="1298">
        <v>65.099999999999994</v>
      </c>
      <c r="E385" s="1298">
        <v>90.1</v>
      </c>
      <c r="F385" s="1298">
        <v>66</v>
      </c>
      <c r="G385" s="1298">
        <v>77</v>
      </c>
      <c r="H385" s="1298">
        <v>51.8</v>
      </c>
      <c r="I385" s="1298">
        <v>66.7</v>
      </c>
      <c r="J385" s="1298">
        <v>59.6</v>
      </c>
      <c r="K385" s="1298">
        <v>66.900000000000006</v>
      </c>
      <c r="L385" s="1298">
        <v>65.400000000000006</v>
      </c>
      <c r="M385" s="1298">
        <v>82.5</v>
      </c>
      <c r="N385" s="1298">
        <v>36</v>
      </c>
      <c r="O385" s="1298">
        <v>171.7</v>
      </c>
      <c r="P385" s="1298">
        <v>67.900000000000006</v>
      </c>
    </row>
    <row r="386" spans="1:16" ht="10.5" customHeight="1" x14ac:dyDescent="0.2">
      <c r="A386" s="62"/>
      <c r="B386" s="438">
        <v>2007</v>
      </c>
      <c r="C386" s="1298">
        <v>113.2</v>
      </c>
      <c r="D386" s="1298">
        <v>83.8</v>
      </c>
      <c r="E386" s="1298">
        <v>102.5</v>
      </c>
      <c r="F386" s="1298">
        <v>77.900000000000006</v>
      </c>
      <c r="G386" s="1298">
        <v>89</v>
      </c>
      <c r="H386" s="1298">
        <v>64.5</v>
      </c>
      <c r="I386" s="1298">
        <v>77.099999999999994</v>
      </c>
      <c r="J386" s="1298">
        <v>92.1</v>
      </c>
      <c r="K386" s="1298">
        <v>77.8</v>
      </c>
      <c r="L386" s="1298">
        <v>74.5</v>
      </c>
      <c r="M386" s="1298">
        <v>74.5</v>
      </c>
      <c r="N386" s="1298">
        <v>43.1</v>
      </c>
      <c r="O386" s="1298">
        <v>88.8</v>
      </c>
      <c r="P386" s="1298">
        <v>81.8</v>
      </c>
    </row>
    <row r="387" spans="1:16" ht="10.5" customHeight="1" x14ac:dyDescent="0.2">
      <c r="A387" s="62"/>
      <c r="B387" s="438">
        <v>2008</v>
      </c>
      <c r="C387" s="1298">
        <v>84.6</v>
      </c>
      <c r="D387" s="1298">
        <v>80.099999999999994</v>
      </c>
      <c r="E387" s="1298">
        <v>114</v>
      </c>
      <c r="F387" s="1298">
        <v>80.3</v>
      </c>
      <c r="G387" s="1298">
        <v>111.6</v>
      </c>
      <c r="H387" s="1298">
        <v>60.2</v>
      </c>
      <c r="I387" s="1298">
        <v>84.5</v>
      </c>
      <c r="J387" s="1298">
        <v>78.7</v>
      </c>
      <c r="K387" s="1298">
        <v>81.900000000000006</v>
      </c>
      <c r="L387" s="1298">
        <v>73.599999999999994</v>
      </c>
      <c r="M387" s="1298">
        <v>73</v>
      </c>
      <c r="N387" s="1298">
        <v>43.2</v>
      </c>
      <c r="O387" s="1298">
        <v>163.69999999999999</v>
      </c>
      <c r="P387" s="1298">
        <v>78.900000000000006</v>
      </c>
    </row>
    <row r="388" spans="1:16" ht="10.5" customHeight="1" x14ac:dyDescent="0.2">
      <c r="A388" s="62"/>
      <c r="B388" s="438">
        <v>2009</v>
      </c>
      <c r="C388" s="1298">
        <v>122.6</v>
      </c>
      <c r="D388" s="1298">
        <v>129</v>
      </c>
      <c r="E388" s="1298">
        <v>115</v>
      </c>
      <c r="F388" s="1298">
        <v>97.6</v>
      </c>
      <c r="G388" s="1298">
        <v>102.3</v>
      </c>
      <c r="H388" s="1298">
        <v>86.1</v>
      </c>
      <c r="I388" s="1298">
        <v>102.9</v>
      </c>
      <c r="J388" s="1298">
        <v>121.2</v>
      </c>
      <c r="K388" s="1298">
        <v>90.6</v>
      </c>
      <c r="L388" s="1298">
        <v>89.5</v>
      </c>
      <c r="M388" s="1298">
        <v>97.6</v>
      </c>
      <c r="N388" s="1298">
        <v>90.1</v>
      </c>
      <c r="O388" s="1298">
        <v>89.7</v>
      </c>
      <c r="P388" s="1298">
        <v>111.8</v>
      </c>
    </row>
    <row r="389" spans="1:16" ht="10.5" customHeight="1" x14ac:dyDescent="0.2">
      <c r="A389" s="62"/>
      <c r="B389" s="438"/>
      <c r="C389" s="1298"/>
      <c r="D389" s="1298"/>
      <c r="E389" s="1298"/>
      <c r="F389" s="1298"/>
      <c r="G389" s="1298"/>
      <c r="H389" s="1298"/>
      <c r="I389" s="1298"/>
      <c r="J389" s="1298"/>
      <c r="K389" s="1298"/>
      <c r="L389" s="1298"/>
      <c r="M389" s="1298"/>
      <c r="N389" s="1298"/>
      <c r="O389" s="1298"/>
      <c r="P389" s="1298"/>
    </row>
    <row r="390" spans="1:16" ht="10.5" customHeight="1" x14ac:dyDescent="0.2">
      <c r="A390" s="62"/>
      <c r="B390" s="676">
        <v>2010</v>
      </c>
      <c r="C390" s="1304">
        <v>100</v>
      </c>
      <c r="D390" s="1304">
        <v>100</v>
      </c>
      <c r="E390" s="1304">
        <v>100</v>
      </c>
      <c r="F390" s="1304">
        <v>100</v>
      </c>
      <c r="G390" s="1304">
        <v>100</v>
      </c>
      <c r="H390" s="1304">
        <v>100</v>
      </c>
      <c r="I390" s="1304">
        <v>100</v>
      </c>
      <c r="J390" s="1304">
        <v>100</v>
      </c>
      <c r="K390" s="1304">
        <v>100</v>
      </c>
      <c r="L390" s="1304">
        <v>100</v>
      </c>
      <c r="M390" s="1304">
        <v>100</v>
      </c>
      <c r="N390" s="1304">
        <v>100</v>
      </c>
      <c r="O390" s="1304">
        <v>100</v>
      </c>
      <c r="P390" s="1304">
        <v>100</v>
      </c>
    </row>
    <row r="391" spans="1:16" ht="10.5" customHeight="1" x14ac:dyDescent="0.2">
      <c r="A391" s="62"/>
      <c r="B391" s="675">
        <v>2011</v>
      </c>
      <c r="C391" s="1304">
        <v>98.7</v>
      </c>
      <c r="D391" s="1304">
        <v>82.5</v>
      </c>
      <c r="E391" s="1304">
        <v>164.9</v>
      </c>
      <c r="F391" s="1304">
        <v>99.5</v>
      </c>
      <c r="G391" s="1304">
        <v>112.5</v>
      </c>
      <c r="H391" s="1304">
        <v>84.9</v>
      </c>
      <c r="I391" s="1304">
        <v>112.8</v>
      </c>
      <c r="J391" s="1304">
        <v>107.7</v>
      </c>
      <c r="K391" s="1304">
        <v>117.6</v>
      </c>
      <c r="L391" s="1304">
        <v>96.4</v>
      </c>
      <c r="M391" s="1304">
        <v>116.1</v>
      </c>
      <c r="N391" s="1304">
        <v>77.3</v>
      </c>
      <c r="O391" s="1304">
        <v>206.3</v>
      </c>
      <c r="P391" s="1304">
        <v>102.5</v>
      </c>
    </row>
    <row r="392" spans="1:16" ht="10.5" customHeight="1" x14ac:dyDescent="0.2">
      <c r="A392" s="62"/>
      <c r="B392" s="1130" t="s">
        <v>1415</v>
      </c>
      <c r="C392" s="1304">
        <v>101</v>
      </c>
      <c r="D392" s="1304">
        <v>96.3</v>
      </c>
      <c r="E392" s="1304">
        <v>203.2</v>
      </c>
      <c r="F392" s="1304">
        <v>101.9</v>
      </c>
      <c r="G392" s="1304">
        <v>122.1</v>
      </c>
      <c r="H392" s="1304">
        <v>78.8</v>
      </c>
      <c r="I392" s="1304">
        <v>109.1</v>
      </c>
      <c r="J392" s="1304">
        <v>128.4</v>
      </c>
      <c r="K392" s="1304">
        <v>128.5</v>
      </c>
      <c r="L392" s="1304">
        <v>93.5</v>
      </c>
      <c r="M392" s="1304">
        <v>138</v>
      </c>
      <c r="N392" s="1304">
        <v>99.3</v>
      </c>
      <c r="O392" s="1304">
        <v>185.6</v>
      </c>
      <c r="P392" s="1304">
        <v>110.3</v>
      </c>
    </row>
    <row r="393" spans="1:16" ht="10.5" customHeight="1" x14ac:dyDescent="0.2">
      <c r="A393" s="62"/>
      <c r="B393" s="1265" t="s">
        <v>1457</v>
      </c>
      <c r="C393" s="1304">
        <v>128.9</v>
      </c>
      <c r="D393" s="1304">
        <v>127.2</v>
      </c>
      <c r="E393" s="1304">
        <v>142.9</v>
      </c>
      <c r="F393" s="1304">
        <v>112.1</v>
      </c>
      <c r="G393" s="1304">
        <v>129.4</v>
      </c>
      <c r="H393" s="1304">
        <v>95.6</v>
      </c>
      <c r="I393" s="1304">
        <v>125.3</v>
      </c>
      <c r="J393" s="1304">
        <v>152.5</v>
      </c>
      <c r="K393" s="1304">
        <v>121.3</v>
      </c>
      <c r="L393" s="1304">
        <v>125.2</v>
      </c>
      <c r="M393" s="1304">
        <v>85.7</v>
      </c>
      <c r="N393" s="1304">
        <v>97.1</v>
      </c>
      <c r="O393" s="1304">
        <v>150.69999999999999</v>
      </c>
      <c r="P393" s="1304">
        <v>116</v>
      </c>
    </row>
    <row r="394" spans="1:16" ht="10.5" customHeight="1" x14ac:dyDescent="0.2">
      <c r="A394" s="62"/>
      <c r="B394" s="537" t="s">
        <v>1463</v>
      </c>
      <c r="C394" s="1305">
        <v>130.80000000000001</v>
      </c>
      <c r="D394" s="1305">
        <v>126.5</v>
      </c>
      <c r="E394" s="1305">
        <v>206.2</v>
      </c>
      <c r="F394" s="1305">
        <v>139.9</v>
      </c>
      <c r="G394" s="1305">
        <v>151.5</v>
      </c>
      <c r="H394" s="1305">
        <v>115.1</v>
      </c>
      <c r="I394" s="1305">
        <v>146.4</v>
      </c>
      <c r="J394" s="1305">
        <v>169.6</v>
      </c>
      <c r="K394" s="1305">
        <v>152.6</v>
      </c>
      <c r="L394" s="1305">
        <v>123.5</v>
      </c>
      <c r="M394" s="1305">
        <v>135.4</v>
      </c>
      <c r="N394" s="1305">
        <v>113.2</v>
      </c>
      <c r="O394" s="1305">
        <v>204.5</v>
      </c>
      <c r="P394" s="1305">
        <v>134.69999999999999</v>
      </c>
    </row>
    <row r="395" spans="1:16" ht="10.5" customHeight="1" x14ac:dyDescent="0.2">
      <c r="B395" s="233" t="s">
        <v>1217</v>
      </c>
      <c r="C395" s="131"/>
      <c r="D395" s="131"/>
      <c r="E395" s="131"/>
      <c r="F395" s="131"/>
      <c r="G395" s="131"/>
      <c r="H395" s="131"/>
      <c r="M395" s="53"/>
    </row>
    <row r="396" spans="1:16" ht="10.5" customHeight="1" x14ac:dyDescent="0.2">
      <c r="B396" s="233" t="s">
        <v>1218</v>
      </c>
      <c r="C396" s="175"/>
      <c r="D396" s="175"/>
      <c r="E396" s="175"/>
      <c r="F396" s="175"/>
      <c r="G396" s="175"/>
      <c r="H396" s="175"/>
      <c r="I396" s="175"/>
      <c r="J396" s="175"/>
      <c r="K396" s="175"/>
      <c r="L396" s="175"/>
      <c r="M396" s="175"/>
      <c r="N396" s="175"/>
    </row>
    <row r="397" spans="1:16" ht="10.5" customHeight="1" x14ac:dyDescent="0.2">
      <c r="B397" s="62"/>
      <c r="C397" s="175"/>
      <c r="D397" s="175"/>
      <c r="E397" s="175"/>
      <c r="F397" s="175"/>
      <c r="G397" s="175"/>
      <c r="H397" s="175"/>
      <c r="I397" s="175"/>
      <c r="J397" s="175"/>
      <c r="K397" s="175"/>
      <c r="L397" s="175"/>
      <c r="M397" s="175"/>
      <c r="N397" s="175"/>
      <c r="O397" s="175"/>
      <c r="P397" s="175"/>
    </row>
    <row r="398" spans="1:16" ht="10.5" customHeight="1" x14ac:dyDescent="0.2">
      <c r="B398" s="62"/>
    </row>
    <row r="399" spans="1:16" ht="10.5" customHeight="1" x14ac:dyDescent="0.2">
      <c r="B399" s="62"/>
    </row>
    <row r="400" spans="1:16" ht="10.5" customHeight="1" x14ac:dyDescent="0.2">
      <c r="B400" s="62"/>
    </row>
    <row r="401" spans="2:13" ht="10.5" customHeight="1" x14ac:dyDescent="0.2">
      <c r="B401" s="62"/>
      <c r="M401" s="61"/>
    </row>
    <row r="402" spans="2:13" ht="10.5" customHeight="1" x14ac:dyDescent="0.2">
      <c r="B402" s="62"/>
    </row>
    <row r="403" spans="2:13" ht="10.5" customHeight="1" x14ac:dyDescent="0.2">
      <c r="B403" s="62"/>
    </row>
    <row r="404" spans="2:13" ht="10.5" customHeight="1" x14ac:dyDescent="0.2">
      <c r="B404" s="62"/>
    </row>
    <row r="405" spans="2:13" ht="10.5" customHeight="1" x14ac:dyDescent="0.2">
      <c r="B405" s="62"/>
    </row>
    <row r="406" spans="2:13" ht="10.5" customHeight="1" x14ac:dyDescent="0.2">
      <c r="B406" s="62"/>
    </row>
    <row r="407" spans="2:13" ht="10.5" customHeight="1" x14ac:dyDescent="0.2">
      <c r="B407" s="62"/>
    </row>
    <row r="408" spans="2:13" ht="10.5" customHeight="1" x14ac:dyDescent="0.2">
      <c r="B408" s="62"/>
    </row>
    <row r="409" spans="2:13" ht="10.5" customHeight="1" x14ac:dyDescent="0.2">
      <c r="B409" s="62"/>
    </row>
    <row r="410" spans="2:13" ht="10.5" customHeight="1" x14ac:dyDescent="0.2">
      <c r="B410" s="62"/>
    </row>
    <row r="411" spans="2:13" ht="10.5" customHeight="1" x14ac:dyDescent="0.2">
      <c r="B411" s="62"/>
    </row>
    <row r="412" spans="2:13" ht="10.5" customHeight="1" x14ac:dyDescent="0.2">
      <c r="B412" s="62"/>
    </row>
    <row r="413" spans="2:13" ht="10.5" customHeight="1" x14ac:dyDescent="0.2">
      <c r="B413" s="62"/>
    </row>
    <row r="414" spans="2:13" ht="10.5" customHeight="1" x14ac:dyDescent="0.2">
      <c r="B414" s="62"/>
      <c r="H414" s="153">
        <v>94</v>
      </c>
    </row>
    <row r="415" spans="2:13" ht="10.5" customHeight="1" x14ac:dyDescent="0.2">
      <c r="B415" s="62"/>
    </row>
    <row r="416" spans="2:13" x14ac:dyDescent="0.2">
      <c r="B416" s="62" t="s">
        <v>654</v>
      </c>
    </row>
    <row r="417" spans="2:7" ht="35.25" customHeight="1" x14ac:dyDescent="0.2">
      <c r="B417" s="1506" t="s">
        <v>605</v>
      </c>
      <c r="C417" s="279" t="s">
        <v>1254</v>
      </c>
      <c r="D417" s="279" t="s">
        <v>1219</v>
      </c>
      <c r="E417" s="279" t="s">
        <v>1220</v>
      </c>
      <c r="F417" s="279" t="s">
        <v>1221</v>
      </c>
      <c r="G417" s="279" t="s">
        <v>904</v>
      </c>
    </row>
    <row r="418" spans="2:7" x14ac:dyDescent="0.2">
      <c r="B418" s="1508"/>
      <c r="C418" s="1396" t="s">
        <v>1503</v>
      </c>
      <c r="D418" s="1404"/>
      <c r="E418" s="1404"/>
      <c r="F418" s="1404"/>
      <c r="G418" s="1397"/>
    </row>
    <row r="419" spans="2:7" x14ac:dyDescent="0.2">
      <c r="B419" s="441" t="s">
        <v>1001</v>
      </c>
      <c r="C419" s="368">
        <v>2.5</v>
      </c>
      <c r="D419" s="65">
        <v>34.200000000000003</v>
      </c>
      <c r="E419" s="65">
        <v>14.2</v>
      </c>
      <c r="F419" s="65">
        <v>49.1</v>
      </c>
      <c r="G419" s="360">
        <f>SUM(C419:F419)</f>
        <v>100</v>
      </c>
    </row>
    <row r="420" spans="2:7" ht="10.5" customHeight="1" x14ac:dyDescent="0.2">
      <c r="B420" s="438">
        <v>1980</v>
      </c>
      <c r="C420" s="647">
        <v>7</v>
      </c>
      <c r="D420" s="768">
        <v>9</v>
      </c>
      <c r="E420" s="768">
        <v>7.3</v>
      </c>
      <c r="F420" s="768">
        <v>8.6</v>
      </c>
      <c r="G420" s="848">
        <v>7.3</v>
      </c>
    </row>
    <row r="421" spans="2:7" ht="10.5" customHeight="1" x14ac:dyDescent="0.2">
      <c r="B421" s="438">
        <v>1981</v>
      </c>
      <c r="C421" s="647">
        <v>8.1</v>
      </c>
      <c r="D421" s="768">
        <v>10.9</v>
      </c>
      <c r="E421" s="768">
        <v>8.5</v>
      </c>
      <c r="F421" s="768">
        <v>10.3</v>
      </c>
      <c r="G421" s="848">
        <v>9.1</v>
      </c>
    </row>
    <row r="422" spans="2:7" ht="10.5" customHeight="1" x14ac:dyDescent="0.2">
      <c r="B422" s="438">
        <v>1982</v>
      </c>
      <c r="C422" s="647">
        <v>8.6999999999999993</v>
      </c>
      <c r="D422" s="768">
        <v>9.3000000000000007</v>
      </c>
      <c r="E422" s="768">
        <v>9.9</v>
      </c>
      <c r="F422" s="768">
        <v>10.1</v>
      </c>
      <c r="G422" s="848">
        <v>9</v>
      </c>
    </row>
    <row r="423" spans="2:7" ht="10.5" customHeight="1" x14ac:dyDescent="0.2">
      <c r="B423" s="438">
        <v>1983</v>
      </c>
      <c r="C423" s="647">
        <v>10.4</v>
      </c>
      <c r="D423" s="768">
        <v>9.6</v>
      </c>
      <c r="E423" s="768">
        <v>10.4</v>
      </c>
      <c r="F423" s="768">
        <v>10.8</v>
      </c>
      <c r="G423" s="848">
        <v>8.8000000000000007</v>
      </c>
    </row>
    <row r="424" spans="2:7" ht="10.5" customHeight="1" x14ac:dyDescent="0.2">
      <c r="B424" s="438">
        <v>1984</v>
      </c>
      <c r="C424" s="647">
        <v>13.3</v>
      </c>
      <c r="D424" s="768">
        <v>13.9</v>
      </c>
      <c r="E424" s="768">
        <v>11.3</v>
      </c>
      <c r="F424" s="768">
        <v>12.2</v>
      </c>
      <c r="G424" s="848">
        <v>11.1</v>
      </c>
    </row>
    <row r="425" spans="2:7" ht="10.5" customHeight="1" x14ac:dyDescent="0.2">
      <c r="B425" s="438"/>
      <c r="C425" s="647"/>
      <c r="D425" s="768"/>
      <c r="E425" s="768"/>
      <c r="F425" s="768"/>
      <c r="G425" s="848"/>
    </row>
    <row r="426" spans="2:7" ht="10.5" customHeight="1" x14ac:dyDescent="0.2">
      <c r="B426" s="438">
        <v>1985</v>
      </c>
      <c r="C426" s="647">
        <v>17.399999999999999</v>
      </c>
      <c r="D426" s="768">
        <v>12.8</v>
      </c>
      <c r="E426" s="768">
        <v>12.2</v>
      </c>
      <c r="F426" s="768">
        <v>13.5</v>
      </c>
      <c r="G426" s="848">
        <v>12.3</v>
      </c>
    </row>
    <row r="427" spans="2:7" ht="10.5" customHeight="1" x14ac:dyDescent="0.2">
      <c r="B427" s="438">
        <v>1986</v>
      </c>
      <c r="C427" s="647">
        <v>15.5</v>
      </c>
      <c r="D427" s="768">
        <v>16.399999999999999</v>
      </c>
      <c r="E427" s="768">
        <v>12.9</v>
      </c>
      <c r="F427" s="768">
        <v>16.100000000000001</v>
      </c>
      <c r="G427" s="848">
        <v>14.1</v>
      </c>
    </row>
    <row r="428" spans="2:7" ht="10.5" customHeight="1" x14ac:dyDescent="0.2">
      <c r="B428" s="438">
        <v>1987</v>
      </c>
      <c r="C428" s="647">
        <v>18.399999999999999</v>
      </c>
      <c r="D428" s="768">
        <v>19.600000000000001</v>
      </c>
      <c r="E428" s="768">
        <v>14.9</v>
      </c>
      <c r="F428" s="768">
        <v>20.100000000000001</v>
      </c>
      <c r="G428" s="848">
        <v>17.600000000000001</v>
      </c>
    </row>
    <row r="429" spans="2:7" ht="10.5" customHeight="1" x14ac:dyDescent="0.2">
      <c r="B429" s="438">
        <v>1988</v>
      </c>
      <c r="C429" s="647">
        <v>28.6</v>
      </c>
      <c r="D429" s="768">
        <v>21.9</v>
      </c>
      <c r="E429" s="768">
        <v>16.899999999999999</v>
      </c>
      <c r="F429" s="768">
        <v>22.5</v>
      </c>
      <c r="G429" s="848">
        <v>21</v>
      </c>
    </row>
    <row r="430" spans="2:7" ht="10.5" customHeight="1" x14ac:dyDescent="0.2">
      <c r="B430" s="438">
        <v>1989</v>
      </c>
      <c r="C430" s="647">
        <v>27.9</v>
      </c>
      <c r="D430" s="768">
        <v>22.4</v>
      </c>
      <c r="E430" s="768">
        <v>19.5</v>
      </c>
      <c r="F430" s="768">
        <v>23.7</v>
      </c>
      <c r="G430" s="848">
        <v>21.8</v>
      </c>
    </row>
    <row r="431" spans="2:7" ht="10.5" customHeight="1" x14ac:dyDescent="0.2">
      <c r="B431" s="438"/>
      <c r="C431" s="647"/>
      <c r="D431" s="768"/>
      <c r="E431" s="768"/>
      <c r="F431" s="768"/>
      <c r="G431" s="848"/>
    </row>
    <row r="432" spans="2:7" ht="10.5" customHeight="1" x14ac:dyDescent="0.2">
      <c r="B432" s="438">
        <v>1990</v>
      </c>
      <c r="C432" s="647">
        <v>23</v>
      </c>
      <c r="D432" s="768">
        <v>19.899999999999999</v>
      </c>
      <c r="E432" s="768">
        <v>21.5</v>
      </c>
      <c r="F432" s="768">
        <v>26.3</v>
      </c>
      <c r="G432" s="848">
        <v>22.2</v>
      </c>
    </row>
    <row r="433" spans="2:7" ht="10.5" customHeight="1" x14ac:dyDescent="0.2">
      <c r="B433" s="438">
        <v>1991</v>
      </c>
      <c r="C433" s="647">
        <v>17.7</v>
      </c>
      <c r="D433" s="768">
        <v>24.3</v>
      </c>
      <c r="E433" s="768">
        <v>20.8</v>
      </c>
      <c r="F433" s="768">
        <v>28.9</v>
      </c>
      <c r="G433" s="848">
        <v>23</v>
      </c>
    </row>
    <row r="434" spans="2:7" ht="10.5" customHeight="1" x14ac:dyDescent="0.2">
      <c r="B434" s="438">
        <v>1992</v>
      </c>
      <c r="C434" s="647">
        <v>18.7</v>
      </c>
      <c r="D434" s="768">
        <v>27.9</v>
      </c>
      <c r="E434" s="768">
        <v>25.5</v>
      </c>
      <c r="F434" s="768">
        <v>31.4</v>
      </c>
      <c r="G434" s="848">
        <v>25.1</v>
      </c>
    </row>
    <row r="435" spans="2:7" ht="10.5" customHeight="1" x14ac:dyDescent="0.2">
      <c r="B435" s="438">
        <v>1993</v>
      </c>
      <c r="C435" s="647">
        <v>15.5</v>
      </c>
      <c r="D435" s="768">
        <v>28.7</v>
      </c>
      <c r="E435" s="768">
        <v>26.9</v>
      </c>
      <c r="F435" s="768">
        <v>35.299999999999997</v>
      </c>
      <c r="G435" s="848">
        <v>27.1</v>
      </c>
    </row>
    <row r="436" spans="2:7" ht="10.5" customHeight="1" x14ac:dyDescent="0.2">
      <c r="B436" s="438">
        <v>1994</v>
      </c>
      <c r="C436" s="647">
        <v>26</v>
      </c>
      <c r="D436" s="768">
        <v>37.1</v>
      </c>
      <c r="E436" s="768">
        <v>28.1</v>
      </c>
      <c r="F436" s="768">
        <v>41.3</v>
      </c>
      <c r="G436" s="848">
        <v>34.299999999999997</v>
      </c>
    </row>
    <row r="437" spans="2:7" ht="10.5" customHeight="1" x14ac:dyDescent="0.2">
      <c r="B437" s="438"/>
      <c r="C437" s="647"/>
      <c r="D437" s="768"/>
      <c r="E437" s="768"/>
      <c r="F437" s="768"/>
      <c r="G437" s="848"/>
    </row>
    <row r="438" spans="2:7" ht="10.5" customHeight="1" x14ac:dyDescent="0.2">
      <c r="B438" s="438">
        <v>1995</v>
      </c>
      <c r="C438" s="647">
        <v>32.5</v>
      </c>
      <c r="D438" s="768">
        <v>34.700000000000003</v>
      </c>
      <c r="E438" s="768">
        <v>30.7</v>
      </c>
      <c r="F438" s="768">
        <v>42.4</v>
      </c>
      <c r="G438" s="848">
        <v>36.200000000000003</v>
      </c>
    </row>
    <row r="439" spans="2:7" ht="10.5" customHeight="1" x14ac:dyDescent="0.2">
      <c r="B439" s="438">
        <v>1996</v>
      </c>
      <c r="C439" s="647">
        <v>30.9</v>
      </c>
      <c r="D439" s="768">
        <v>35.9</v>
      </c>
      <c r="E439" s="768">
        <v>33.5</v>
      </c>
      <c r="F439" s="768">
        <v>44</v>
      </c>
      <c r="G439" s="848">
        <v>38</v>
      </c>
    </row>
    <row r="440" spans="2:7" ht="10.5" customHeight="1" x14ac:dyDescent="0.2">
      <c r="B440" s="438">
        <v>1997</v>
      </c>
      <c r="C440" s="647">
        <v>35.700000000000003</v>
      </c>
      <c r="D440" s="768">
        <v>45.8</v>
      </c>
      <c r="E440" s="768">
        <v>43.1</v>
      </c>
      <c r="F440" s="768">
        <v>49.3</v>
      </c>
      <c r="G440" s="848">
        <v>43.4</v>
      </c>
    </row>
    <row r="441" spans="2:7" ht="10.5" customHeight="1" x14ac:dyDescent="0.2">
      <c r="B441" s="438">
        <v>1998</v>
      </c>
      <c r="C441" s="647">
        <v>29.8</v>
      </c>
      <c r="D441" s="768">
        <v>45.8</v>
      </c>
      <c r="E441" s="768">
        <v>40.5</v>
      </c>
      <c r="F441" s="768">
        <v>49.5</v>
      </c>
      <c r="G441" s="848">
        <v>42</v>
      </c>
    </row>
    <row r="442" spans="2:7" ht="10.5" customHeight="1" x14ac:dyDescent="0.2">
      <c r="B442" s="438">
        <v>1999</v>
      </c>
      <c r="C442" s="647">
        <v>29.4</v>
      </c>
      <c r="D442" s="768">
        <v>44.3</v>
      </c>
      <c r="E442" s="768">
        <v>38.4</v>
      </c>
      <c r="F442" s="768">
        <v>45.9</v>
      </c>
      <c r="G442" s="848">
        <v>40.299999999999997</v>
      </c>
    </row>
    <row r="443" spans="2:7" ht="10.5" customHeight="1" x14ac:dyDescent="0.2">
      <c r="B443" s="438"/>
      <c r="C443" s="647"/>
      <c r="D443" s="768"/>
      <c r="E443" s="768"/>
      <c r="F443" s="768"/>
      <c r="G443" s="768"/>
    </row>
    <row r="444" spans="2:7" ht="10.5" customHeight="1" x14ac:dyDescent="0.2">
      <c r="B444" s="438">
        <v>2000</v>
      </c>
      <c r="C444" s="647">
        <v>41.1</v>
      </c>
      <c r="D444" s="768">
        <v>52.9</v>
      </c>
      <c r="E444" s="768">
        <v>43.6</v>
      </c>
      <c r="F444" s="768">
        <v>47.9</v>
      </c>
      <c r="G444" s="768">
        <v>43.6</v>
      </c>
    </row>
    <row r="445" spans="2:7" ht="10.5" customHeight="1" x14ac:dyDescent="0.2">
      <c r="B445" s="438">
        <v>2001</v>
      </c>
      <c r="C445" s="647">
        <v>48</v>
      </c>
      <c r="D445" s="768">
        <v>54.8</v>
      </c>
      <c r="E445" s="768">
        <v>49.5</v>
      </c>
      <c r="F445" s="768">
        <v>54.5</v>
      </c>
      <c r="G445" s="768">
        <v>48.3</v>
      </c>
    </row>
    <row r="446" spans="2:7" ht="10.5" customHeight="1" x14ac:dyDescent="0.2">
      <c r="B446" s="438">
        <v>2002</v>
      </c>
      <c r="C446" s="647">
        <v>76.599999999999994</v>
      </c>
      <c r="D446" s="768">
        <v>70.900000000000006</v>
      </c>
      <c r="E446" s="768">
        <v>59.4</v>
      </c>
      <c r="F446" s="768">
        <v>63.7</v>
      </c>
      <c r="G446" s="768">
        <v>59.4</v>
      </c>
    </row>
    <row r="447" spans="2:7" ht="10.5" customHeight="1" x14ac:dyDescent="0.2">
      <c r="B447" s="438">
        <v>2003</v>
      </c>
      <c r="C447" s="647">
        <v>63.3</v>
      </c>
      <c r="D447" s="647">
        <v>66.900000000000006</v>
      </c>
      <c r="E447" s="647">
        <v>67.400000000000006</v>
      </c>
      <c r="F447" s="647">
        <v>67.099999999999994</v>
      </c>
      <c r="G447" s="647">
        <v>62.7</v>
      </c>
    </row>
    <row r="448" spans="2:7" ht="10.5" customHeight="1" x14ac:dyDescent="0.2">
      <c r="B448" s="438">
        <v>2004</v>
      </c>
      <c r="C448" s="647">
        <v>53.4</v>
      </c>
      <c r="D448" s="647">
        <v>66.7</v>
      </c>
      <c r="E448" s="647">
        <v>64.900000000000006</v>
      </c>
      <c r="F448" s="647">
        <v>67.5</v>
      </c>
      <c r="G448" s="647">
        <v>63.8</v>
      </c>
    </row>
    <row r="449" spans="2:9" ht="10.5" customHeight="1" x14ac:dyDescent="0.2">
      <c r="B449" s="438"/>
      <c r="C449" s="647"/>
      <c r="D449" s="647"/>
      <c r="E449" s="647"/>
      <c r="F449" s="647"/>
      <c r="G449" s="647"/>
    </row>
    <row r="450" spans="2:9" ht="10.5" customHeight="1" x14ac:dyDescent="0.2">
      <c r="B450" s="438">
        <v>2005</v>
      </c>
      <c r="C450" s="647">
        <v>53.4</v>
      </c>
      <c r="D450" s="647">
        <v>64.8</v>
      </c>
      <c r="E450" s="647">
        <v>60.7</v>
      </c>
      <c r="F450" s="647">
        <v>67.7</v>
      </c>
      <c r="G450" s="647">
        <v>64.8</v>
      </c>
    </row>
    <row r="451" spans="2:9" ht="10.5" customHeight="1" x14ac:dyDescent="0.2">
      <c r="B451" s="438">
        <v>2006</v>
      </c>
      <c r="C451" s="647">
        <v>64</v>
      </c>
      <c r="D451" s="647">
        <v>79.5</v>
      </c>
      <c r="E451" s="647">
        <v>63.6</v>
      </c>
      <c r="F451" s="647">
        <v>73.7</v>
      </c>
      <c r="G451" s="647">
        <v>73.400000000000006</v>
      </c>
    </row>
    <row r="452" spans="2:9" ht="10.5" customHeight="1" x14ac:dyDescent="0.2">
      <c r="B452" s="438">
        <v>2007</v>
      </c>
      <c r="C452" s="647">
        <v>87.1</v>
      </c>
      <c r="D452" s="647">
        <v>85.1</v>
      </c>
      <c r="E452" s="647">
        <v>85.2</v>
      </c>
      <c r="F452" s="647">
        <v>82.1</v>
      </c>
      <c r="G452" s="647">
        <v>83.7</v>
      </c>
    </row>
    <row r="453" spans="2:9" ht="10.5" customHeight="1" x14ac:dyDescent="0.2">
      <c r="B453" s="438">
        <v>2008</v>
      </c>
      <c r="C453" s="647">
        <v>86.8</v>
      </c>
      <c r="D453" s="647">
        <v>92.8</v>
      </c>
      <c r="E453" s="647">
        <v>104.1</v>
      </c>
      <c r="F453" s="647">
        <v>90.1</v>
      </c>
      <c r="G453" s="647">
        <v>93.2</v>
      </c>
    </row>
    <row r="454" spans="2:9" ht="10.5" customHeight="1" x14ac:dyDescent="0.2">
      <c r="B454" s="438">
        <v>2009</v>
      </c>
      <c r="C454" s="647">
        <v>82.9</v>
      </c>
      <c r="D454" s="647">
        <v>96.2</v>
      </c>
      <c r="E454" s="647">
        <v>101.5</v>
      </c>
      <c r="F454" s="647">
        <v>102.6</v>
      </c>
      <c r="G454" s="647">
        <v>99.5</v>
      </c>
    </row>
    <row r="455" spans="2:9" ht="10.5" customHeight="1" x14ac:dyDescent="0.2">
      <c r="B455" s="438"/>
      <c r="C455" s="647"/>
      <c r="D455" s="647"/>
      <c r="E455" s="647"/>
      <c r="F455" s="647"/>
      <c r="G455" s="647"/>
    </row>
    <row r="456" spans="2:9" ht="10.5" customHeight="1" x14ac:dyDescent="0.2">
      <c r="B456" s="676">
        <v>2010</v>
      </c>
      <c r="C456" s="846">
        <v>100</v>
      </c>
      <c r="D456" s="846">
        <v>100</v>
      </c>
      <c r="E456" s="846">
        <v>100</v>
      </c>
      <c r="F456" s="846">
        <v>100</v>
      </c>
      <c r="G456" s="846">
        <v>100</v>
      </c>
    </row>
    <row r="457" spans="2:9" ht="10.5" customHeight="1" x14ac:dyDescent="0.2">
      <c r="B457" s="675">
        <v>2011</v>
      </c>
      <c r="C457" s="846">
        <v>141.6</v>
      </c>
      <c r="D457" s="846">
        <v>121.2</v>
      </c>
      <c r="E457" s="846">
        <v>98.2</v>
      </c>
      <c r="F457" s="846">
        <v>105.3</v>
      </c>
      <c r="G457" s="846">
        <v>110.6</v>
      </c>
    </row>
    <row r="458" spans="2:9" ht="10.5" customHeight="1" x14ac:dyDescent="0.2">
      <c r="B458" s="1130" t="s">
        <v>1415</v>
      </c>
      <c r="C458" s="846">
        <v>144.6</v>
      </c>
      <c r="D458" s="846">
        <v>123.8</v>
      </c>
      <c r="E458" s="846">
        <v>115.6</v>
      </c>
      <c r="F458" s="846">
        <v>113.1</v>
      </c>
      <c r="G458" s="846">
        <v>117.9</v>
      </c>
    </row>
    <row r="459" spans="2:9" ht="10.5" customHeight="1" x14ac:dyDescent="0.2">
      <c r="B459" s="1258" t="s">
        <v>1457</v>
      </c>
      <c r="C459" s="846">
        <v>164.7</v>
      </c>
      <c r="D459" s="846">
        <v>121.7</v>
      </c>
      <c r="E459" s="846">
        <v>121.5</v>
      </c>
      <c r="F459" s="846">
        <v>124.9</v>
      </c>
      <c r="G459" s="846">
        <v>124.9</v>
      </c>
    </row>
    <row r="460" spans="2:9" ht="10.5" customHeight="1" x14ac:dyDescent="0.2">
      <c r="B460" s="537" t="s">
        <v>1463</v>
      </c>
      <c r="C460" s="847">
        <v>172.5</v>
      </c>
      <c r="D460" s="847">
        <v>137.5</v>
      </c>
      <c r="E460" s="847">
        <v>142.9</v>
      </c>
      <c r="F460" s="847">
        <v>129.69999999999999</v>
      </c>
      <c r="G460" s="847">
        <v>135.30000000000001</v>
      </c>
      <c r="I460" s="61"/>
    </row>
    <row r="461" spans="2:9" ht="10.5" customHeight="1" x14ac:dyDescent="0.2">
      <c r="B461" s="236" t="s">
        <v>1222</v>
      </c>
    </row>
    <row r="462" spans="2:9" ht="10.5" customHeight="1" x14ac:dyDescent="0.2">
      <c r="B462" s="236" t="s">
        <v>1223</v>
      </c>
    </row>
    <row r="463" spans="2:9" ht="10.5" customHeight="1" x14ac:dyDescent="0.2">
      <c r="B463" s="236" t="s">
        <v>1224</v>
      </c>
    </row>
    <row r="464" spans="2:9" ht="10.5" customHeight="1" x14ac:dyDescent="0.2">
      <c r="B464" s="236" t="s">
        <v>1255</v>
      </c>
    </row>
    <row r="465" spans="2:8" ht="10.5" customHeight="1" x14ac:dyDescent="0.2">
      <c r="B465" s="236" t="s">
        <v>1225</v>
      </c>
    </row>
    <row r="466" spans="2:8" ht="10.5" customHeight="1" x14ac:dyDescent="0.2">
      <c r="B466" s="49"/>
      <c r="C466" s="53"/>
      <c r="D466" s="53"/>
      <c r="E466" s="53"/>
      <c r="F466" s="53"/>
      <c r="G466" s="53"/>
    </row>
    <row r="467" spans="2:8" ht="10.5" customHeight="1" x14ac:dyDescent="0.2">
      <c r="B467" s="49"/>
    </row>
    <row r="468" spans="2:8" ht="10.5" customHeight="1" x14ac:dyDescent="0.2">
      <c r="B468" s="49"/>
    </row>
    <row r="469" spans="2:8" ht="10.5" customHeight="1" x14ac:dyDescent="0.2">
      <c r="B469" s="49"/>
    </row>
    <row r="470" spans="2:8" ht="10.5" customHeight="1" x14ac:dyDescent="0.2">
      <c r="B470" s="49"/>
    </row>
    <row r="471" spans="2:8" ht="10.5" customHeight="1" x14ac:dyDescent="0.2">
      <c r="B471" s="49"/>
    </row>
    <row r="472" spans="2:8" ht="10.5" customHeight="1" x14ac:dyDescent="0.2">
      <c r="B472" s="49"/>
    </row>
    <row r="473" spans="2:8" ht="10.5" customHeight="1" x14ac:dyDescent="0.2">
      <c r="B473" s="49"/>
    </row>
    <row r="474" spans="2:8" ht="10.5" customHeight="1" x14ac:dyDescent="0.2">
      <c r="B474" s="49"/>
    </row>
    <row r="475" spans="2:8" ht="10.5" customHeight="1" x14ac:dyDescent="0.2">
      <c r="B475" s="49"/>
    </row>
    <row r="476" spans="2:8" ht="10.5" customHeight="1" x14ac:dyDescent="0.2">
      <c r="B476" s="49"/>
    </row>
    <row r="477" spans="2:8" ht="10.5" customHeight="1" x14ac:dyDescent="0.2">
      <c r="B477" s="49"/>
    </row>
    <row r="478" spans="2:8" ht="10.5" customHeight="1" x14ac:dyDescent="0.2">
      <c r="B478" s="49"/>
      <c r="H478" s="153">
        <v>95</v>
      </c>
    </row>
    <row r="479" spans="2:8" ht="10.5" customHeight="1" x14ac:dyDescent="0.2">
      <c r="B479" s="49"/>
    </row>
    <row r="480" spans="2:8" x14ac:dyDescent="0.2">
      <c r="B480" s="62" t="s">
        <v>655</v>
      </c>
      <c r="C480" s="62"/>
      <c r="D480" s="62"/>
      <c r="E480" s="62"/>
      <c r="F480" s="62"/>
      <c r="G480" s="112"/>
    </row>
    <row r="481" spans="2:7" x14ac:dyDescent="0.2">
      <c r="B481" s="1506" t="s">
        <v>605</v>
      </c>
      <c r="C481" s="1396" t="s">
        <v>39</v>
      </c>
      <c r="D481" s="1404"/>
      <c r="E481" s="1397"/>
      <c r="F481" s="1408" t="s">
        <v>637</v>
      </c>
      <c r="G481" s="1408" t="s">
        <v>183</v>
      </c>
    </row>
    <row r="482" spans="2:7" x14ac:dyDescent="0.2">
      <c r="B482" s="1507"/>
      <c r="C482" s="65" t="s">
        <v>746</v>
      </c>
      <c r="D482" s="65" t="s">
        <v>86</v>
      </c>
      <c r="E482" s="65" t="s">
        <v>100</v>
      </c>
      <c r="F482" s="1409"/>
      <c r="G482" s="1409"/>
    </row>
    <row r="483" spans="2:7" x14ac:dyDescent="0.2">
      <c r="B483" s="1508"/>
      <c r="C483" s="1396" t="s">
        <v>1503</v>
      </c>
      <c r="D483" s="1404"/>
      <c r="E483" s="1404"/>
      <c r="F483" s="1404"/>
      <c r="G483" s="1397"/>
    </row>
    <row r="484" spans="2:7" ht="10.5" customHeight="1" x14ac:dyDescent="0.2">
      <c r="B484" s="438">
        <v>1980</v>
      </c>
      <c r="C484" s="768">
        <v>6.8</v>
      </c>
      <c r="D484" s="768">
        <v>4.7</v>
      </c>
      <c r="E484" s="768">
        <v>9.6999999999999993</v>
      </c>
      <c r="F484" s="768">
        <v>6.9</v>
      </c>
      <c r="G484" s="768">
        <v>7.4</v>
      </c>
    </row>
    <row r="485" spans="2:7" ht="10.5" customHeight="1" x14ac:dyDescent="0.2">
      <c r="B485" s="438">
        <v>1981</v>
      </c>
      <c r="C485" s="768">
        <v>9</v>
      </c>
      <c r="D485" s="768">
        <v>6.4</v>
      </c>
      <c r="E485" s="768">
        <v>11.8</v>
      </c>
      <c r="F485" s="768">
        <v>8.1</v>
      </c>
      <c r="G485" s="768">
        <v>8.6999999999999993</v>
      </c>
    </row>
    <row r="486" spans="2:7" ht="10.5" customHeight="1" x14ac:dyDescent="0.2">
      <c r="B486" s="438">
        <v>1982</v>
      </c>
      <c r="C486" s="768">
        <v>8.4</v>
      </c>
      <c r="D486" s="768">
        <v>6.3</v>
      </c>
      <c r="E486" s="768">
        <v>10.1</v>
      </c>
      <c r="F486" s="768">
        <v>9.1999999999999993</v>
      </c>
      <c r="G486" s="768">
        <v>10.199999999999999</v>
      </c>
    </row>
    <row r="487" spans="2:7" ht="10.5" customHeight="1" x14ac:dyDescent="0.2">
      <c r="B487" s="438">
        <v>1983</v>
      </c>
      <c r="C487" s="768">
        <v>8.5</v>
      </c>
      <c r="D487" s="768">
        <v>6.5</v>
      </c>
      <c r="E487" s="768">
        <v>10.4</v>
      </c>
      <c r="F487" s="768">
        <v>9</v>
      </c>
      <c r="G487" s="768">
        <v>10.4</v>
      </c>
    </row>
    <row r="488" spans="2:7" ht="10.5" customHeight="1" x14ac:dyDescent="0.2">
      <c r="B488" s="438">
        <v>1984</v>
      </c>
      <c r="C488" s="768">
        <v>9.8000000000000007</v>
      </c>
      <c r="D488" s="768">
        <v>7.9</v>
      </c>
      <c r="E488" s="768">
        <v>15</v>
      </c>
      <c r="F488" s="768">
        <v>11.6</v>
      </c>
      <c r="G488" s="768">
        <v>11.2</v>
      </c>
    </row>
    <row r="489" spans="2:7" ht="10.5" customHeight="1" x14ac:dyDescent="0.2">
      <c r="B489" s="438"/>
      <c r="C489" s="768"/>
      <c r="D489" s="768"/>
      <c r="E489" s="768"/>
      <c r="F489" s="768"/>
      <c r="G489" s="768"/>
    </row>
    <row r="490" spans="2:7" ht="10.5" customHeight="1" x14ac:dyDescent="0.2">
      <c r="B490" s="438">
        <v>1985</v>
      </c>
      <c r="C490" s="768">
        <v>10.5</v>
      </c>
      <c r="D490" s="768">
        <v>9.3000000000000007</v>
      </c>
      <c r="E490" s="768">
        <v>13.8</v>
      </c>
      <c r="F490" s="768">
        <v>15.6</v>
      </c>
      <c r="G490" s="768">
        <v>12</v>
      </c>
    </row>
    <row r="491" spans="2:7" ht="10.5" customHeight="1" x14ac:dyDescent="0.2">
      <c r="B491" s="438">
        <v>1986</v>
      </c>
      <c r="C491" s="768">
        <v>12.6</v>
      </c>
      <c r="D491" s="768">
        <v>11.4</v>
      </c>
      <c r="E491" s="768">
        <v>17.7</v>
      </c>
      <c r="F491" s="768">
        <v>15.1</v>
      </c>
      <c r="G491" s="768">
        <v>13.1</v>
      </c>
    </row>
    <row r="492" spans="2:7" ht="10.5" customHeight="1" x14ac:dyDescent="0.2">
      <c r="B492" s="438">
        <v>1987</v>
      </c>
      <c r="C492" s="768">
        <v>17.2</v>
      </c>
      <c r="D492" s="768">
        <v>13.2</v>
      </c>
      <c r="E492" s="768">
        <v>21.2</v>
      </c>
      <c r="F492" s="768">
        <v>20.3</v>
      </c>
      <c r="G492" s="768">
        <v>15.8</v>
      </c>
    </row>
    <row r="493" spans="2:7" ht="10.5" customHeight="1" x14ac:dyDescent="0.2">
      <c r="B493" s="438">
        <v>1988</v>
      </c>
      <c r="C493" s="768">
        <v>20.100000000000001</v>
      </c>
      <c r="D493" s="768">
        <v>13.5</v>
      </c>
      <c r="E493" s="768">
        <v>23.7</v>
      </c>
      <c r="F493" s="768">
        <v>34.5</v>
      </c>
      <c r="G493" s="768">
        <v>16.899999999999999</v>
      </c>
    </row>
    <row r="494" spans="2:7" ht="10.5" customHeight="1" x14ac:dyDescent="0.2">
      <c r="B494" s="438">
        <v>1989</v>
      </c>
      <c r="C494" s="768">
        <v>20.100000000000001</v>
      </c>
      <c r="D494" s="768">
        <v>17.3</v>
      </c>
      <c r="E494" s="768">
        <v>24.2</v>
      </c>
      <c r="F494" s="768">
        <v>33.799999999999997</v>
      </c>
      <c r="G494" s="768">
        <v>19.5</v>
      </c>
    </row>
    <row r="495" spans="2:7" ht="10.5" customHeight="1" x14ac:dyDescent="0.2">
      <c r="B495" s="438"/>
      <c r="C495" s="768"/>
      <c r="D495" s="768"/>
      <c r="E495" s="768"/>
      <c r="F495" s="768"/>
      <c r="G495" s="768"/>
    </row>
    <row r="496" spans="2:7" ht="10.5" customHeight="1" x14ac:dyDescent="0.2">
      <c r="B496" s="438">
        <v>1990</v>
      </c>
      <c r="C496" s="768">
        <v>19.899999999999999</v>
      </c>
      <c r="D496" s="768">
        <v>15.9</v>
      </c>
      <c r="E496" s="768">
        <v>21.6</v>
      </c>
      <c r="F496" s="768">
        <v>27.9</v>
      </c>
      <c r="G496" s="768">
        <v>21.5</v>
      </c>
    </row>
    <row r="497" spans="2:7" ht="10.5" customHeight="1" x14ac:dyDescent="0.2">
      <c r="B497" s="438">
        <v>1991</v>
      </c>
      <c r="C497" s="768">
        <v>21.1</v>
      </c>
      <c r="D497" s="768">
        <v>16.3</v>
      </c>
      <c r="E497" s="768">
        <v>26.2</v>
      </c>
      <c r="F497" s="768">
        <v>19.5</v>
      </c>
      <c r="G497" s="768">
        <v>20.8</v>
      </c>
    </row>
    <row r="498" spans="2:7" ht="10.5" customHeight="1" x14ac:dyDescent="0.2">
      <c r="B498" s="438">
        <v>1992</v>
      </c>
      <c r="C498" s="768">
        <v>21.3</v>
      </c>
      <c r="D498" s="768">
        <v>18.5</v>
      </c>
      <c r="E498" s="768">
        <v>30.2</v>
      </c>
      <c r="F498" s="768">
        <v>21</v>
      </c>
      <c r="G498" s="768">
        <v>25.5</v>
      </c>
    </row>
    <row r="499" spans="2:7" ht="10.5" customHeight="1" x14ac:dyDescent="0.2">
      <c r="B499" s="438">
        <v>1993</v>
      </c>
      <c r="C499" s="768">
        <v>22.6</v>
      </c>
      <c r="D499" s="768">
        <v>21.5</v>
      </c>
      <c r="E499" s="768">
        <v>31.1</v>
      </c>
      <c r="F499" s="768">
        <v>16.8</v>
      </c>
      <c r="G499" s="768">
        <v>27</v>
      </c>
    </row>
    <row r="500" spans="2:7" ht="10.5" customHeight="1" x14ac:dyDescent="0.2">
      <c r="B500" s="438">
        <v>1994</v>
      </c>
      <c r="C500" s="768">
        <v>32.700000000000003</v>
      </c>
      <c r="D500" s="768">
        <v>30.2</v>
      </c>
      <c r="E500" s="768">
        <v>40.1</v>
      </c>
      <c r="F500" s="768">
        <v>25.8</v>
      </c>
      <c r="G500" s="768">
        <v>28.1</v>
      </c>
    </row>
    <row r="501" spans="2:7" ht="10.5" customHeight="1" x14ac:dyDescent="0.2">
      <c r="B501" s="438"/>
      <c r="C501" s="768"/>
      <c r="D501" s="768"/>
      <c r="E501" s="768"/>
      <c r="F501" s="768"/>
      <c r="G501" s="768"/>
    </row>
    <row r="502" spans="2:7" ht="10.5" customHeight="1" x14ac:dyDescent="0.2">
      <c r="B502" s="438">
        <v>1995</v>
      </c>
      <c r="C502" s="768">
        <v>33.1</v>
      </c>
      <c r="D502" s="768">
        <v>30.3</v>
      </c>
      <c r="E502" s="768">
        <v>37.5</v>
      </c>
      <c r="F502" s="768">
        <v>32.5</v>
      </c>
      <c r="G502" s="768">
        <v>30.8</v>
      </c>
    </row>
    <row r="503" spans="2:7" ht="10.5" customHeight="1" x14ac:dyDescent="0.2">
      <c r="B503" s="438">
        <v>1996</v>
      </c>
      <c r="C503" s="768">
        <v>35.200000000000003</v>
      </c>
      <c r="D503" s="768">
        <v>31.9</v>
      </c>
      <c r="E503" s="768">
        <v>38.4</v>
      </c>
      <c r="F503" s="768">
        <v>31</v>
      </c>
      <c r="G503" s="768">
        <v>33.5</v>
      </c>
    </row>
    <row r="504" spans="2:7" ht="10.5" customHeight="1" x14ac:dyDescent="0.2">
      <c r="B504" s="438">
        <v>1997</v>
      </c>
      <c r="C504" s="768">
        <v>36.5</v>
      </c>
      <c r="D504" s="768">
        <v>35.4</v>
      </c>
      <c r="E504" s="768">
        <v>49.5</v>
      </c>
      <c r="F504" s="768">
        <v>37.6</v>
      </c>
      <c r="G504" s="768">
        <v>43.1</v>
      </c>
    </row>
    <row r="505" spans="2:7" ht="10.5" customHeight="1" x14ac:dyDescent="0.2">
      <c r="B505" s="438">
        <v>1998</v>
      </c>
      <c r="C505" s="768">
        <v>34.6</v>
      </c>
      <c r="D505" s="768">
        <v>34</v>
      </c>
      <c r="E505" s="768">
        <v>49.5</v>
      </c>
      <c r="F505" s="768">
        <v>31.8</v>
      </c>
      <c r="G505" s="768">
        <v>40.5</v>
      </c>
    </row>
    <row r="506" spans="2:7" ht="10.5" customHeight="1" x14ac:dyDescent="0.2">
      <c r="B506" s="438">
        <v>1999</v>
      </c>
      <c r="C506" s="768">
        <v>35.4</v>
      </c>
      <c r="D506" s="768">
        <v>34.1</v>
      </c>
      <c r="E506" s="768">
        <v>47.9</v>
      </c>
      <c r="F506" s="768">
        <v>30.3</v>
      </c>
      <c r="G506" s="768">
        <v>38.4</v>
      </c>
    </row>
    <row r="507" spans="2:7" ht="10.5" customHeight="1" x14ac:dyDescent="0.2">
      <c r="B507" s="438"/>
      <c r="C507" s="768"/>
      <c r="D507" s="768"/>
      <c r="E507" s="768"/>
      <c r="F507" s="768"/>
      <c r="G507" s="848"/>
    </row>
    <row r="508" spans="2:7" ht="10.5" customHeight="1" x14ac:dyDescent="0.2">
      <c r="B508" s="438">
        <v>2000</v>
      </c>
      <c r="C508" s="768">
        <v>37.200000000000003</v>
      </c>
      <c r="D508" s="768">
        <v>39.299999999999997</v>
      </c>
      <c r="E508" s="768">
        <v>57.2</v>
      </c>
      <c r="F508" s="768">
        <v>40.5</v>
      </c>
      <c r="G508" s="848">
        <v>43.6</v>
      </c>
    </row>
    <row r="509" spans="2:7" ht="10.5" customHeight="1" x14ac:dyDescent="0.2">
      <c r="B509" s="438">
        <v>2001</v>
      </c>
      <c r="C509" s="768">
        <v>39.200000000000003</v>
      </c>
      <c r="D509" s="768">
        <v>40.200000000000003</v>
      </c>
      <c r="E509" s="768">
        <v>59.3</v>
      </c>
      <c r="F509" s="768">
        <v>49.2</v>
      </c>
      <c r="G509" s="848">
        <v>49.5</v>
      </c>
    </row>
    <row r="510" spans="2:7" ht="10.5" customHeight="1" x14ac:dyDescent="0.2">
      <c r="B510" s="438">
        <v>2002</v>
      </c>
      <c r="C510" s="768">
        <v>51.6</v>
      </c>
      <c r="D510" s="768">
        <v>47.3</v>
      </c>
      <c r="E510" s="768">
        <v>76.7</v>
      </c>
      <c r="F510" s="768">
        <v>85.8</v>
      </c>
      <c r="G510" s="848">
        <v>59.3</v>
      </c>
    </row>
    <row r="511" spans="2:7" ht="10.5" customHeight="1" x14ac:dyDescent="0.2">
      <c r="B511" s="438">
        <v>2003</v>
      </c>
      <c r="C511" s="647">
        <v>55</v>
      </c>
      <c r="D511" s="647">
        <v>53.3</v>
      </c>
      <c r="E511" s="647">
        <v>72.3</v>
      </c>
      <c r="F511" s="647">
        <v>72.400000000000006</v>
      </c>
      <c r="G511" s="150">
        <v>67.3</v>
      </c>
    </row>
    <row r="512" spans="2:7" ht="10.5" customHeight="1" x14ac:dyDescent="0.2">
      <c r="B512" s="438">
        <v>2004</v>
      </c>
      <c r="C512" s="647">
        <v>61</v>
      </c>
      <c r="D512" s="647">
        <v>57</v>
      </c>
      <c r="E512" s="647">
        <v>72</v>
      </c>
      <c r="F512" s="647">
        <v>57.8</v>
      </c>
      <c r="G512" s="150">
        <v>64.900000000000006</v>
      </c>
    </row>
    <row r="513" spans="2:8" ht="10.5" customHeight="1" x14ac:dyDescent="0.2">
      <c r="B513" s="438"/>
      <c r="C513" s="647"/>
      <c r="D513" s="647"/>
      <c r="E513" s="647"/>
      <c r="F513" s="647"/>
      <c r="G513" s="150"/>
    </row>
    <row r="514" spans="2:8" ht="10.5" customHeight="1" x14ac:dyDescent="0.2">
      <c r="B514" s="438">
        <v>2005</v>
      </c>
      <c r="C514" s="647">
        <v>65</v>
      </c>
      <c r="D514" s="647">
        <v>60.2</v>
      </c>
      <c r="E514" s="647">
        <v>70</v>
      </c>
      <c r="F514" s="647">
        <v>51.5</v>
      </c>
      <c r="G514" s="150">
        <v>60.7</v>
      </c>
    </row>
    <row r="515" spans="2:8" ht="10.5" customHeight="1" x14ac:dyDescent="0.2">
      <c r="B515" s="438">
        <v>2006</v>
      </c>
      <c r="C515" s="647">
        <v>82.3</v>
      </c>
      <c r="D515" s="647">
        <v>72</v>
      </c>
      <c r="E515" s="647">
        <v>73.099999999999994</v>
      </c>
      <c r="F515" s="647">
        <v>58.6</v>
      </c>
      <c r="G515" s="150">
        <v>63.6</v>
      </c>
    </row>
    <row r="516" spans="2:8" ht="10.5" customHeight="1" x14ac:dyDescent="0.2">
      <c r="B516" s="438">
        <v>2007</v>
      </c>
      <c r="C516" s="647">
        <v>86.2</v>
      </c>
      <c r="D516" s="647">
        <v>77.8</v>
      </c>
      <c r="E516" s="647">
        <v>87.7</v>
      </c>
      <c r="F516" s="647">
        <v>89</v>
      </c>
      <c r="G516" s="150">
        <v>85.2</v>
      </c>
    </row>
    <row r="517" spans="2:8" ht="10.5" customHeight="1" x14ac:dyDescent="0.2">
      <c r="B517" s="438">
        <v>2008</v>
      </c>
      <c r="C517" s="647">
        <v>93.2</v>
      </c>
      <c r="D517" s="647">
        <v>83.8</v>
      </c>
      <c r="E517" s="647">
        <v>101.9</v>
      </c>
      <c r="F517" s="647">
        <v>91.9</v>
      </c>
      <c r="G517" s="150">
        <v>104.1</v>
      </c>
    </row>
    <row r="518" spans="2:8" ht="10.5" customHeight="1" x14ac:dyDescent="0.2">
      <c r="B518" s="438">
        <v>2009</v>
      </c>
      <c r="C518" s="647">
        <v>97</v>
      </c>
      <c r="D518" s="647">
        <v>85.4</v>
      </c>
      <c r="E518" s="647">
        <v>105.8</v>
      </c>
      <c r="F518" s="647">
        <v>83.1</v>
      </c>
      <c r="G518" s="150">
        <v>101.5</v>
      </c>
    </row>
    <row r="519" spans="2:8" ht="10.5" customHeight="1" x14ac:dyDescent="0.2">
      <c r="B519" s="438"/>
      <c r="C519" s="647"/>
      <c r="D519" s="647"/>
      <c r="E519" s="647"/>
      <c r="F519" s="647"/>
      <c r="G519" s="150"/>
    </row>
    <row r="520" spans="2:8" ht="10.5" customHeight="1" x14ac:dyDescent="0.2">
      <c r="B520" s="676">
        <v>2010</v>
      </c>
      <c r="C520" s="846">
        <v>100</v>
      </c>
      <c r="D520" s="846">
        <v>100</v>
      </c>
      <c r="E520" s="846">
        <v>100</v>
      </c>
      <c r="F520" s="846">
        <v>100</v>
      </c>
      <c r="G520" s="846">
        <v>100</v>
      </c>
    </row>
    <row r="521" spans="2:8" ht="10.5" customHeight="1" x14ac:dyDescent="0.2">
      <c r="B521" s="675">
        <v>2011</v>
      </c>
      <c r="C521" s="846">
        <v>121.6</v>
      </c>
      <c r="D521" s="846">
        <v>126.6</v>
      </c>
      <c r="E521" s="846">
        <v>112.4</v>
      </c>
      <c r="F521" s="846">
        <v>148.19999999999999</v>
      </c>
      <c r="G521" s="846">
        <v>98.2</v>
      </c>
    </row>
    <row r="522" spans="2:8" ht="10.5" customHeight="1" x14ac:dyDescent="0.2">
      <c r="B522" s="1130" t="s">
        <v>1415</v>
      </c>
      <c r="C522" s="846">
        <v>124.9</v>
      </c>
      <c r="D522" s="846">
        <v>120</v>
      </c>
      <c r="E522" s="846">
        <v>123.1</v>
      </c>
      <c r="F522" s="846">
        <v>151.9</v>
      </c>
      <c r="G522" s="846">
        <v>115.6</v>
      </c>
    </row>
    <row r="523" spans="2:8" ht="10.5" customHeight="1" x14ac:dyDescent="0.2">
      <c r="B523" s="1258" t="s">
        <v>1457</v>
      </c>
      <c r="C523" s="846">
        <v>122.6</v>
      </c>
      <c r="D523" s="846">
        <v>112.8</v>
      </c>
      <c r="E523" s="846">
        <v>128.4</v>
      </c>
      <c r="F523" s="846">
        <v>173.1</v>
      </c>
      <c r="G523" s="846">
        <v>121.5</v>
      </c>
    </row>
    <row r="524" spans="2:8" ht="10.5" customHeight="1" x14ac:dyDescent="0.2">
      <c r="B524" s="537" t="s">
        <v>1463</v>
      </c>
      <c r="C524" s="847">
        <v>137.4</v>
      </c>
      <c r="D524" s="847">
        <v>134</v>
      </c>
      <c r="E524" s="847">
        <v>142.30000000000001</v>
      </c>
      <c r="F524" s="847">
        <v>174.2</v>
      </c>
      <c r="G524" s="847">
        <v>142.9</v>
      </c>
      <c r="H524" s="53"/>
    </row>
    <row r="525" spans="2:8" ht="10.5" customHeight="1" x14ac:dyDescent="0.2">
      <c r="B525" s="73"/>
      <c r="C525" s="40"/>
      <c r="D525" s="40"/>
      <c r="E525" s="40"/>
      <c r="F525" s="40"/>
      <c r="G525" s="112"/>
      <c r="H525" s="53"/>
    </row>
    <row r="526" spans="2:8" ht="10.5" customHeight="1" x14ac:dyDescent="0.2">
      <c r="B526" s="73"/>
      <c r="C526" s="40"/>
      <c r="D526" s="40"/>
      <c r="E526" s="40"/>
      <c r="F526" s="40"/>
      <c r="G526" s="40"/>
      <c r="H526" s="53"/>
    </row>
    <row r="527" spans="2:8" ht="10.5" customHeight="1" x14ac:dyDescent="0.2">
      <c r="B527" s="73"/>
      <c r="C527" s="40"/>
      <c r="D527" s="40"/>
      <c r="E527" s="40"/>
      <c r="F527" s="40"/>
      <c r="G527" s="112"/>
      <c r="H527" s="53"/>
    </row>
    <row r="528" spans="2:8" ht="10.5" customHeight="1" x14ac:dyDescent="0.2">
      <c r="B528" s="73"/>
      <c r="C528" s="40"/>
      <c r="D528" s="40"/>
      <c r="E528" s="40"/>
      <c r="F528" s="40"/>
      <c r="G528" s="112"/>
      <c r="H528" s="53"/>
    </row>
    <row r="529" spans="2:8" ht="10.5" customHeight="1" x14ac:dyDescent="0.2">
      <c r="B529" s="73"/>
      <c r="C529" s="40"/>
      <c r="D529" s="40"/>
      <c r="E529" s="40"/>
      <c r="F529" s="40"/>
      <c r="G529" s="112"/>
      <c r="H529" s="53"/>
    </row>
    <row r="530" spans="2:8" ht="10.5" customHeight="1" x14ac:dyDescent="0.2">
      <c r="B530" s="73"/>
      <c r="C530" s="40"/>
      <c r="D530" s="40"/>
      <c r="E530" s="40"/>
      <c r="F530" s="40"/>
      <c r="G530" s="112"/>
      <c r="H530" s="53"/>
    </row>
    <row r="531" spans="2:8" ht="10.5" customHeight="1" x14ac:dyDescent="0.2">
      <c r="B531" s="73"/>
      <c r="C531" s="40"/>
      <c r="D531" s="40"/>
      <c r="E531" s="40"/>
      <c r="F531" s="40"/>
      <c r="G531" s="112"/>
      <c r="H531" s="53"/>
    </row>
    <row r="532" spans="2:8" ht="10.5" customHeight="1" x14ac:dyDescent="0.2">
      <c r="B532" s="73"/>
      <c r="C532" s="40"/>
      <c r="D532" s="40"/>
      <c r="E532" s="40"/>
      <c r="F532" s="40"/>
      <c r="G532" s="112"/>
      <c r="H532" s="53"/>
    </row>
    <row r="533" spans="2:8" ht="10.5" customHeight="1" x14ac:dyDescent="0.2">
      <c r="B533" s="73"/>
      <c r="C533" s="40"/>
      <c r="D533" s="40"/>
      <c r="E533" s="40"/>
      <c r="F533" s="40"/>
      <c r="G533" s="112"/>
      <c r="H533" s="53"/>
    </row>
    <row r="534" spans="2:8" ht="10.5" customHeight="1" x14ac:dyDescent="0.2">
      <c r="B534" s="73"/>
      <c r="C534" s="40"/>
      <c r="D534" s="40"/>
      <c r="E534" s="40"/>
      <c r="F534" s="40"/>
      <c r="G534" s="112"/>
      <c r="H534" s="53"/>
    </row>
    <row r="535" spans="2:8" ht="10.5" customHeight="1" x14ac:dyDescent="0.2">
      <c r="B535" s="73"/>
      <c r="C535" s="40"/>
      <c r="D535" s="40"/>
      <c r="E535" s="40"/>
      <c r="F535" s="40"/>
      <c r="G535" s="112"/>
      <c r="H535" s="53"/>
    </row>
    <row r="536" spans="2:8" ht="10.5" customHeight="1" x14ac:dyDescent="0.2">
      <c r="B536" s="73"/>
      <c r="C536" s="40"/>
      <c r="D536" s="40"/>
      <c r="E536" s="40"/>
      <c r="F536" s="40"/>
      <c r="G536" s="112"/>
      <c r="H536" s="53"/>
    </row>
    <row r="537" spans="2:8" ht="10.5" customHeight="1" x14ac:dyDescent="0.2">
      <c r="B537" s="73"/>
      <c r="C537" s="40"/>
      <c r="D537" s="40"/>
      <c r="E537" s="40"/>
      <c r="F537" s="40"/>
      <c r="G537" s="112"/>
      <c r="H537" s="53"/>
    </row>
    <row r="538" spans="2:8" ht="10.5" customHeight="1" x14ac:dyDescent="0.2">
      <c r="B538" s="73"/>
      <c r="C538" s="40"/>
      <c r="D538" s="40"/>
      <c r="E538" s="40"/>
      <c r="F538" s="40"/>
      <c r="G538" s="112"/>
      <c r="H538" s="53"/>
    </row>
    <row r="539" spans="2:8" ht="10.5" customHeight="1" x14ac:dyDescent="0.2">
      <c r="B539" s="73"/>
      <c r="C539" s="40"/>
      <c r="D539" s="40"/>
      <c r="E539" s="40"/>
      <c r="F539" s="40"/>
      <c r="G539" s="112"/>
      <c r="H539" s="53"/>
    </row>
    <row r="540" spans="2:8" ht="10.5" customHeight="1" x14ac:dyDescent="0.2">
      <c r="B540" s="73"/>
      <c r="C540" s="40"/>
      <c r="D540" s="40"/>
      <c r="E540" s="40"/>
      <c r="F540" s="40"/>
      <c r="G540" s="112"/>
      <c r="H540" s="53"/>
    </row>
    <row r="541" spans="2:8" ht="10.5" customHeight="1" x14ac:dyDescent="0.2">
      <c r="B541" s="73"/>
      <c r="C541" s="40"/>
      <c r="D541" s="40"/>
      <c r="E541" s="40"/>
      <c r="F541" s="40"/>
      <c r="G541" s="112"/>
      <c r="H541" s="53"/>
    </row>
    <row r="542" spans="2:8" ht="10.5" customHeight="1" x14ac:dyDescent="0.2">
      <c r="B542" s="73"/>
      <c r="C542" s="40"/>
      <c r="D542" s="40"/>
      <c r="E542" s="40"/>
      <c r="F542" s="40"/>
      <c r="G542" s="112"/>
      <c r="H542" s="53"/>
    </row>
    <row r="543" spans="2:8" ht="10.5" customHeight="1" x14ac:dyDescent="0.2">
      <c r="B543" s="73"/>
      <c r="C543" s="40"/>
      <c r="D543" s="40"/>
      <c r="E543" s="40"/>
      <c r="F543" s="40"/>
      <c r="G543" s="112"/>
      <c r="H543" s="53"/>
    </row>
    <row r="544" spans="2:8" ht="10.5" customHeight="1" x14ac:dyDescent="0.2">
      <c r="B544" s="73"/>
      <c r="C544" s="40"/>
      <c r="D544" s="40"/>
      <c r="E544" s="40"/>
      <c r="F544" s="40"/>
      <c r="G544" s="112"/>
      <c r="H544" s="53"/>
    </row>
    <row r="545" spans="2:9" ht="10.5" customHeight="1" x14ac:dyDescent="0.2">
      <c r="B545" s="49"/>
      <c r="C545" s="42"/>
      <c r="D545" s="42"/>
      <c r="E545" s="42"/>
      <c r="F545" s="42"/>
      <c r="G545" s="112"/>
      <c r="H545" s="159">
        <v>96</v>
      </c>
    </row>
    <row r="546" spans="2:9" ht="10.5" customHeight="1" x14ac:dyDescent="0.2">
      <c r="C546" s="53"/>
      <c r="D546" s="53"/>
      <c r="E546" s="53"/>
      <c r="F546" s="53"/>
      <c r="G546" s="53"/>
      <c r="H546" s="53"/>
    </row>
    <row r="547" spans="2:9" x14ac:dyDescent="0.2">
      <c r="B547" s="62" t="s">
        <v>656</v>
      </c>
      <c r="C547" s="53"/>
      <c r="D547" s="53"/>
      <c r="E547" s="53"/>
      <c r="F547" s="53"/>
      <c r="G547" s="53"/>
      <c r="H547" s="53"/>
    </row>
    <row r="548" spans="2:9" ht="35.25" customHeight="1" x14ac:dyDescent="0.2">
      <c r="B548" s="1506" t="s">
        <v>605</v>
      </c>
      <c r="C548" s="436" t="s">
        <v>40</v>
      </c>
      <c r="D548" s="436" t="s">
        <v>41</v>
      </c>
      <c r="E548" s="436" t="s">
        <v>42</v>
      </c>
      <c r="F548" s="436" t="s">
        <v>43</v>
      </c>
      <c r="G548" s="436" t="s">
        <v>44</v>
      </c>
      <c r="H548" s="436" t="s">
        <v>723</v>
      </c>
    </row>
    <row r="549" spans="2:9" x14ac:dyDescent="0.2">
      <c r="B549" s="1508"/>
      <c r="C549" s="1770" t="s">
        <v>1503</v>
      </c>
      <c r="D549" s="1771"/>
      <c r="E549" s="1771"/>
      <c r="F549" s="1771"/>
      <c r="G549" s="1771"/>
      <c r="H549" s="1772"/>
    </row>
    <row r="550" spans="2:9" ht="10.5" customHeight="1" x14ac:dyDescent="0.2">
      <c r="B550" s="438">
        <v>1980</v>
      </c>
      <c r="C550" s="1000">
        <v>6</v>
      </c>
      <c r="D550" s="1000">
        <v>4.0999999999999996</v>
      </c>
      <c r="E550" s="1000">
        <v>3.9</v>
      </c>
      <c r="F550" s="1000">
        <v>4.3</v>
      </c>
      <c r="G550" s="1000">
        <v>4.2</v>
      </c>
      <c r="H550" s="1000">
        <v>3.7</v>
      </c>
      <c r="I550" s="53"/>
    </row>
    <row r="551" spans="2:9" ht="10.5" customHeight="1" x14ac:dyDescent="0.2">
      <c r="B551" s="438">
        <v>1981</v>
      </c>
      <c r="C551" s="1000">
        <v>6.9</v>
      </c>
      <c r="D551" s="1000">
        <v>5.0999999999999996</v>
      </c>
      <c r="E551" s="1000">
        <v>5.3</v>
      </c>
      <c r="F551" s="1000">
        <v>5.0999999999999996</v>
      </c>
      <c r="G551" s="1000">
        <v>4.7</v>
      </c>
      <c r="H551" s="1000">
        <v>4.2</v>
      </c>
      <c r="I551" s="53"/>
    </row>
    <row r="552" spans="2:9" ht="10.5" customHeight="1" x14ac:dyDescent="0.2">
      <c r="B552" s="438">
        <v>1982</v>
      </c>
      <c r="C552" s="1000">
        <v>8</v>
      </c>
      <c r="D552" s="1000">
        <v>5.6</v>
      </c>
      <c r="E552" s="1000">
        <v>5.6</v>
      </c>
      <c r="F552" s="1000">
        <v>6.2</v>
      </c>
      <c r="G552" s="1000">
        <v>5.7</v>
      </c>
      <c r="H552" s="1000">
        <v>4.8</v>
      </c>
      <c r="I552" s="53"/>
    </row>
    <row r="553" spans="2:9" ht="10.5" customHeight="1" x14ac:dyDescent="0.2">
      <c r="B553" s="438">
        <v>1983</v>
      </c>
      <c r="C553" s="1000">
        <v>8.9</v>
      </c>
      <c r="D553" s="1000">
        <v>6.3</v>
      </c>
      <c r="E553" s="1000">
        <v>5.8</v>
      </c>
      <c r="F553" s="1000">
        <v>7.2</v>
      </c>
      <c r="G553" s="1000">
        <v>6.5</v>
      </c>
      <c r="H553" s="1000">
        <v>6.1</v>
      </c>
      <c r="I553" s="53"/>
    </row>
    <row r="554" spans="2:9" ht="10.5" customHeight="1" x14ac:dyDescent="0.2">
      <c r="B554" s="438">
        <v>1984</v>
      </c>
      <c r="C554" s="1000">
        <v>10</v>
      </c>
      <c r="D554" s="1000">
        <v>7</v>
      </c>
      <c r="E554" s="1000">
        <v>6.4</v>
      </c>
      <c r="F554" s="1000">
        <v>8.1999999999999993</v>
      </c>
      <c r="G554" s="1000">
        <v>7.1</v>
      </c>
      <c r="H554" s="1000">
        <v>6</v>
      </c>
      <c r="I554" s="53"/>
    </row>
    <row r="555" spans="2:9" ht="10.5" customHeight="1" x14ac:dyDescent="0.2">
      <c r="B555" s="438"/>
      <c r="C555" s="1000"/>
      <c r="D555" s="1000"/>
      <c r="E555" s="1000"/>
      <c r="F555" s="1000"/>
      <c r="G555" s="1000"/>
      <c r="H555" s="1000"/>
      <c r="I555" s="53"/>
    </row>
    <row r="556" spans="2:9" ht="10.5" customHeight="1" x14ac:dyDescent="0.2">
      <c r="B556" s="438">
        <v>1985</v>
      </c>
      <c r="C556" s="1000">
        <v>11.7</v>
      </c>
      <c r="D556" s="1000">
        <v>7.9</v>
      </c>
      <c r="E556" s="1000">
        <v>7.1</v>
      </c>
      <c r="F556" s="1000">
        <v>9.6</v>
      </c>
      <c r="G556" s="1000">
        <v>7.8</v>
      </c>
      <c r="H556" s="1000">
        <v>6.1</v>
      </c>
      <c r="I556" s="53"/>
    </row>
    <row r="557" spans="2:9" ht="10.5" customHeight="1" x14ac:dyDescent="0.2">
      <c r="B557" s="438">
        <v>1986</v>
      </c>
      <c r="C557" s="1000">
        <v>13.8</v>
      </c>
      <c r="D557" s="1000">
        <v>9.5</v>
      </c>
      <c r="E557" s="1000">
        <v>9.1</v>
      </c>
      <c r="F557" s="1000">
        <v>11</v>
      </c>
      <c r="G557" s="1000">
        <v>9.1</v>
      </c>
      <c r="H557" s="1000">
        <v>6.9</v>
      </c>
      <c r="I557" s="53"/>
    </row>
    <row r="558" spans="2:9" ht="10.5" customHeight="1" x14ac:dyDescent="0.2">
      <c r="B558" s="438">
        <v>1987</v>
      </c>
      <c r="C558" s="1000">
        <v>16</v>
      </c>
      <c r="D558" s="1000">
        <v>11.6</v>
      </c>
      <c r="E558" s="1000">
        <v>11.9</v>
      </c>
      <c r="F558" s="1000">
        <v>12.4</v>
      </c>
      <c r="G558" s="1000">
        <v>10.9</v>
      </c>
      <c r="H558" s="1000">
        <v>8.9</v>
      </c>
      <c r="I558" s="53"/>
    </row>
    <row r="559" spans="2:9" ht="10.5" customHeight="1" x14ac:dyDescent="0.2">
      <c r="B559" s="438">
        <v>1988</v>
      </c>
      <c r="C559" s="1000">
        <v>18.2</v>
      </c>
      <c r="D559" s="1000">
        <v>13.4</v>
      </c>
      <c r="E559" s="1000">
        <v>14.6</v>
      </c>
      <c r="F559" s="1000">
        <v>13.9</v>
      </c>
      <c r="G559" s="1000">
        <v>12.3</v>
      </c>
      <c r="H559" s="1000">
        <v>10.1</v>
      </c>
      <c r="I559" s="53"/>
    </row>
    <row r="560" spans="2:9" ht="10.5" customHeight="1" x14ac:dyDescent="0.2">
      <c r="B560" s="438">
        <v>1989</v>
      </c>
      <c r="C560" s="1000">
        <v>20.7</v>
      </c>
      <c r="D560" s="1000">
        <v>14.9</v>
      </c>
      <c r="E560" s="1000">
        <v>16</v>
      </c>
      <c r="F560" s="1000">
        <v>15.7</v>
      </c>
      <c r="G560" s="1000">
        <v>14.1</v>
      </c>
      <c r="H560" s="1000">
        <v>10.5</v>
      </c>
      <c r="I560" s="53"/>
    </row>
    <row r="561" spans="2:9" ht="10.5" customHeight="1" x14ac:dyDescent="0.2">
      <c r="B561" s="438"/>
      <c r="C561" s="1000"/>
      <c r="D561" s="1000"/>
      <c r="E561" s="1000"/>
      <c r="F561" s="1000"/>
      <c r="G561" s="1000"/>
      <c r="H561" s="1000"/>
      <c r="I561" s="53"/>
    </row>
    <row r="562" spans="2:9" ht="10.5" customHeight="1" x14ac:dyDescent="0.2">
      <c r="B562" s="438">
        <v>1990</v>
      </c>
      <c r="C562" s="1000">
        <v>23.7</v>
      </c>
      <c r="D562" s="1000">
        <v>17.3</v>
      </c>
      <c r="E562" s="1000">
        <v>17.5</v>
      </c>
      <c r="F562" s="1000">
        <v>18.3</v>
      </c>
      <c r="G562" s="1000">
        <v>17</v>
      </c>
      <c r="H562" s="1000">
        <v>13.8</v>
      </c>
      <c r="I562" s="53"/>
    </row>
    <row r="563" spans="2:9" ht="10.5" customHeight="1" x14ac:dyDescent="0.2">
      <c r="B563" s="438">
        <v>1991</v>
      </c>
      <c r="C563" s="1000">
        <v>27.3</v>
      </c>
      <c r="D563" s="1000">
        <v>20.7</v>
      </c>
      <c r="E563" s="1000">
        <v>20.9</v>
      </c>
      <c r="F563" s="1000">
        <v>21.6</v>
      </c>
      <c r="G563" s="1000">
        <v>20.100000000000001</v>
      </c>
      <c r="H563" s="1000">
        <v>16</v>
      </c>
      <c r="I563" s="53"/>
    </row>
    <row r="564" spans="2:9" ht="10.5" customHeight="1" x14ac:dyDescent="0.2">
      <c r="B564" s="438">
        <v>1992</v>
      </c>
      <c r="C564" s="1000">
        <v>31</v>
      </c>
      <c r="D564" s="1000">
        <v>25.9</v>
      </c>
      <c r="E564" s="1000">
        <v>25.3</v>
      </c>
      <c r="F564" s="1000">
        <v>25.5</v>
      </c>
      <c r="G564" s="1000">
        <v>24.4</v>
      </c>
      <c r="H564" s="1000">
        <v>25.7</v>
      </c>
      <c r="I564" s="53"/>
    </row>
    <row r="565" spans="2:9" ht="10.5" customHeight="1" x14ac:dyDescent="0.2">
      <c r="B565" s="438">
        <v>1993</v>
      </c>
      <c r="C565" s="1000">
        <v>34.200000000000003</v>
      </c>
      <c r="D565" s="1000">
        <v>27.6</v>
      </c>
      <c r="E565" s="1000">
        <v>27.4</v>
      </c>
      <c r="F565" s="1000">
        <v>28.3</v>
      </c>
      <c r="G565" s="1000">
        <v>28.1</v>
      </c>
      <c r="H565" s="1000">
        <v>23.6</v>
      </c>
      <c r="I565" s="53"/>
    </row>
    <row r="566" spans="2:9" ht="10.5" customHeight="1" x14ac:dyDescent="0.2">
      <c r="B566" s="438">
        <v>1994</v>
      </c>
      <c r="C566" s="1000">
        <v>37.200000000000003</v>
      </c>
      <c r="D566" s="1000">
        <v>31.5</v>
      </c>
      <c r="E566" s="1000">
        <v>33.799999999999997</v>
      </c>
      <c r="F566" s="1000">
        <v>30.7</v>
      </c>
      <c r="G566" s="1000">
        <v>27.5</v>
      </c>
      <c r="H566" s="1000">
        <v>28</v>
      </c>
      <c r="I566" s="53"/>
    </row>
    <row r="567" spans="2:9" ht="10.5" customHeight="1" x14ac:dyDescent="0.2">
      <c r="B567" s="438"/>
      <c r="C567" s="1000"/>
      <c r="D567" s="1000"/>
      <c r="E567" s="1000"/>
      <c r="F567" s="1000"/>
      <c r="G567" s="1000"/>
      <c r="H567" s="1000"/>
      <c r="I567" s="53"/>
    </row>
    <row r="568" spans="2:9" ht="10.5" customHeight="1" x14ac:dyDescent="0.2">
      <c r="B568" s="438">
        <v>1995</v>
      </c>
      <c r="C568" s="1000">
        <v>40.4</v>
      </c>
      <c r="D568" s="1000">
        <v>34.1</v>
      </c>
      <c r="E568" s="1000">
        <v>37.200000000000003</v>
      </c>
      <c r="F568" s="1000">
        <v>32.700000000000003</v>
      </c>
      <c r="G568" s="1000">
        <v>29.4</v>
      </c>
      <c r="H568" s="1000">
        <v>29.2</v>
      </c>
      <c r="I568" s="53"/>
    </row>
    <row r="569" spans="2:9" ht="10.5" customHeight="1" x14ac:dyDescent="0.2">
      <c r="B569" s="438">
        <v>1996</v>
      </c>
      <c r="C569" s="1000">
        <v>43.4</v>
      </c>
      <c r="D569" s="1000">
        <v>36.200000000000003</v>
      </c>
      <c r="E569" s="1000">
        <v>37.6</v>
      </c>
      <c r="F569" s="1000">
        <v>36.700000000000003</v>
      </c>
      <c r="G569" s="1000">
        <v>31.7</v>
      </c>
      <c r="H569" s="1000">
        <v>31.9</v>
      </c>
      <c r="I569" s="53"/>
    </row>
    <row r="570" spans="2:9" ht="10.5" customHeight="1" x14ac:dyDescent="0.2">
      <c r="B570" s="438">
        <v>1997</v>
      </c>
      <c r="C570" s="1000">
        <v>47.1</v>
      </c>
      <c r="D570" s="1000">
        <v>39.700000000000003</v>
      </c>
      <c r="E570" s="1000">
        <v>42</v>
      </c>
      <c r="F570" s="1000">
        <v>39.4</v>
      </c>
      <c r="G570" s="1000">
        <v>35.799999999999997</v>
      </c>
      <c r="H570" s="1000">
        <v>36.1</v>
      </c>
      <c r="I570" s="53"/>
    </row>
    <row r="571" spans="2:9" ht="10.5" customHeight="1" x14ac:dyDescent="0.2">
      <c r="B571" s="438">
        <v>1998</v>
      </c>
      <c r="C571" s="1000">
        <v>50.4</v>
      </c>
      <c r="D571" s="1000">
        <v>42.2</v>
      </c>
      <c r="E571" s="1000">
        <v>43.2</v>
      </c>
      <c r="F571" s="1000">
        <v>42.1</v>
      </c>
      <c r="G571" s="1000">
        <v>38.1</v>
      </c>
      <c r="H571" s="1000">
        <v>39</v>
      </c>
      <c r="I571" s="53"/>
    </row>
    <row r="572" spans="2:9" ht="10.5" customHeight="1" x14ac:dyDescent="0.2">
      <c r="B572" s="438">
        <v>1999</v>
      </c>
      <c r="C572" s="1000">
        <v>53</v>
      </c>
      <c r="D572" s="1000">
        <v>44.1</v>
      </c>
      <c r="E572" s="1000">
        <v>44</v>
      </c>
      <c r="F572" s="1000">
        <v>44.5</v>
      </c>
      <c r="G572" s="1000">
        <v>39.700000000000003</v>
      </c>
      <c r="H572" s="1000">
        <v>39.5</v>
      </c>
      <c r="I572" s="53"/>
    </row>
    <row r="573" spans="2:9" ht="10.5" customHeight="1" x14ac:dyDescent="0.2">
      <c r="B573" s="438"/>
      <c r="C573" s="1000"/>
      <c r="D573" s="1000"/>
      <c r="E573" s="1000"/>
      <c r="F573" s="1000"/>
      <c r="G573" s="1000"/>
      <c r="H573" s="1000"/>
      <c r="I573" s="53"/>
    </row>
    <row r="574" spans="2:9" ht="10.5" customHeight="1" x14ac:dyDescent="0.2">
      <c r="B574" s="438">
        <v>2000</v>
      </c>
      <c r="C574" s="1000">
        <v>55.8</v>
      </c>
      <c r="D574" s="1000">
        <v>47.6</v>
      </c>
      <c r="E574" s="1000">
        <v>47.6</v>
      </c>
      <c r="F574" s="1000">
        <v>46.9</v>
      </c>
      <c r="G574" s="1000">
        <v>42.1</v>
      </c>
      <c r="H574" s="1000">
        <v>47.8</v>
      </c>
      <c r="I574" s="53"/>
    </row>
    <row r="575" spans="2:9" ht="10.5" customHeight="1" x14ac:dyDescent="0.2">
      <c r="B575" s="438">
        <v>2001</v>
      </c>
      <c r="C575" s="1000">
        <v>59</v>
      </c>
      <c r="D575" s="1000">
        <v>50.2</v>
      </c>
      <c r="E575" s="1000">
        <v>50.7</v>
      </c>
      <c r="F575" s="1000">
        <v>48.7</v>
      </c>
      <c r="G575" s="1000">
        <v>46.8</v>
      </c>
      <c r="H575" s="1000">
        <v>47.1</v>
      </c>
      <c r="I575" s="53"/>
    </row>
    <row r="576" spans="2:9" ht="10.5" customHeight="1" x14ac:dyDescent="0.2">
      <c r="B576" s="438">
        <v>2002</v>
      </c>
      <c r="C576" s="1000">
        <v>64.400000000000006</v>
      </c>
      <c r="D576" s="1000">
        <v>58.1</v>
      </c>
      <c r="E576" s="1000">
        <v>59.7</v>
      </c>
      <c r="F576" s="1000">
        <v>57.1</v>
      </c>
      <c r="G576" s="1000">
        <v>54.2</v>
      </c>
      <c r="H576" s="1000">
        <v>56.9</v>
      </c>
      <c r="I576" s="53"/>
    </row>
    <row r="577" spans="2:11" ht="10.5" customHeight="1" x14ac:dyDescent="0.2">
      <c r="B577" s="438">
        <v>2003</v>
      </c>
      <c r="C577" s="1001">
        <v>68.2</v>
      </c>
      <c r="D577" s="1001">
        <v>62.8</v>
      </c>
      <c r="E577" s="1001">
        <v>63.2</v>
      </c>
      <c r="F577" s="1001">
        <v>61.5</v>
      </c>
      <c r="G577" s="1001">
        <v>60.4</v>
      </c>
      <c r="H577" s="1001">
        <v>61.7</v>
      </c>
      <c r="I577" s="53"/>
    </row>
    <row r="578" spans="2:11" ht="10.5" customHeight="1" x14ac:dyDescent="0.2">
      <c r="B578" s="438">
        <v>2004</v>
      </c>
      <c r="C578" s="1001">
        <v>69.099999999999994</v>
      </c>
      <c r="D578" s="1001">
        <v>64.2</v>
      </c>
      <c r="E578" s="1001">
        <v>64.7</v>
      </c>
      <c r="F578" s="1001">
        <v>60.6</v>
      </c>
      <c r="G578" s="1001">
        <v>61.8</v>
      </c>
      <c r="H578" s="1001">
        <v>61.7</v>
      </c>
      <c r="I578" s="53"/>
    </row>
    <row r="579" spans="2:11" ht="10.5" customHeight="1" x14ac:dyDescent="0.2">
      <c r="B579" s="438"/>
      <c r="C579" s="1001"/>
      <c r="D579" s="1001"/>
      <c r="E579" s="1001"/>
      <c r="F579" s="1001"/>
      <c r="G579" s="1001"/>
      <c r="H579" s="1001"/>
      <c r="I579" s="53"/>
    </row>
    <row r="580" spans="2:11" ht="10.5" customHeight="1" x14ac:dyDescent="0.2">
      <c r="B580" s="438">
        <v>2005</v>
      </c>
      <c r="C580" s="1001">
        <v>71.5</v>
      </c>
      <c r="D580" s="1001">
        <v>65.7</v>
      </c>
      <c r="E580" s="1001">
        <v>67.099999999999994</v>
      </c>
      <c r="F580" s="1001">
        <v>61.3</v>
      </c>
      <c r="G580" s="1001">
        <v>63.3</v>
      </c>
      <c r="H580" s="1001">
        <v>63.4</v>
      </c>
      <c r="I580" s="53"/>
    </row>
    <row r="581" spans="2:11" ht="10.5" customHeight="1" x14ac:dyDescent="0.2">
      <c r="B581" s="438">
        <v>2006</v>
      </c>
      <c r="C581" s="1001">
        <v>74.8</v>
      </c>
      <c r="D581" s="1001">
        <v>70.400000000000006</v>
      </c>
      <c r="E581" s="1001">
        <v>77.400000000000006</v>
      </c>
      <c r="F581" s="1001">
        <v>64</v>
      </c>
      <c r="G581" s="1001">
        <v>66.8</v>
      </c>
      <c r="H581" s="1001">
        <v>68</v>
      </c>
      <c r="I581" s="53"/>
      <c r="K581" s="61"/>
    </row>
    <row r="582" spans="2:11" ht="10.5" customHeight="1" x14ac:dyDescent="0.2">
      <c r="B582" s="438">
        <v>2007</v>
      </c>
      <c r="C582" s="1001">
        <v>80.099999999999994</v>
      </c>
      <c r="D582" s="1001">
        <v>77.7</v>
      </c>
      <c r="E582" s="1001">
        <v>85.4</v>
      </c>
      <c r="F582" s="1001">
        <v>72.5</v>
      </c>
      <c r="G582" s="1001">
        <v>74.099999999999994</v>
      </c>
      <c r="H582" s="1001">
        <v>76.2</v>
      </c>
      <c r="I582" s="53"/>
    </row>
    <row r="583" spans="2:11" ht="10.5" customHeight="1" x14ac:dyDescent="0.2">
      <c r="B583" s="438">
        <v>2008</v>
      </c>
      <c r="C583" s="1001">
        <v>89.3</v>
      </c>
      <c r="D583" s="1001">
        <v>90.8</v>
      </c>
      <c r="E583" s="1001">
        <v>93.1</v>
      </c>
      <c r="F583" s="1001">
        <v>94.9</v>
      </c>
      <c r="G583" s="1001">
        <v>88.4</v>
      </c>
      <c r="H583" s="1001">
        <v>84.9</v>
      </c>
      <c r="I583" s="53"/>
    </row>
    <row r="584" spans="2:11" ht="10.5" customHeight="1" x14ac:dyDescent="0.2">
      <c r="B584" s="438">
        <v>2009</v>
      </c>
      <c r="C584" s="1001">
        <v>95.9</v>
      </c>
      <c r="D584" s="1004">
        <v>99.1</v>
      </c>
      <c r="E584" s="1001">
        <v>99.5</v>
      </c>
      <c r="F584" s="1001">
        <v>104.2</v>
      </c>
      <c r="G584" s="1001">
        <v>98.2</v>
      </c>
      <c r="H584" s="1001">
        <v>98</v>
      </c>
      <c r="I584" s="53"/>
    </row>
    <row r="585" spans="2:11" ht="10.5" customHeight="1" x14ac:dyDescent="0.2">
      <c r="B585" s="438"/>
      <c r="C585" s="1001"/>
      <c r="D585" s="1001"/>
      <c r="E585" s="1001"/>
      <c r="F585" s="1001"/>
      <c r="G585" s="1001"/>
      <c r="H585" s="1001"/>
      <c r="I585" s="53"/>
    </row>
    <row r="586" spans="2:11" ht="10.5" customHeight="1" x14ac:dyDescent="0.2">
      <c r="B586" s="676">
        <v>2010</v>
      </c>
      <c r="C586" s="1002">
        <v>100</v>
      </c>
      <c r="D586" s="1002">
        <v>100</v>
      </c>
      <c r="E586" s="1002">
        <v>100</v>
      </c>
      <c r="F586" s="1002">
        <v>100</v>
      </c>
      <c r="G586" s="1002">
        <v>100</v>
      </c>
      <c r="H586" s="1002">
        <v>100</v>
      </c>
      <c r="I586" s="53"/>
    </row>
    <row r="587" spans="2:11" ht="10.5" customHeight="1" x14ac:dyDescent="0.2">
      <c r="B587" s="675">
        <v>2011</v>
      </c>
      <c r="C587" s="1002">
        <v>105</v>
      </c>
      <c r="D587" s="1002">
        <v>107.2</v>
      </c>
      <c r="E587" s="1002">
        <v>110.5</v>
      </c>
      <c r="F587" s="1002">
        <v>106.6</v>
      </c>
      <c r="G587" s="1002">
        <v>101</v>
      </c>
      <c r="H587" s="1002">
        <v>103.9</v>
      </c>
      <c r="I587" s="53"/>
    </row>
    <row r="588" spans="2:11" ht="10.5" customHeight="1" x14ac:dyDescent="0.2">
      <c r="B588" s="1130" t="s">
        <v>1415</v>
      </c>
      <c r="C588" s="1002">
        <v>110.9</v>
      </c>
      <c r="D588" s="1002">
        <v>115.1</v>
      </c>
      <c r="E588" s="1002">
        <v>118.9</v>
      </c>
      <c r="F588" s="1002">
        <v>115.2</v>
      </c>
      <c r="G588" s="1002">
        <v>109.1</v>
      </c>
      <c r="H588" s="1002">
        <v>108.3</v>
      </c>
      <c r="I588" s="53"/>
    </row>
    <row r="589" spans="2:11" ht="10.5" customHeight="1" x14ac:dyDescent="0.2">
      <c r="B589" s="1265" t="s">
        <v>1457</v>
      </c>
      <c r="C589" s="1002">
        <v>117.3</v>
      </c>
      <c r="D589" s="1002">
        <v>121.8</v>
      </c>
      <c r="E589" s="1002">
        <v>122.7</v>
      </c>
      <c r="F589" s="1002">
        <v>122.2</v>
      </c>
      <c r="G589" s="1002">
        <v>117.3</v>
      </c>
      <c r="H589" s="1002">
        <v>119.9</v>
      </c>
      <c r="I589" s="53"/>
    </row>
    <row r="590" spans="2:11" ht="10.5" customHeight="1" x14ac:dyDescent="0.2">
      <c r="B590" s="537" t="s">
        <v>1463</v>
      </c>
      <c r="C590" s="1003">
        <v>124.5</v>
      </c>
      <c r="D590" s="1003">
        <v>131.4</v>
      </c>
      <c r="E590" s="1003">
        <v>131.80000000000001</v>
      </c>
      <c r="F590" s="1003">
        <v>131.6</v>
      </c>
      <c r="G590" s="1003">
        <v>129.5</v>
      </c>
      <c r="H590" s="1003">
        <v>131.9</v>
      </c>
      <c r="I590" s="53"/>
    </row>
    <row r="591" spans="2:11" ht="10.5" customHeight="1" x14ac:dyDescent="0.2">
      <c r="B591" s="233" t="s">
        <v>45</v>
      </c>
      <c r="C591" s="53"/>
      <c r="D591" s="53"/>
      <c r="E591" s="53"/>
      <c r="F591" s="53"/>
      <c r="G591" s="53"/>
      <c r="H591" s="53"/>
      <c r="I591" s="53"/>
    </row>
    <row r="592" spans="2:11" ht="10.5" customHeight="1" x14ac:dyDescent="0.2">
      <c r="B592" s="62"/>
      <c r="C592" s="53"/>
      <c r="D592" s="53"/>
      <c r="E592" s="53"/>
      <c r="F592" s="53"/>
      <c r="G592" s="53"/>
      <c r="H592" s="53"/>
      <c r="I592" s="53"/>
    </row>
    <row r="593" spans="2:9" ht="10.5" customHeight="1" x14ac:dyDescent="0.2">
      <c r="B593" s="62"/>
      <c r="C593" s="53"/>
      <c r="D593" s="53"/>
      <c r="E593" s="53"/>
      <c r="F593" s="53"/>
      <c r="G593" s="53"/>
      <c r="H593" s="53"/>
      <c r="I593" s="53"/>
    </row>
    <row r="594" spans="2:9" ht="10.5" customHeight="1" x14ac:dyDescent="0.2">
      <c r="B594" s="62"/>
      <c r="C594" s="53"/>
      <c r="D594" s="53"/>
      <c r="E594" s="53"/>
      <c r="F594" s="53"/>
      <c r="G594" s="53"/>
      <c r="H594" s="53"/>
      <c r="I594" s="53"/>
    </row>
    <row r="595" spans="2:9" ht="10.5" customHeight="1" x14ac:dyDescent="0.2">
      <c r="B595" s="62"/>
      <c r="C595" s="53"/>
      <c r="D595" s="53"/>
      <c r="E595" s="53"/>
      <c r="F595" s="53"/>
      <c r="G595" s="53"/>
      <c r="H595" s="53"/>
      <c r="I595" s="53"/>
    </row>
    <row r="596" spans="2:9" ht="10.5" customHeight="1" x14ac:dyDescent="0.2">
      <c r="B596" s="62"/>
      <c r="C596" s="53"/>
      <c r="D596" s="53"/>
      <c r="E596" s="53"/>
      <c r="F596" s="53"/>
      <c r="G596" s="53"/>
      <c r="H596" s="53"/>
      <c r="I596" s="53"/>
    </row>
    <row r="597" spans="2:9" ht="10.5" customHeight="1" x14ac:dyDescent="0.2">
      <c r="B597" s="62"/>
      <c r="C597" s="53"/>
      <c r="D597" s="53"/>
      <c r="E597" s="53"/>
      <c r="F597" s="53"/>
      <c r="G597" s="53"/>
      <c r="H597" s="53"/>
      <c r="I597" s="53"/>
    </row>
    <row r="598" spans="2:9" ht="10.5" customHeight="1" x14ac:dyDescent="0.2">
      <c r="B598" s="62"/>
      <c r="C598" s="53"/>
      <c r="D598" s="53"/>
      <c r="E598" s="53"/>
      <c r="F598" s="53"/>
      <c r="G598" s="53"/>
      <c r="H598" s="53"/>
      <c r="I598" s="53"/>
    </row>
    <row r="599" spans="2:9" ht="10.5" customHeight="1" x14ac:dyDescent="0.2">
      <c r="B599" s="62"/>
      <c r="C599" s="53"/>
      <c r="D599" s="53"/>
      <c r="E599" s="53"/>
      <c r="F599" s="53"/>
      <c r="G599" s="53"/>
      <c r="H599" s="53"/>
      <c r="I599" s="53"/>
    </row>
    <row r="600" spans="2:9" ht="10.5" customHeight="1" x14ac:dyDescent="0.2">
      <c r="B600" s="62"/>
      <c r="C600" s="53"/>
      <c r="D600" s="53"/>
      <c r="E600" s="53"/>
      <c r="F600" s="53"/>
      <c r="G600" s="53"/>
      <c r="H600" s="53"/>
      <c r="I600" s="53"/>
    </row>
    <row r="601" spans="2:9" ht="10.5" customHeight="1" x14ac:dyDescent="0.2">
      <c r="B601" s="62"/>
      <c r="C601" s="53"/>
      <c r="D601" s="53"/>
      <c r="E601" s="53"/>
      <c r="F601" s="53"/>
      <c r="G601" s="53"/>
      <c r="H601" s="53"/>
      <c r="I601" s="53"/>
    </row>
    <row r="602" spans="2:9" ht="10.5" customHeight="1" x14ac:dyDescent="0.2">
      <c r="B602" s="62"/>
      <c r="C602" s="53"/>
      <c r="D602" s="53"/>
      <c r="E602" s="53"/>
      <c r="F602" s="53"/>
      <c r="G602" s="53"/>
      <c r="H602" s="53"/>
      <c r="I602" s="53"/>
    </row>
    <row r="603" spans="2:9" ht="10.5" customHeight="1" x14ac:dyDescent="0.2">
      <c r="B603" s="62"/>
      <c r="C603" s="53"/>
      <c r="D603" s="53"/>
      <c r="E603" s="53"/>
      <c r="F603" s="53"/>
      <c r="G603" s="53"/>
      <c r="H603" s="53"/>
      <c r="I603" s="53"/>
    </row>
    <row r="604" spans="2:9" ht="10.5" customHeight="1" x14ac:dyDescent="0.2">
      <c r="B604" s="62"/>
      <c r="C604" s="53"/>
      <c r="D604" s="53"/>
      <c r="E604" s="53"/>
      <c r="F604" s="53"/>
      <c r="G604" s="53"/>
      <c r="H604" s="53"/>
      <c r="I604" s="53"/>
    </row>
    <row r="605" spans="2:9" ht="10.5" customHeight="1" x14ac:dyDescent="0.2">
      <c r="B605" s="62"/>
      <c r="C605" s="53"/>
      <c r="D605" s="53"/>
      <c r="E605" s="53"/>
      <c r="F605" s="53"/>
      <c r="G605" s="53"/>
      <c r="H605" s="53"/>
      <c r="I605" s="53"/>
    </row>
    <row r="606" spans="2:9" ht="10.5" customHeight="1" x14ac:dyDescent="0.2">
      <c r="B606" s="62"/>
      <c r="C606" s="53"/>
      <c r="D606" s="53"/>
      <c r="E606" s="53"/>
      <c r="F606" s="53"/>
      <c r="G606" s="53"/>
      <c r="H606" s="53"/>
      <c r="I606" s="53"/>
    </row>
    <row r="607" spans="2:9" ht="10.5" customHeight="1" x14ac:dyDescent="0.2">
      <c r="B607" s="62"/>
      <c r="C607" s="53"/>
      <c r="D607" s="53"/>
      <c r="E607" s="53"/>
      <c r="F607" s="53"/>
      <c r="G607" s="53"/>
      <c r="H607" s="53"/>
      <c r="I607" s="53"/>
    </row>
    <row r="608" spans="2:9" ht="10.5" customHeight="1" x14ac:dyDescent="0.2">
      <c r="B608" s="62"/>
      <c r="C608" s="53"/>
      <c r="D608" s="53"/>
      <c r="E608" s="53"/>
      <c r="F608" s="53"/>
      <c r="G608" s="53"/>
      <c r="H608" s="53"/>
      <c r="I608" s="53"/>
    </row>
    <row r="609" spans="2:9" ht="10.5" customHeight="1" x14ac:dyDescent="0.2">
      <c r="B609" s="62"/>
      <c r="C609" s="53"/>
      <c r="D609" s="53"/>
      <c r="E609" s="53"/>
      <c r="F609" s="53"/>
      <c r="G609" s="53"/>
      <c r="H609" s="53"/>
      <c r="I609" s="53"/>
    </row>
    <row r="610" spans="2:9" ht="10.5" customHeight="1" x14ac:dyDescent="0.2">
      <c r="C610" s="53"/>
      <c r="D610" s="53"/>
      <c r="E610" s="53"/>
      <c r="F610" s="53"/>
      <c r="G610" s="53"/>
      <c r="H610" s="159">
        <v>97</v>
      </c>
      <c r="I610" s="53"/>
    </row>
    <row r="611" spans="2:9" ht="10.5" customHeight="1" x14ac:dyDescent="0.2">
      <c r="C611" s="53"/>
      <c r="D611" s="53"/>
      <c r="E611" s="53"/>
      <c r="F611" s="53"/>
      <c r="G611" s="53"/>
      <c r="H611" s="159"/>
      <c r="I611" s="53"/>
    </row>
    <row r="612" spans="2:9" x14ac:dyDescent="0.2">
      <c r="B612" s="62" t="s">
        <v>657</v>
      </c>
      <c r="C612" s="53"/>
      <c r="D612" s="53"/>
      <c r="E612" s="53"/>
      <c r="F612" s="53"/>
      <c r="G612" s="53"/>
      <c r="H612" s="53"/>
      <c r="I612" s="53"/>
    </row>
    <row r="613" spans="2:9" ht="47.25" customHeight="1" x14ac:dyDescent="0.2">
      <c r="B613" s="1506" t="s">
        <v>605</v>
      </c>
      <c r="C613" s="436" t="s">
        <v>1226</v>
      </c>
      <c r="D613" s="436" t="s">
        <v>1227</v>
      </c>
      <c r="E613" s="436" t="s">
        <v>1228</v>
      </c>
      <c r="F613" s="436" t="s">
        <v>905</v>
      </c>
      <c r="G613" s="53"/>
      <c r="H613" s="53"/>
      <c r="I613" s="53"/>
    </row>
    <row r="614" spans="2:9" x14ac:dyDescent="0.2">
      <c r="B614" s="1508"/>
      <c r="C614" s="1770" t="s">
        <v>1503</v>
      </c>
      <c r="D614" s="1771"/>
      <c r="E614" s="1771"/>
      <c r="F614" s="1772"/>
      <c r="G614" s="53"/>
      <c r="H614" s="53"/>
      <c r="I614" s="53"/>
    </row>
    <row r="615" spans="2:9" x14ac:dyDescent="0.2">
      <c r="B615" s="441" t="s">
        <v>1001</v>
      </c>
      <c r="C615" s="442">
        <v>12</v>
      </c>
      <c r="D615" s="442">
        <v>5</v>
      </c>
      <c r="E615" s="442">
        <v>83</v>
      </c>
      <c r="F615" s="442">
        <v>100</v>
      </c>
      <c r="G615" s="53"/>
      <c r="H615" s="53"/>
      <c r="I615" s="53"/>
    </row>
    <row r="616" spans="2:9" ht="10.5" customHeight="1" x14ac:dyDescent="0.2">
      <c r="B616" s="438">
        <v>1980</v>
      </c>
      <c r="C616" s="1267">
        <v>3.7</v>
      </c>
      <c r="D616" s="1000">
        <v>5</v>
      </c>
      <c r="E616" s="1000">
        <v>4.8</v>
      </c>
      <c r="F616" s="1000">
        <v>4.3</v>
      </c>
      <c r="G616" s="53"/>
      <c r="H616" s="53"/>
    </row>
    <row r="617" spans="2:9" ht="10.5" customHeight="1" x14ac:dyDescent="0.2">
      <c r="B617" s="438">
        <v>1981</v>
      </c>
      <c r="C617" s="1267">
        <v>4.2</v>
      </c>
      <c r="D617" s="1000">
        <v>5.6</v>
      </c>
      <c r="E617" s="1000">
        <v>5.3</v>
      </c>
      <c r="F617" s="1000">
        <v>4.8</v>
      </c>
      <c r="G617" s="53"/>
      <c r="H617" s="53"/>
    </row>
    <row r="618" spans="2:9" ht="10.5" customHeight="1" x14ac:dyDescent="0.2">
      <c r="B618" s="438">
        <v>1982</v>
      </c>
      <c r="C618" s="1267">
        <v>4.9000000000000004</v>
      </c>
      <c r="D618" s="1000">
        <v>6.3</v>
      </c>
      <c r="E618" s="1000">
        <v>6.1</v>
      </c>
      <c r="F618" s="1000">
        <v>5.5</v>
      </c>
      <c r="G618" s="53"/>
      <c r="H618" s="53"/>
    </row>
    <row r="619" spans="2:9" ht="10.5" customHeight="1" x14ac:dyDescent="0.2">
      <c r="B619" s="438">
        <v>1983</v>
      </c>
      <c r="C619" s="1267">
        <v>5.6</v>
      </c>
      <c r="D619" s="1000">
        <v>7.4</v>
      </c>
      <c r="E619" s="1000">
        <v>6.9</v>
      </c>
      <c r="F619" s="1000">
        <v>6.3</v>
      </c>
      <c r="G619" s="53"/>
      <c r="H619" s="53"/>
    </row>
    <row r="620" spans="2:9" ht="10.5" customHeight="1" x14ac:dyDescent="0.2">
      <c r="B620" s="438">
        <v>1984</v>
      </c>
      <c r="C620" s="1267">
        <v>6.4</v>
      </c>
      <c r="D620" s="1000">
        <v>8.4</v>
      </c>
      <c r="E620" s="1000">
        <v>7.2</v>
      </c>
      <c r="F620" s="1000">
        <v>6.8</v>
      </c>
      <c r="G620" s="53"/>
      <c r="H620" s="53"/>
    </row>
    <row r="621" spans="2:9" ht="10.5" customHeight="1" x14ac:dyDescent="0.2">
      <c r="B621" s="438"/>
      <c r="C621" s="1267"/>
      <c r="D621" s="1000"/>
      <c r="E621" s="1000"/>
      <c r="F621" s="1000"/>
      <c r="G621" s="53"/>
      <c r="H621" s="53"/>
    </row>
    <row r="622" spans="2:9" ht="10.5" customHeight="1" x14ac:dyDescent="0.2">
      <c r="B622" s="438">
        <v>1985</v>
      </c>
      <c r="C622" s="1267">
        <v>7.9</v>
      </c>
      <c r="D622" s="1000">
        <v>9.9</v>
      </c>
      <c r="E622" s="1000">
        <v>8.6</v>
      </c>
      <c r="F622" s="1000">
        <v>8.1</v>
      </c>
      <c r="G622" s="53"/>
      <c r="H622" s="53"/>
    </row>
    <row r="623" spans="2:9" ht="10.5" customHeight="1" x14ac:dyDescent="0.2">
      <c r="B623" s="438">
        <v>1986</v>
      </c>
      <c r="C623" s="1267">
        <v>10.1</v>
      </c>
      <c r="D623" s="1000">
        <v>12.2</v>
      </c>
      <c r="E623" s="1000">
        <v>9.9</v>
      </c>
      <c r="F623" s="1000">
        <v>9.6999999999999993</v>
      </c>
      <c r="G623" s="53"/>
      <c r="H623" s="53"/>
    </row>
    <row r="624" spans="2:9" ht="10.5" customHeight="1" x14ac:dyDescent="0.2">
      <c r="B624" s="438">
        <v>1987</v>
      </c>
      <c r="C624" s="1267">
        <v>11.9</v>
      </c>
      <c r="D624" s="1000">
        <v>13.9</v>
      </c>
      <c r="E624" s="1000">
        <v>10.3</v>
      </c>
      <c r="F624" s="1000">
        <v>10.6</v>
      </c>
      <c r="G624" s="53"/>
      <c r="H624" s="53"/>
    </row>
    <row r="625" spans="2:8" ht="10.5" customHeight="1" x14ac:dyDescent="0.2">
      <c r="B625" s="438">
        <v>1988</v>
      </c>
      <c r="C625" s="1267">
        <v>13.8</v>
      </c>
      <c r="D625" s="1000">
        <v>15.7</v>
      </c>
      <c r="E625" s="1000">
        <v>11.5</v>
      </c>
      <c r="F625" s="1000">
        <v>12</v>
      </c>
      <c r="G625" s="53"/>
      <c r="H625" s="53"/>
    </row>
    <row r="626" spans="2:8" ht="10.5" customHeight="1" x14ac:dyDescent="0.2">
      <c r="B626" s="438">
        <v>1989</v>
      </c>
      <c r="C626" s="1267">
        <v>16.8</v>
      </c>
      <c r="D626" s="1000">
        <v>18.399999999999999</v>
      </c>
      <c r="E626" s="1000">
        <v>13.9</v>
      </c>
      <c r="F626" s="1000">
        <v>14.4</v>
      </c>
      <c r="G626" s="53"/>
      <c r="H626" s="53"/>
    </row>
    <row r="627" spans="2:8" ht="10.5" customHeight="1" x14ac:dyDescent="0.2">
      <c r="B627" s="438"/>
      <c r="C627" s="1267"/>
      <c r="D627" s="1000"/>
      <c r="E627" s="1000"/>
      <c r="F627" s="1000"/>
      <c r="G627" s="53"/>
      <c r="H627" s="53"/>
    </row>
    <row r="628" spans="2:8" ht="10.5" customHeight="1" x14ac:dyDescent="0.2">
      <c r="B628" s="438">
        <v>1990</v>
      </c>
      <c r="C628" s="1268">
        <v>18.600000000000001</v>
      </c>
      <c r="D628" s="1000">
        <v>14.2</v>
      </c>
      <c r="E628" s="1000">
        <v>15.5</v>
      </c>
      <c r="F628" s="1000">
        <v>16</v>
      </c>
      <c r="G628" s="53"/>
      <c r="H628" s="53"/>
    </row>
    <row r="629" spans="2:8" ht="10.5" customHeight="1" x14ac:dyDescent="0.2">
      <c r="B629" s="438">
        <v>1991</v>
      </c>
      <c r="C629" s="1268">
        <v>20.3</v>
      </c>
      <c r="D629" s="1000">
        <v>23.2</v>
      </c>
      <c r="E629" s="1000">
        <v>17.5</v>
      </c>
      <c r="F629" s="1000">
        <v>18</v>
      </c>
      <c r="G629" s="53"/>
      <c r="H629" s="53"/>
    </row>
    <row r="630" spans="2:8" ht="10.5" customHeight="1" x14ac:dyDescent="0.2">
      <c r="B630" s="438">
        <v>1992</v>
      </c>
      <c r="C630" s="1268">
        <v>21.4</v>
      </c>
      <c r="D630" s="1000">
        <v>24.5</v>
      </c>
      <c r="E630" s="1000">
        <v>18.600000000000001</v>
      </c>
      <c r="F630" s="1000">
        <v>19.100000000000001</v>
      </c>
      <c r="G630" s="53"/>
      <c r="H630" s="53"/>
    </row>
    <row r="631" spans="2:8" ht="10.5" customHeight="1" x14ac:dyDescent="0.2">
      <c r="B631" s="438">
        <v>1993</v>
      </c>
      <c r="C631" s="1268">
        <v>24.2</v>
      </c>
      <c r="D631" s="1000">
        <v>26.3</v>
      </c>
      <c r="E631" s="1000">
        <v>20.399999999999999</v>
      </c>
      <c r="F631" s="1000">
        <v>20.9</v>
      </c>
      <c r="G631" s="53"/>
      <c r="H631" s="53"/>
    </row>
    <row r="632" spans="2:8" ht="10.5" customHeight="1" x14ac:dyDescent="0.2">
      <c r="B632" s="438">
        <v>1994</v>
      </c>
      <c r="C632" s="1268">
        <v>26.6</v>
      </c>
      <c r="D632" s="1000">
        <v>27.8</v>
      </c>
      <c r="E632" s="1000">
        <v>21.9</v>
      </c>
      <c r="F632" s="1000">
        <v>22.5</v>
      </c>
      <c r="G632" s="53"/>
      <c r="H632" s="53"/>
    </row>
    <row r="633" spans="2:8" ht="10.5" customHeight="1" x14ac:dyDescent="0.2">
      <c r="B633" s="438"/>
      <c r="C633" s="1268"/>
      <c r="D633" s="1000"/>
      <c r="E633" s="1000"/>
      <c r="F633" s="1000"/>
      <c r="G633" s="53"/>
      <c r="H633" s="53"/>
    </row>
    <row r="634" spans="2:8" ht="10.5" customHeight="1" x14ac:dyDescent="0.2">
      <c r="B634" s="438">
        <v>1995</v>
      </c>
      <c r="C634" s="1268">
        <v>29.4</v>
      </c>
      <c r="D634" s="1000">
        <v>30.3</v>
      </c>
      <c r="E634" s="1000">
        <v>23.8</v>
      </c>
      <c r="F634" s="1000">
        <v>24.5</v>
      </c>
      <c r="G634" s="53"/>
      <c r="H634" s="53"/>
    </row>
    <row r="635" spans="2:8" ht="10.5" customHeight="1" x14ac:dyDescent="0.2">
      <c r="B635" s="438">
        <v>1996</v>
      </c>
      <c r="C635" s="1268">
        <v>31.3</v>
      </c>
      <c r="D635" s="1000">
        <v>32.9</v>
      </c>
      <c r="E635" s="1000">
        <v>27.5</v>
      </c>
      <c r="F635" s="1000">
        <v>27.6</v>
      </c>
      <c r="G635" s="53"/>
      <c r="H635" s="53"/>
    </row>
    <row r="636" spans="2:8" ht="10.5" customHeight="1" x14ac:dyDescent="0.2">
      <c r="B636" s="438">
        <v>1997</v>
      </c>
      <c r="C636" s="1268">
        <v>34</v>
      </c>
      <c r="D636" s="1000">
        <v>36.6</v>
      </c>
      <c r="E636" s="1000">
        <v>29.6</v>
      </c>
      <c r="F636" s="1000">
        <v>30.3</v>
      </c>
      <c r="G636" s="53"/>
      <c r="H636" s="53"/>
    </row>
    <row r="637" spans="2:8" ht="10.5" customHeight="1" x14ac:dyDescent="0.2">
      <c r="B637" s="438">
        <v>1998</v>
      </c>
      <c r="C637" s="1268">
        <v>36.700000000000003</v>
      </c>
      <c r="D637" s="1000">
        <v>39.4</v>
      </c>
      <c r="E637" s="1000">
        <v>29.8</v>
      </c>
      <c r="F637" s="1000">
        <v>30.9</v>
      </c>
      <c r="G637" s="53"/>
      <c r="H637" s="53"/>
    </row>
    <row r="638" spans="2:8" ht="10.5" customHeight="1" x14ac:dyDescent="0.2">
      <c r="B638" s="438">
        <v>1999</v>
      </c>
      <c r="C638" s="1268">
        <v>39.700000000000003</v>
      </c>
      <c r="D638" s="1000">
        <v>41.3</v>
      </c>
      <c r="E638" s="1000">
        <v>31.2</v>
      </c>
      <c r="F638" s="1000">
        <v>32.4</v>
      </c>
      <c r="G638" s="53"/>
      <c r="H638" s="53"/>
    </row>
    <row r="639" spans="2:8" ht="10.5" customHeight="1" x14ac:dyDescent="0.2">
      <c r="B639" s="438"/>
      <c r="C639" s="1268"/>
      <c r="D639" s="1000"/>
      <c r="E639" s="1000"/>
      <c r="F639" s="1000"/>
      <c r="G639" s="53"/>
      <c r="H639" s="53"/>
    </row>
    <row r="640" spans="2:8" ht="10.5" customHeight="1" x14ac:dyDescent="0.2">
      <c r="B640" s="438">
        <v>2000</v>
      </c>
      <c r="C640" s="1268">
        <v>53.4</v>
      </c>
      <c r="D640" s="1000">
        <v>44</v>
      </c>
      <c r="E640" s="1000">
        <v>39.5</v>
      </c>
      <c r="F640" s="1000">
        <v>40.5</v>
      </c>
      <c r="G640" s="53"/>
      <c r="H640" s="53"/>
    </row>
    <row r="641" spans="2:12" ht="10.5" customHeight="1" x14ac:dyDescent="0.2">
      <c r="B641" s="438">
        <v>2001</v>
      </c>
      <c r="C641" s="1268">
        <v>56.8</v>
      </c>
      <c r="D641" s="1000">
        <v>46.9</v>
      </c>
      <c r="E641" s="1000">
        <v>43.7</v>
      </c>
      <c r="F641" s="1000">
        <v>44.8</v>
      </c>
      <c r="G641" s="53"/>
      <c r="H641" s="53"/>
    </row>
    <row r="642" spans="2:12" ht="10.5" customHeight="1" x14ac:dyDescent="0.2">
      <c r="B642" s="438">
        <v>2002</v>
      </c>
      <c r="C642" s="1268">
        <v>65.3</v>
      </c>
      <c r="D642" s="1000">
        <v>53</v>
      </c>
      <c r="E642" s="1000">
        <v>50.9</v>
      </c>
      <c r="F642" s="1000">
        <v>52.5</v>
      </c>
      <c r="G642" s="53"/>
      <c r="H642" s="53"/>
    </row>
    <row r="643" spans="2:12" ht="10.5" customHeight="1" x14ac:dyDescent="0.2">
      <c r="B643" s="438">
        <v>2003</v>
      </c>
      <c r="C643" s="1268">
        <v>69.3</v>
      </c>
      <c r="D643" s="1000">
        <v>59.6</v>
      </c>
      <c r="E643" s="1001">
        <v>53.1</v>
      </c>
      <c r="F643" s="1001">
        <v>55.2</v>
      </c>
      <c r="G643" s="53"/>
      <c r="H643" s="53"/>
    </row>
    <row r="644" spans="2:12" ht="10.5" customHeight="1" x14ac:dyDescent="0.2">
      <c r="B644" s="438">
        <v>2004</v>
      </c>
      <c r="C644" s="1269">
        <v>69.099999999999994</v>
      </c>
      <c r="D644" s="1001">
        <v>62.9</v>
      </c>
      <c r="E644" s="1001">
        <v>54.1</v>
      </c>
      <c r="F644" s="1001">
        <v>56.1</v>
      </c>
      <c r="G644" s="53"/>
      <c r="H644" s="53"/>
      <c r="L644" s="61"/>
    </row>
    <row r="645" spans="2:12" ht="10.5" customHeight="1" x14ac:dyDescent="0.2">
      <c r="B645" s="438"/>
      <c r="C645" s="1269"/>
      <c r="D645" s="1001"/>
      <c r="E645" s="1001"/>
      <c r="F645" s="1001"/>
      <c r="G645" s="53"/>
      <c r="H645" s="53"/>
      <c r="L645" s="61"/>
    </row>
    <row r="646" spans="2:12" ht="10.5" customHeight="1" x14ac:dyDescent="0.2">
      <c r="B646" s="438">
        <v>2005</v>
      </c>
      <c r="C646" s="1269">
        <v>68.7</v>
      </c>
      <c r="D646" s="1001">
        <v>68.599999999999994</v>
      </c>
      <c r="E646" s="1001">
        <v>54.5</v>
      </c>
      <c r="F646" s="1001">
        <v>56.7</v>
      </c>
      <c r="G646" s="53"/>
      <c r="H646" s="53"/>
      <c r="I646" s="53"/>
      <c r="J646" s="61"/>
    </row>
    <row r="647" spans="2:12" ht="10.5" customHeight="1" x14ac:dyDescent="0.2">
      <c r="B647" s="438">
        <v>2006</v>
      </c>
      <c r="C647" s="1269">
        <v>69</v>
      </c>
      <c r="D647" s="1001">
        <v>69.3</v>
      </c>
      <c r="E647" s="1001">
        <v>57.9</v>
      </c>
      <c r="F647" s="1001">
        <v>60.1</v>
      </c>
      <c r="G647" s="53"/>
      <c r="H647" s="53"/>
      <c r="I647" s="53"/>
      <c r="J647" s="61"/>
    </row>
    <row r="648" spans="2:12" ht="10.5" customHeight="1" x14ac:dyDescent="0.2">
      <c r="B648" s="438">
        <v>2007</v>
      </c>
      <c r="C648" s="1269">
        <v>68.8</v>
      </c>
      <c r="D648" s="1001">
        <v>82</v>
      </c>
      <c r="E648" s="1001">
        <v>64.3</v>
      </c>
      <c r="F648" s="1001">
        <v>65.599999999999994</v>
      </c>
      <c r="G648" s="53"/>
      <c r="H648" s="53"/>
      <c r="I648" s="53"/>
    </row>
    <row r="649" spans="2:12" ht="10.5" customHeight="1" x14ac:dyDescent="0.2">
      <c r="B649" s="438">
        <v>2008</v>
      </c>
      <c r="C649" s="1269">
        <v>77.900000000000006</v>
      </c>
      <c r="D649" s="1001">
        <v>90.7</v>
      </c>
      <c r="E649" s="1001">
        <v>79.599999999999994</v>
      </c>
      <c r="F649" s="1001">
        <v>79.8</v>
      </c>
      <c r="G649" s="53"/>
      <c r="H649" s="53"/>
      <c r="I649" s="53"/>
    </row>
    <row r="650" spans="2:12" ht="10.5" customHeight="1" x14ac:dyDescent="0.2">
      <c r="B650" s="438">
        <v>2009</v>
      </c>
      <c r="C650" s="1269">
        <v>88</v>
      </c>
      <c r="D650" s="1002">
        <v>97.9</v>
      </c>
      <c r="E650" s="1002">
        <v>88.3</v>
      </c>
      <c r="F650" s="1002">
        <v>88.6</v>
      </c>
      <c r="G650" s="53"/>
      <c r="H650" s="53"/>
      <c r="I650" s="53"/>
    </row>
    <row r="651" spans="2:12" ht="10.5" customHeight="1" x14ac:dyDescent="0.2">
      <c r="B651" s="438"/>
      <c r="C651" s="1269"/>
      <c r="D651" s="1002"/>
      <c r="E651" s="1002"/>
      <c r="F651" s="1002"/>
      <c r="G651" s="53"/>
      <c r="H651" s="53"/>
      <c r="I651" s="53"/>
    </row>
    <row r="652" spans="2:12" ht="10.5" customHeight="1" x14ac:dyDescent="0.2">
      <c r="B652" s="438">
        <v>2010</v>
      </c>
      <c r="C652" s="1269">
        <v>100</v>
      </c>
      <c r="D652" s="1002">
        <v>100</v>
      </c>
      <c r="E652" s="1002">
        <v>100</v>
      </c>
      <c r="F652" s="1002">
        <v>100</v>
      </c>
      <c r="G652" s="53"/>
      <c r="H652" s="53"/>
      <c r="I652" s="53"/>
    </row>
    <row r="653" spans="2:12" ht="10.5" customHeight="1" x14ac:dyDescent="0.2">
      <c r="B653" s="536">
        <v>2011</v>
      </c>
      <c r="C653" s="1269">
        <v>110.7</v>
      </c>
      <c r="D653" s="1002">
        <v>105.8</v>
      </c>
      <c r="E653" s="1002">
        <v>110.9</v>
      </c>
      <c r="F653" s="1002">
        <v>110.7</v>
      </c>
      <c r="G653" s="53"/>
      <c r="H653" s="53"/>
      <c r="I653" s="53"/>
    </row>
    <row r="654" spans="2:12" ht="10.5" customHeight="1" x14ac:dyDescent="0.2">
      <c r="B654" s="536" t="s">
        <v>1415</v>
      </c>
      <c r="C654" s="1269">
        <v>123</v>
      </c>
      <c r="D654" s="1002">
        <v>115.5</v>
      </c>
      <c r="E654" s="1002">
        <v>126.3</v>
      </c>
      <c r="F654" s="1002">
        <v>125.4</v>
      </c>
      <c r="G654" s="53"/>
      <c r="H654" s="1133"/>
      <c r="I654" s="53"/>
    </row>
    <row r="655" spans="2:12" ht="10.5" customHeight="1" x14ac:dyDescent="0.2">
      <c r="B655" s="536" t="s">
        <v>1457</v>
      </c>
      <c r="C655" s="1269">
        <v>132.19999999999999</v>
      </c>
      <c r="D655" s="1002">
        <v>122.5</v>
      </c>
      <c r="E655" s="1002">
        <v>135</v>
      </c>
      <c r="F655" s="1002">
        <v>134.1</v>
      </c>
      <c r="G655" s="53"/>
      <c r="H655" s="1133"/>
      <c r="I655" s="53"/>
    </row>
    <row r="656" spans="2:12" ht="10.5" customHeight="1" x14ac:dyDescent="0.2">
      <c r="B656" s="537" t="s">
        <v>1463</v>
      </c>
      <c r="C656" s="1270">
        <v>143.19999999999999</v>
      </c>
      <c r="D656" s="1266">
        <v>129.5</v>
      </c>
      <c r="E656" s="1003">
        <v>143.1</v>
      </c>
      <c r="F656" s="1003">
        <v>142.4</v>
      </c>
      <c r="G656" s="53"/>
      <c r="H656" s="53"/>
      <c r="I656" s="53"/>
    </row>
    <row r="657" spans="2:9" ht="10.5" customHeight="1" x14ac:dyDescent="0.2">
      <c r="B657" s="236" t="s">
        <v>1229</v>
      </c>
      <c r="C657" s="1134"/>
      <c r="D657" s="53"/>
      <c r="E657" s="53"/>
      <c r="F657" s="53"/>
      <c r="G657" s="53"/>
      <c r="H657" s="53"/>
      <c r="I657" s="53"/>
    </row>
    <row r="658" spans="2:9" ht="10.5" customHeight="1" x14ac:dyDescent="0.2">
      <c r="B658" s="236" t="s">
        <v>1230</v>
      </c>
      <c r="C658" s="53"/>
      <c r="D658" s="53"/>
      <c r="E658" s="53"/>
      <c r="F658" s="53"/>
      <c r="G658" s="53"/>
      <c r="H658" s="53"/>
      <c r="I658" s="53"/>
    </row>
    <row r="659" spans="2:9" ht="10.5" customHeight="1" x14ac:dyDescent="0.2">
      <c r="B659" s="236" t="s">
        <v>1231</v>
      </c>
      <c r="C659" s="53"/>
      <c r="D659" s="53"/>
      <c r="E659" s="53"/>
      <c r="F659" s="53"/>
      <c r="G659" s="53"/>
      <c r="H659" s="53"/>
      <c r="I659" s="53"/>
    </row>
    <row r="660" spans="2:9" ht="10.5" customHeight="1" x14ac:dyDescent="0.2">
      <c r="B660" s="49"/>
      <c r="C660" s="53"/>
      <c r="D660" s="53"/>
      <c r="E660" s="53"/>
      <c r="F660" s="53"/>
      <c r="G660" s="53"/>
      <c r="H660" s="53"/>
      <c r="I660" s="53"/>
    </row>
    <row r="661" spans="2:9" ht="10.5" customHeight="1" x14ac:dyDescent="0.2">
      <c r="B661" s="264"/>
      <c r="C661" s="53"/>
      <c r="D661" s="53"/>
      <c r="E661" s="53"/>
      <c r="F661" s="53"/>
      <c r="G661" s="53"/>
      <c r="H661" s="53"/>
      <c r="I661" s="53"/>
    </row>
    <row r="662" spans="2:9" ht="10.5" customHeight="1" x14ac:dyDescent="0.2">
      <c r="B662" s="264"/>
      <c r="C662" s="53"/>
      <c r="D662" s="53"/>
      <c r="E662" s="53"/>
      <c r="F662" s="53"/>
      <c r="G662" s="53"/>
      <c r="H662" s="53"/>
      <c r="I662" s="53"/>
    </row>
    <row r="663" spans="2:9" ht="10.5" customHeight="1" x14ac:dyDescent="0.2">
      <c r="B663" s="264"/>
      <c r="C663" s="53"/>
      <c r="D663" s="53"/>
      <c r="E663" s="53"/>
      <c r="F663" s="53"/>
      <c r="G663" s="53"/>
      <c r="H663" s="53"/>
      <c r="I663" s="53"/>
    </row>
    <row r="664" spans="2:9" ht="10.5" customHeight="1" x14ac:dyDescent="0.2"/>
    <row r="665" spans="2:9" ht="10.5" customHeight="1" x14ac:dyDescent="0.2"/>
    <row r="666" spans="2:9" ht="10.5" customHeight="1" x14ac:dyDescent="0.2">
      <c r="H666" s="159">
        <v>98</v>
      </c>
    </row>
    <row r="667" spans="2:9" ht="10.5" customHeight="1" x14ac:dyDescent="0.2">
      <c r="H667" s="159"/>
    </row>
    <row r="669" spans="2:9" x14ac:dyDescent="0.2">
      <c r="B669" s="62" t="s">
        <v>1004</v>
      </c>
      <c r="C669" s="42"/>
      <c r="D669" s="42"/>
      <c r="E669" s="42"/>
      <c r="F669" s="42"/>
      <c r="G669" s="42"/>
    </row>
    <row r="670" spans="2:9" ht="23.25" customHeight="1" x14ac:dyDescent="0.2">
      <c r="B670" s="1506" t="s">
        <v>605</v>
      </c>
      <c r="C670" s="436" t="s">
        <v>872</v>
      </c>
      <c r="D670" s="436" t="s">
        <v>873</v>
      </c>
      <c r="E670" s="436" t="s">
        <v>1232</v>
      </c>
      <c r="F670" s="436" t="s">
        <v>1233</v>
      </c>
      <c r="G670" s="436" t="s">
        <v>904</v>
      </c>
    </row>
    <row r="671" spans="2:9" x14ac:dyDescent="0.2">
      <c r="B671" s="1508"/>
      <c r="C671" s="1770" t="s">
        <v>1503</v>
      </c>
      <c r="D671" s="1771"/>
      <c r="E671" s="1771"/>
      <c r="F671" s="1771"/>
      <c r="G671" s="1772"/>
    </row>
    <row r="672" spans="2:9" x14ac:dyDescent="0.2">
      <c r="B672" s="441" t="s">
        <v>1001</v>
      </c>
      <c r="C672" s="442">
        <v>30</v>
      </c>
      <c r="D672" s="442">
        <v>29</v>
      </c>
      <c r="E672" s="442">
        <v>29</v>
      </c>
      <c r="F672" s="442">
        <v>12</v>
      </c>
      <c r="G672" s="442">
        <f>SUM(C672:F672)</f>
        <v>100</v>
      </c>
    </row>
    <row r="673" spans="2:7" ht="10.5" customHeight="1" x14ac:dyDescent="0.2">
      <c r="B673" s="438">
        <v>1980</v>
      </c>
      <c r="C673" s="1001">
        <v>2.7</v>
      </c>
      <c r="D673" s="1000">
        <v>3.5</v>
      </c>
      <c r="E673" s="1000">
        <v>4.3</v>
      </c>
      <c r="F673" s="1000">
        <v>6.7</v>
      </c>
      <c r="G673" s="1000">
        <v>3.7</v>
      </c>
    </row>
    <row r="674" spans="2:7" ht="10.5" customHeight="1" x14ac:dyDescent="0.2">
      <c r="B674" s="438">
        <v>1981</v>
      </c>
      <c r="C674" s="1001">
        <v>3.1</v>
      </c>
      <c r="D674" s="1000">
        <v>3.9</v>
      </c>
      <c r="E674" s="1000">
        <v>4.9000000000000004</v>
      </c>
      <c r="F674" s="1000">
        <v>7.4</v>
      </c>
      <c r="G674" s="1000">
        <v>4.2</v>
      </c>
    </row>
    <row r="675" spans="2:7" ht="10.5" customHeight="1" x14ac:dyDescent="0.2">
      <c r="B675" s="438">
        <v>1982</v>
      </c>
      <c r="C675" s="1001">
        <v>3.8</v>
      </c>
      <c r="D675" s="1000">
        <v>4.5999999999999996</v>
      </c>
      <c r="E675" s="1000">
        <v>5.9</v>
      </c>
      <c r="F675" s="1000">
        <v>8.3000000000000007</v>
      </c>
      <c r="G675" s="1000">
        <v>4.9000000000000004</v>
      </c>
    </row>
    <row r="676" spans="2:7" ht="10.5" customHeight="1" x14ac:dyDescent="0.2">
      <c r="B676" s="438">
        <v>1983</v>
      </c>
      <c r="C676" s="1001">
        <v>4.3</v>
      </c>
      <c r="D676" s="1000">
        <v>5.2</v>
      </c>
      <c r="E676" s="1000">
        <v>6.6</v>
      </c>
      <c r="F676" s="1000">
        <v>9.6</v>
      </c>
      <c r="G676" s="1000">
        <v>5.6</v>
      </c>
    </row>
    <row r="677" spans="2:7" ht="10.5" customHeight="1" x14ac:dyDescent="0.2">
      <c r="B677" s="438">
        <v>1984</v>
      </c>
      <c r="C677" s="1001">
        <v>4.9000000000000004</v>
      </c>
      <c r="D677" s="1000">
        <v>6.1</v>
      </c>
      <c r="E677" s="1000">
        <v>7.3</v>
      </c>
      <c r="F677" s="1000">
        <v>10.7</v>
      </c>
      <c r="G677" s="1000">
        <v>6.4</v>
      </c>
    </row>
    <row r="678" spans="2:7" ht="10.5" customHeight="1" x14ac:dyDescent="0.2">
      <c r="B678" s="438"/>
      <c r="C678" s="1001"/>
      <c r="D678" s="1000"/>
      <c r="E678" s="1000"/>
      <c r="F678" s="1000"/>
      <c r="G678" s="1000"/>
    </row>
    <row r="679" spans="2:7" ht="10.5" customHeight="1" x14ac:dyDescent="0.2">
      <c r="B679" s="438">
        <v>1985</v>
      </c>
      <c r="C679" s="1001">
        <v>6.2</v>
      </c>
      <c r="D679" s="1000">
        <v>7.7</v>
      </c>
      <c r="E679" s="1000">
        <v>9</v>
      </c>
      <c r="F679" s="1000">
        <v>12.5</v>
      </c>
      <c r="G679" s="1000">
        <v>7.9</v>
      </c>
    </row>
    <row r="680" spans="2:7" ht="10.5" customHeight="1" x14ac:dyDescent="0.2">
      <c r="B680" s="438">
        <v>1986</v>
      </c>
      <c r="C680" s="1001">
        <v>8.1</v>
      </c>
      <c r="D680" s="1000">
        <v>9.6999999999999993</v>
      </c>
      <c r="E680" s="1000">
        <v>11.4</v>
      </c>
      <c r="F680" s="1000">
        <v>14.9</v>
      </c>
      <c r="G680" s="1000">
        <v>10.1</v>
      </c>
    </row>
    <row r="681" spans="2:7" ht="10.5" customHeight="1" x14ac:dyDescent="0.2">
      <c r="B681" s="438">
        <v>1987</v>
      </c>
      <c r="C681" s="1001">
        <v>9.1</v>
      </c>
      <c r="D681" s="1000">
        <v>12</v>
      </c>
      <c r="E681" s="1000">
        <v>13.6</v>
      </c>
      <c r="F681" s="1000">
        <v>19</v>
      </c>
      <c r="G681" s="1000">
        <v>11.9</v>
      </c>
    </row>
    <row r="682" spans="2:7" ht="10.5" customHeight="1" x14ac:dyDescent="0.2">
      <c r="B682" s="438">
        <v>1988</v>
      </c>
      <c r="C682" s="1001">
        <v>10.3</v>
      </c>
      <c r="D682" s="1000">
        <v>14.5</v>
      </c>
      <c r="E682" s="1000">
        <v>15.2</v>
      </c>
      <c r="F682" s="1000">
        <v>22.1</v>
      </c>
      <c r="G682" s="1000">
        <v>15.8</v>
      </c>
    </row>
    <row r="683" spans="2:7" ht="10.5" customHeight="1" x14ac:dyDescent="0.2">
      <c r="B683" s="438">
        <v>1989</v>
      </c>
      <c r="C683" s="1001">
        <v>12.9</v>
      </c>
      <c r="D683" s="1000">
        <v>17.7</v>
      </c>
      <c r="E683" s="1000">
        <v>17.8</v>
      </c>
      <c r="F683" s="1000">
        <v>26.3</v>
      </c>
      <c r="G683" s="1000">
        <v>16.8</v>
      </c>
    </row>
    <row r="684" spans="2:7" ht="10.5" customHeight="1" x14ac:dyDescent="0.2">
      <c r="B684" s="438"/>
      <c r="C684" s="1001"/>
      <c r="D684" s="1000"/>
      <c r="E684" s="1000"/>
      <c r="F684" s="1000"/>
      <c r="G684" s="1000"/>
    </row>
    <row r="685" spans="2:7" ht="10.5" customHeight="1" x14ac:dyDescent="0.2">
      <c r="B685" s="438">
        <v>1990</v>
      </c>
      <c r="C685" s="1001">
        <v>14.4</v>
      </c>
      <c r="D685" s="1000">
        <v>19.3</v>
      </c>
      <c r="E685" s="1000">
        <v>20.3</v>
      </c>
      <c r="F685" s="1000">
        <v>28.4</v>
      </c>
      <c r="G685" s="1000">
        <v>18.600000000000001</v>
      </c>
    </row>
    <row r="686" spans="2:7" ht="10.5" customHeight="1" x14ac:dyDescent="0.2">
      <c r="B686" s="438">
        <v>1991</v>
      </c>
      <c r="C686" s="1001">
        <v>16</v>
      </c>
      <c r="D686" s="1000">
        <v>20.8</v>
      </c>
      <c r="E686" s="1000">
        <v>22</v>
      </c>
      <c r="F686" s="1000">
        <v>30.5</v>
      </c>
      <c r="G686" s="1000">
        <v>19.7</v>
      </c>
    </row>
    <row r="687" spans="2:7" ht="10.5" customHeight="1" x14ac:dyDescent="0.2">
      <c r="B687" s="438">
        <v>1992</v>
      </c>
      <c r="C687" s="1001">
        <v>16.899999999999999</v>
      </c>
      <c r="D687" s="1000">
        <v>23</v>
      </c>
      <c r="E687" s="1000">
        <v>22.8</v>
      </c>
      <c r="F687" s="1000">
        <v>30.9</v>
      </c>
      <c r="G687" s="1000">
        <v>21.4</v>
      </c>
    </row>
    <row r="688" spans="2:7" ht="10.5" customHeight="1" x14ac:dyDescent="0.2">
      <c r="B688" s="438">
        <v>1993</v>
      </c>
      <c r="C688" s="1001">
        <v>18.3</v>
      </c>
      <c r="D688" s="1000">
        <v>27.4</v>
      </c>
      <c r="E688" s="1000">
        <v>26.2</v>
      </c>
      <c r="F688" s="1000">
        <v>33.200000000000003</v>
      </c>
      <c r="G688" s="1000">
        <v>24.2</v>
      </c>
    </row>
    <row r="689" spans="2:12" ht="10.5" customHeight="1" x14ac:dyDescent="0.2">
      <c r="B689" s="438">
        <v>1994</v>
      </c>
      <c r="C689" s="1001">
        <v>19.399999999999999</v>
      </c>
      <c r="D689" s="1000">
        <v>31.1</v>
      </c>
      <c r="E689" s="1000">
        <v>29.2</v>
      </c>
      <c r="F689" s="1000">
        <v>36.299999999999997</v>
      </c>
      <c r="G689" s="1000">
        <v>26.6</v>
      </c>
      <c r="H689" s="53"/>
      <c r="I689" s="53"/>
    </row>
    <row r="690" spans="2:12" ht="10.5" customHeight="1" x14ac:dyDescent="0.2">
      <c r="B690" s="438"/>
      <c r="C690" s="1001"/>
      <c r="D690" s="1000"/>
      <c r="E690" s="1000"/>
      <c r="F690" s="1000"/>
      <c r="G690" s="1000"/>
      <c r="H690" s="53"/>
      <c r="I690" s="53"/>
    </row>
    <row r="691" spans="2:12" ht="10.5" customHeight="1" x14ac:dyDescent="0.2">
      <c r="B691" s="438">
        <v>1995</v>
      </c>
      <c r="C691" s="1001">
        <v>21.1</v>
      </c>
      <c r="D691" s="1000">
        <v>34.6</v>
      </c>
      <c r="E691" s="1000">
        <v>32.6</v>
      </c>
      <c r="F691" s="1000">
        <v>39.5</v>
      </c>
      <c r="G691" s="1000">
        <v>29.4</v>
      </c>
      <c r="H691" s="53"/>
      <c r="I691" s="53"/>
    </row>
    <row r="692" spans="2:12" ht="10.5" customHeight="1" x14ac:dyDescent="0.2">
      <c r="B692" s="438">
        <v>1996</v>
      </c>
      <c r="C692" s="1001">
        <v>22.1</v>
      </c>
      <c r="D692" s="1000">
        <v>34.700000000000003</v>
      </c>
      <c r="E692" s="1000">
        <v>35.5</v>
      </c>
      <c r="F692" s="1000">
        <v>41.6</v>
      </c>
      <c r="G692" s="1000">
        <v>31.3</v>
      </c>
      <c r="H692" s="53"/>
      <c r="I692" s="53"/>
    </row>
    <row r="693" spans="2:12" ht="10.5" customHeight="1" x14ac:dyDescent="0.2">
      <c r="B693" s="438">
        <v>1997</v>
      </c>
      <c r="C693" s="1001">
        <v>25.2</v>
      </c>
      <c r="D693" s="1000">
        <v>35.799999999999997</v>
      </c>
      <c r="E693" s="1000">
        <v>40</v>
      </c>
      <c r="F693" s="1000">
        <v>29.6</v>
      </c>
      <c r="G693" s="1000">
        <v>34</v>
      </c>
      <c r="H693" s="53"/>
      <c r="I693" s="53"/>
    </row>
    <row r="694" spans="2:12" ht="10.5" customHeight="1" x14ac:dyDescent="0.2">
      <c r="B694" s="438">
        <v>1998</v>
      </c>
      <c r="C694" s="1001">
        <v>25.2</v>
      </c>
      <c r="D694" s="1000">
        <v>37.799999999999997</v>
      </c>
      <c r="E694" s="1000">
        <v>42.5</v>
      </c>
      <c r="F694" s="1000">
        <v>31.1</v>
      </c>
      <c r="G694" s="1000">
        <v>36.799999999999997</v>
      </c>
      <c r="H694" s="53"/>
      <c r="I694" s="53"/>
    </row>
    <row r="695" spans="2:12" ht="10.5" customHeight="1" x14ac:dyDescent="0.2">
      <c r="B695" s="438">
        <v>1999</v>
      </c>
      <c r="C695" s="1001">
        <v>30.8</v>
      </c>
      <c r="D695" s="1000">
        <v>41.9</v>
      </c>
      <c r="E695" s="1000">
        <v>44.9</v>
      </c>
      <c r="F695" s="1000">
        <v>52.2</v>
      </c>
      <c r="G695" s="1000">
        <v>39.700000000000003</v>
      </c>
      <c r="H695" s="53"/>
      <c r="I695" s="53"/>
    </row>
    <row r="696" spans="2:12" ht="10.5" customHeight="1" x14ac:dyDescent="0.2">
      <c r="B696" s="438"/>
      <c r="C696" s="1001"/>
      <c r="D696" s="1000"/>
      <c r="E696" s="1000"/>
      <c r="F696" s="1000"/>
      <c r="G696" s="1000"/>
      <c r="H696" s="53"/>
      <c r="I696" s="53"/>
    </row>
    <row r="697" spans="2:12" ht="10.5" customHeight="1" x14ac:dyDescent="0.2">
      <c r="B697" s="438">
        <v>2000</v>
      </c>
      <c r="C697" s="1001">
        <v>32.1</v>
      </c>
      <c r="D697" s="1000">
        <v>48.4</v>
      </c>
      <c r="E697" s="1000">
        <v>53.4</v>
      </c>
      <c r="F697" s="1000">
        <v>59.6</v>
      </c>
      <c r="G697" s="1000">
        <v>46.3</v>
      </c>
      <c r="H697" s="53"/>
      <c r="I697" s="53"/>
    </row>
    <row r="698" spans="2:12" ht="10.5" customHeight="1" x14ac:dyDescent="0.2">
      <c r="B698" s="438">
        <v>2001</v>
      </c>
      <c r="C698" s="1001">
        <v>41.5</v>
      </c>
      <c r="D698" s="1000">
        <v>54</v>
      </c>
      <c r="E698" s="1000">
        <v>56.8</v>
      </c>
      <c r="F698" s="1000">
        <v>62.8</v>
      </c>
      <c r="G698" s="1000">
        <v>52.11</v>
      </c>
      <c r="H698" s="53"/>
      <c r="I698" s="53"/>
      <c r="L698" s="61"/>
    </row>
    <row r="699" spans="2:12" ht="10.5" customHeight="1" x14ac:dyDescent="0.2">
      <c r="B699" s="438">
        <v>2002</v>
      </c>
      <c r="C699" s="1001">
        <v>61</v>
      </c>
      <c r="D699" s="1000">
        <v>63</v>
      </c>
      <c r="E699" s="1000">
        <v>65.3</v>
      </c>
      <c r="F699" s="1000">
        <v>74.099999999999994</v>
      </c>
      <c r="G699" s="1000">
        <v>64.400000000000006</v>
      </c>
      <c r="H699" s="53"/>
      <c r="I699" s="53"/>
    </row>
    <row r="700" spans="2:12" ht="10.5" customHeight="1" x14ac:dyDescent="0.2">
      <c r="B700" s="438">
        <v>2003</v>
      </c>
      <c r="C700" s="1001">
        <v>65.900000000000006</v>
      </c>
      <c r="D700" s="1000">
        <v>64.7</v>
      </c>
      <c r="E700" s="1000">
        <v>69</v>
      </c>
      <c r="F700" s="1000">
        <v>80.5</v>
      </c>
      <c r="G700" s="1000">
        <v>68.2</v>
      </c>
      <c r="H700" s="53"/>
      <c r="I700" s="53"/>
    </row>
    <row r="701" spans="2:12" ht="10.5" customHeight="1" x14ac:dyDescent="0.2">
      <c r="B701" s="438">
        <v>2004</v>
      </c>
      <c r="C701" s="1001">
        <v>64</v>
      </c>
      <c r="D701" s="1000">
        <v>65.400000000000006</v>
      </c>
      <c r="E701" s="1000">
        <v>69.099999999999994</v>
      </c>
      <c r="F701" s="1000">
        <v>80.400000000000006</v>
      </c>
      <c r="G701" s="1000">
        <v>67.8</v>
      </c>
      <c r="H701" s="53"/>
      <c r="I701" s="53"/>
    </row>
    <row r="702" spans="2:12" ht="10.5" customHeight="1" x14ac:dyDescent="0.2">
      <c r="B702" s="438"/>
      <c r="C702" s="1001"/>
      <c r="D702" s="1000"/>
      <c r="E702" s="1000"/>
      <c r="F702" s="1000"/>
      <c r="G702" s="1000"/>
      <c r="H702" s="53"/>
      <c r="I702" s="53"/>
    </row>
    <row r="703" spans="2:12" ht="10.5" customHeight="1" x14ac:dyDescent="0.2">
      <c r="B703" s="438">
        <v>2005</v>
      </c>
      <c r="C703" s="1001">
        <v>61.3</v>
      </c>
      <c r="D703" s="1001">
        <v>65.900000000000006</v>
      </c>
      <c r="E703" s="1001">
        <v>68.900000000000006</v>
      </c>
      <c r="F703" s="1001">
        <v>81.5</v>
      </c>
      <c r="G703" s="1001">
        <v>67.2</v>
      </c>
      <c r="H703" s="53"/>
      <c r="I703" s="53"/>
    </row>
    <row r="704" spans="2:12" ht="10.5" customHeight="1" x14ac:dyDescent="0.2">
      <c r="B704" s="438">
        <v>2006</v>
      </c>
      <c r="C704" s="1001">
        <v>61.4</v>
      </c>
      <c r="D704" s="1001">
        <v>66.5</v>
      </c>
      <c r="E704" s="1001">
        <v>69</v>
      </c>
      <c r="F704" s="1001">
        <v>85.3</v>
      </c>
      <c r="G704" s="1001">
        <v>67.900000000000006</v>
      </c>
      <c r="H704" s="53"/>
      <c r="I704" s="53"/>
    </row>
    <row r="705" spans="2:9" ht="10.5" customHeight="1" x14ac:dyDescent="0.2">
      <c r="B705" s="438">
        <v>2007</v>
      </c>
      <c r="C705" s="1001">
        <v>61.5</v>
      </c>
      <c r="D705" s="1001">
        <v>67.099999999999994</v>
      </c>
      <c r="E705" s="1001">
        <v>68.8</v>
      </c>
      <c r="F705" s="1001">
        <v>87.6</v>
      </c>
      <c r="G705" s="1001">
        <v>68.400000000000006</v>
      </c>
      <c r="H705" s="53"/>
      <c r="I705" s="53"/>
    </row>
    <row r="706" spans="2:9" ht="10.5" customHeight="1" x14ac:dyDescent="0.2">
      <c r="B706" s="438">
        <v>2008</v>
      </c>
      <c r="C706" s="1001">
        <v>70.900000000000006</v>
      </c>
      <c r="D706" s="1001">
        <v>74.2</v>
      </c>
      <c r="E706" s="1001">
        <v>77.900000000000006</v>
      </c>
      <c r="F706" s="1001">
        <v>96.7</v>
      </c>
      <c r="G706" s="1001">
        <v>77</v>
      </c>
      <c r="H706" s="53"/>
      <c r="I706" s="53"/>
    </row>
    <row r="707" spans="2:9" ht="10.5" customHeight="1" x14ac:dyDescent="0.2">
      <c r="B707" s="676">
        <v>2009</v>
      </c>
      <c r="C707" s="1002">
        <v>86.3</v>
      </c>
      <c r="D707" s="1002">
        <v>82.3</v>
      </c>
      <c r="E707" s="1002">
        <v>88</v>
      </c>
      <c r="F707" s="1002">
        <v>98.2</v>
      </c>
      <c r="G707" s="1002">
        <v>87.6</v>
      </c>
      <c r="H707" s="53"/>
      <c r="I707" s="53"/>
    </row>
    <row r="708" spans="2:9" ht="10.5" customHeight="1" x14ac:dyDescent="0.2">
      <c r="B708" s="676"/>
      <c r="C708" s="1002"/>
      <c r="D708" s="1002"/>
      <c r="E708" s="1002"/>
      <c r="F708" s="1002"/>
      <c r="G708" s="1002"/>
      <c r="H708" s="53"/>
      <c r="I708" s="53"/>
    </row>
    <row r="709" spans="2:9" ht="10.5" customHeight="1" x14ac:dyDescent="0.2">
      <c r="B709" s="676">
        <v>2010</v>
      </c>
      <c r="C709" s="1002">
        <v>100</v>
      </c>
      <c r="D709" s="1002">
        <v>100</v>
      </c>
      <c r="E709" s="1002">
        <v>100</v>
      </c>
      <c r="F709" s="1002">
        <v>100</v>
      </c>
      <c r="G709" s="1002">
        <v>100</v>
      </c>
      <c r="H709" s="53"/>
      <c r="I709" s="53"/>
    </row>
    <row r="710" spans="2:9" ht="10.5" customHeight="1" x14ac:dyDescent="0.2">
      <c r="B710" s="675">
        <v>2011</v>
      </c>
      <c r="C710" s="1002">
        <v>108.1</v>
      </c>
      <c r="D710" s="1002">
        <v>115.5</v>
      </c>
      <c r="E710" s="1002">
        <v>110.3</v>
      </c>
      <c r="F710" s="1002">
        <v>107.4</v>
      </c>
      <c r="G710" s="1002">
        <v>110.8</v>
      </c>
      <c r="H710" s="53"/>
      <c r="I710" s="53"/>
    </row>
    <row r="711" spans="2:9" ht="10.5" customHeight="1" x14ac:dyDescent="0.2">
      <c r="B711" s="1128" t="s">
        <v>1415</v>
      </c>
      <c r="C711" s="1002">
        <v>114.5</v>
      </c>
      <c r="D711" s="1002">
        <v>133.30000000000001</v>
      </c>
      <c r="E711" s="1002">
        <v>123.7</v>
      </c>
      <c r="F711" s="1002">
        <v>117.7</v>
      </c>
      <c r="G711" s="1002">
        <v>123</v>
      </c>
      <c r="H711" s="53"/>
      <c r="I711" s="53"/>
    </row>
    <row r="712" spans="2:9" ht="10.5" customHeight="1" x14ac:dyDescent="0.2">
      <c r="B712" s="1265" t="s">
        <v>1457</v>
      </c>
      <c r="C712" s="1002">
        <v>126.3</v>
      </c>
      <c r="D712" s="1002">
        <v>141.6</v>
      </c>
      <c r="E712" s="1002">
        <v>131.5</v>
      </c>
      <c r="F712" s="1002">
        <v>126.2</v>
      </c>
      <c r="G712" s="1002">
        <v>132.19999999999999</v>
      </c>
      <c r="H712" s="53"/>
      <c r="I712" s="53"/>
    </row>
    <row r="713" spans="2:9" ht="10.5" customHeight="1" x14ac:dyDescent="0.2">
      <c r="B713" s="537" t="s">
        <v>1463</v>
      </c>
      <c r="C713" s="1003">
        <v>140.9</v>
      </c>
      <c r="D713" s="1003">
        <v>151.6</v>
      </c>
      <c r="E713" s="1003">
        <v>139</v>
      </c>
      <c r="F713" s="1003">
        <v>140.30000000000001</v>
      </c>
      <c r="G713" s="1003">
        <v>143.19999999999999</v>
      </c>
      <c r="H713" s="53"/>
      <c r="I713" s="53"/>
    </row>
    <row r="714" spans="2:9" ht="10.5" customHeight="1" x14ac:dyDescent="0.2">
      <c r="B714" s="236" t="s">
        <v>1234</v>
      </c>
      <c r="C714" s="53"/>
      <c r="D714" s="53"/>
      <c r="E714" s="53"/>
      <c r="F714" s="53"/>
      <c r="G714" s="53"/>
      <c r="H714" s="53"/>
      <c r="I714" s="53"/>
    </row>
    <row r="715" spans="2:9" ht="10.5" customHeight="1" x14ac:dyDescent="0.2">
      <c r="B715" s="236" t="s">
        <v>1235</v>
      </c>
      <c r="C715" s="53"/>
      <c r="D715" s="53"/>
      <c r="E715" s="53"/>
      <c r="F715" s="53"/>
      <c r="G715" s="53"/>
      <c r="H715" s="53"/>
      <c r="I715" s="53"/>
    </row>
    <row r="716" spans="2:9" ht="10.5" customHeight="1" x14ac:dyDescent="0.2">
      <c r="B716" s="236" t="s">
        <v>1006</v>
      </c>
      <c r="C716" s="53"/>
      <c r="D716" s="53"/>
      <c r="E716" s="53"/>
      <c r="F716" s="53"/>
      <c r="G716" s="53"/>
      <c r="H716" s="53"/>
      <c r="I716" s="53"/>
    </row>
    <row r="717" spans="2:9" ht="10.5" customHeight="1" x14ac:dyDescent="0.2">
      <c r="B717" s="236" t="s">
        <v>1005</v>
      </c>
      <c r="C717" s="53"/>
      <c r="D717" s="53"/>
      <c r="E717" s="53"/>
      <c r="F717" s="53"/>
      <c r="G717" s="53"/>
      <c r="H717" s="53"/>
      <c r="I717" s="53"/>
    </row>
    <row r="718" spans="2:9" ht="10.5" customHeight="1" x14ac:dyDescent="0.2">
      <c r="B718" s="236" t="s">
        <v>1236</v>
      </c>
      <c r="C718" s="49"/>
      <c r="D718" s="49"/>
      <c r="E718" s="49"/>
      <c r="F718" s="49"/>
      <c r="G718" s="49"/>
      <c r="H718" s="53"/>
      <c r="I718" s="53"/>
    </row>
    <row r="719" spans="2:9" ht="10.5" customHeight="1" x14ac:dyDescent="0.2">
      <c r="B719" s="236" t="s">
        <v>1007</v>
      </c>
      <c r="C719" s="49"/>
      <c r="D719" s="49"/>
      <c r="E719" s="49"/>
      <c r="F719" s="49"/>
      <c r="G719" s="49"/>
      <c r="H719" s="53"/>
      <c r="I719" s="53"/>
    </row>
    <row r="720" spans="2:9" ht="10.5" customHeight="1" x14ac:dyDescent="0.2">
      <c r="B720" s="49"/>
      <c r="C720" s="49"/>
      <c r="D720" s="49"/>
      <c r="E720" s="49"/>
      <c r="F720" s="49"/>
      <c r="G720" s="49"/>
      <c r="H720" s="53"/>
      <c r="I720" s="53"/>
    </row>
    <row r="721" spans="2:9" ht="10.5" customHeight="1" x14ac:dyDescent="0.2">
      <c r="B721" s="49"/>
      <c r="C721" s="49"/>
      <c r="D721" s="49"/>
      <c r="E721" s="49"/>
      <c r="F721" s="49"/>
      <c r="G721" s="49"/>
      <c r="H721" s="53"/>
      <c r="I721" s="53"/>
    </row>
    <row r="722" spans="2:9" ht="10.5" customHeight="1" x14ac:dyDescent="0.2"/>
    <row r="723" spans="2:9" ht="10.5" customHeight="1" x14ac:dyDescent="0.2"/>
    <row r="724" spans="2:9" ht="10.5" customHeight="1" x14ac:dyDescent="0.2"/>
    <row r="725" spans="2:9" ht="10.5" customHeight="1" x14ac:dyDescent="0.2"/>
    <row r="726" spans="2:9" ht="10.5" customHeight="1" x14ac:dyDescent="0.2"/>
    <row r="727" spans="2:9" ht="10.5" customHeight="1" x14ac:dyDescent="0.2"/>
    <row r="728" spans="2:9" ht="10.5" customHeight="1" x14ac:dyDescent="0.2"/>
    <row r="729" spans="2:9" ht="10.5" customHeight="1" x14ac:dyDescent="0.2"/>
    <row r="730" spans="2:9" ht="10.5" customHeight="1" x14ac:dyDescent="0.2"/>
    <row r="731" spans="2:9" ht="10.5" customHeight="1" x14ac:dyDescent="0.2"/>
    <row r="732" spans="2:9" ht="10.5" customHeight="1" x14ac:dyDescent="0.2"/>
    <row r="733" spans="2:9" ht="10.5" customHeight="1" x14ac:dyDescent="0.2">
      <c r="B733" s="49"/>
      <c r="C733" s="49"/>
      <c r="D733" s="49"/>
      <c r="E733" s="49"/>
      <c r="F733" s="49"/>
      <c r="G733" s="49"/>
      <c r="H733" s="53"/>
      <c r="I733" s="53"/>
    </row>
    <row r="734" spans="2:9" ht="10.5" customHeight="1" x14ac:dyDescent="0.2">
      <c r="B734" s="49"/>
      <c r="C734" s="49"/>
      <c r="D734" s="49"/>
      <c r="E734" s="49"/>
      <c r="F734" s="49"/>
      <c r="G734" s="49"/>
      <c r="H734" s="53"/>
      <c r="I734" s="53"/>
    </row>
    <row r="735" spans="2:9" ht="10.5" customHeight="1" x14ac:dyDescent="0.2">
      <c r="B735" s="49"/>
      <c r="C735" s="49"/>
      <c r="D735" s="49"/>
      <c r="E735" s="49"/>
      <c r="F735" s="49"/>
      <c r="G735" s="49"/>
      <c r="H735" s="53"/>
      <c r="I735" s="53"/>
    </row>
    <row r="736" spans="2:9" ht="10.5" customHeight="1" x14ac:dyDescent="0.2">
      <c r="B736" s="49"/>
      <c r="C736" s="49"/>
      <c r="D736" s="49"/>
      <c r="E736" s="49"/>
      <c r="F736" s="49"/>
      <c r="G736" s="49"/>
      <c r="H736" s="53"/>
      <c r="I736" s="53"/>
    </row>
    <row r="737" spans="2:9" ht="10.5" customHeight="1" x14ac:dyDescent="0.2">
      <c r="B737" s="49"/>
      <c r="C737" s="49"/>
      <c r="D737" s="49"/>
      <c r="E737" s="49"/>
      <c r="F737" s="49"/>
      <c r="G737" s="49"/>
      <c r="H737" s="53"/>
      <c r="I737" s="53"/>
    </row>
    <row r="738" spans="2:9" ht="10.5" customHeight="1" x14ac:dyDescent="0.2">
      <c r="B738" s="49"/>
      <c r="C738" s="49"/>
      <c r="D738" s="49"/>
      <c r="E738" s="49"/>
      <c r="F738" s="49"/>
      <c r="G738" s="49"/>
      <c r="H738" s="53"/>
      <c r="I738" s="53"/>
    </row>
    <row r="739" spans="2:9" ht="10.5" customHeight="1" x14ac:dyDescent="0.2">
      <c r="B739" s="49"/>
      <c r="C739" s="49"/>
      <c r="D739" s="49"/>
      <c r="E739" s="49"/>
      <c r="F739" s="49"/>
      <c r="G739" s="49"/>
      <c r="H739" s="53"/>
      <c r="I739" s="53"/>
    </row>
    <row r="740" spans="2:9" ht="10.5" customHeight="1" x14ac:dyDescent="0.2">
      <c r="B740" s="49"/>
      <c r="C740" s="49"/>
      <c r="D740" s="49"/>
      <c r="E740" s="49"/>
      <c r="F740" s="49"/>
      <c r="G740" s="49"/>
      <c r="H740" s="53"/>
      <c r="I740" s="53"/>
    </row>
    <row r="741" spans="2:9" ht="10.5" customHeight="1" x14ac:dyDescent="0.2">
      <c r="B741" s="49"/>
      <c r="C741" s="49"/>
      <c r="D741" s="49"/>
      <c r="E741" s="49"/>
      <c r="F741" s="49"/>
      <c r="G741" s="49"/>
      <c r="H741" s="53"/>
      <c r="I741" s="53"/>
    </row>
    <row r="742" spans="2:9" ht="10.5" customHeight="1" x14ac:dyDescent="0.2">
      <c r="C742" s="53"/>
      <c r="D742" s="53"/>
      <c r="E742" s="53"/>
      <c r="F742" s="53"/>
      <c r="G742" s="53"/>
      <c r="H742" s="159">
        <v>99</v>
      </c>
      <c r="I742" s="53"/>
    </row>
    <row r="743" spans="2:9" ht="10.5" customHeight="1" x14ac:dyDescent="0.2">
      <c r="C743" s="53"/>
      <c r="D743" s="53"/>
      <c r="E743" s="53"/>
      <c r="F743" s="53"/>
      <c r="G743" s="53"/>
      <c r="H743" s="159"/>
      <c r="I743" s="53"/>
    </row>
    <row r="744" spans="2:9" x14ac:dyDescent="0.2">
      <c r="B744" s="62" t="s">
        <v>915</v>
      </c>
      <c r="C744" s="53"/>
      <c r="D744" s="53"/>
      <c r="E744" s="53"/>
      <c r="F744" s="53"/>
      <c r="G744" s="53"/>
      <c r="H744" s="53"/>
      <c r="I744" s="53"/>
    </row>
    <row r="745" spans="2:9" ht="46.5" customHeight="1" x14ac:dyDescent="0.2">
      <c r="B745" s="1506" t="s">
        <v>605</v>
      </c>
      <c r="C745" s="436" t="s">
        <v>1237</v>
      </c>
      <c r="D745" s="436" t="s">
        <v>1238</v>
      </c>
      <c r="E745" s="436" t="s">
        <v>1239</v>
      </c>
      <c r="F745" s="436" t="s">
        <v>1240</v>
      </c>
      <c r="G745" s="436" t="s">
        <v>1241</v>
      </c>
      <c r="H745" s="436" t="s">
        <v>658</v>
      </c>
      <c r="I745" s="436" t="s">
        <v>904</v>
      </c>
    </row>
    <row r="746" spans="2:9" x14ac:dyDescent="0.2">
      <c r="B746" s="1508"/>
      <c r="C746" s="1770" t="s">
        <v>1503</v>
      </c>
      <c r="D746" s="1771"/>
      <c r="E746" s="1771"/>
      <c r="F746" s="1771"/>
      <c r="G746" s="1771"/>
      <c r="H746" s="1771"/>
      <c r="I746" s="1772"/>
    </row>
    <row r="747" spans="2:9" x14ac:dyDescent="0.2">
      <c r="B747" s="441" t="s">
        <v>1001</v>
      </c>
      <c r="C747" s="334">
        <v>9</v>
      </c>
      <c r="D747" s="283">
        <v>15</v>
      </c>
      <c r="E747" s="283">
        <v>36</v>
      </c>
      <c r="F747" s="283">
        <v>9</v>
      </c>
      <c r="G747" s="283">
        <v>8</v>
      </c>
      <c r="H747" s="283">
        <v>14</v>
      </c>
      <c r="I747" s="283">
        <v>100</v>
      </c>
    </row>
    <row r="748" spans="2:9" ht="10.5" customHeight="1" x14ac:dyDescent="0.2">
      <c r="B748" s="438">
        <v>1980</v>
      </c>
      <c r="C748" s="1001">
        <v>3.7</v>
      </c>
      <c r="D748" s="1000">
        <v>5.0999999999999996</v>
      </c>
      <c r="E748" s="1000">
        <v>4.2</v>
      </c>
      <c r="F748" s="1000">
        <v>6.5</v>
      </c>
      <c r="G748" s="1000">
        <v>7.5</v>
      </c>
      <c r="H748" s="1000">
        <v>4.2</v>
      </c>
      <c r="I748" s="1000">
        <v>4.8</v>
      </c>
    </row>
    <row r="749" spans="2:9" ht="10.5" customHeight="1" x14ac:dyDescent="0.2">
      <c r="B749" s="438">
        <v>1981</v>
      </c>
      <c r="C749" s="1001">
        <v>4</v>
      </c>
      <c r="D749" s="1000">
        <v>5.3</v>
      </c>
      <c r="E749" s="1000">
        <v>4.8</v>
      </c>
      <c r="F749" s="1000">
        <v>7</v>
      </c>
      <c r="G749" s="1000">
        <v>8.6</v>
      </c>
      <c r="H749" s="1000">
        <v>4.9000000000000004</v>
      </c>
      <c r="I749" s="1000">
        <v>5.3</v>
      </c>
    </row>
    <row r="750" spans="2:9" ht="10.5" customHeight="1" x14ac:dyDescent="0.2">
      <c r="B750" s="438">
        <v>1982</v>
      </c>
      <c r="C750" s="1001">
        <v>4.4000000000000004</v>
      </c>
      <c r="D750" s="1000">
        <v>6.2</v>
      </c>
      <c r="E750" s="1000">
        <v>5.7</v>
      </c>
      <c r="F750" s="1000">
        <v>8.4</v>
      </c>
      <c r="G750" s="1000">
        <v>9.5</v>
      </c>
      <c r="H750" s="1000">
        <v>5.9</v>
      </c>
      <c r="I750" s="1000">
        <v>6.1</v>
      </c>
    </row>
    <row r="751" spans="2:9" ht="10.5" customHeight="1" x14ac:dyDescent="0.2">
      <c r="B751" s="438">
        <v>1983</v>
      </c>
      <c r="C751" s="1001">
        <v>5</v>
      </c>
      <c r="D751" s="1000">
        <v>6.1</v>
      </c>
      <c r="E751" s="1000">
        <v>7.1</v>
      </c>
      <c r="F751" s="1000">
        <v>9.4</v>
      </c>
      <c r="G751" s="1000">
        <v>10.199999999999999</v>
      </c>
      <c r="H751" s="1000">
        <v>6.8</v>
      </c>
      <c r="I751" s="1000">
        <v>6.9</v>
      </c>
    </row>
    <row r="752" spans="2:9" ht="10.5" customHeight="1" x14ac:dyDescent="0.2">
      <c r="B752" s="438">
        <v>1984</v>
      </c>
      <c r="C752" s="1001">
        <v>5.4</v>
      </c>
      <c r="D752" s="1000">
        <v>5.7</v>
      </c>
      <c r="E752" s="1000">
        <v>7.7</v>
      </c>
      <c r="F752" s="1000">
        <v>10.3</v>
      </c>
      <c r="G752" s="1000">
        <v>11</v>
      </c>
      <c r="H752" s="1000">
        <v>7.2</v>
      </c>
      <c r="I752" s="1000">
        <v>7.3</v>
      </c>
    </row>
    <row r="753" spans="2:9" ht="10.5" customHeight="1" x14ac:dyDescent="0.2">
      <c r="B753" s="438"/>
      <c r="C753" s="1001"/>
      <c r="D753" s="1000"/>
      <c r="E753" s="1000"/>
      <c r="F753" s="1000"/>
      <c r="G753" s="1000"/>
      <c r="H753" s="1000"/>
      <c r="I753" s="1000"/>
    </row>
    <row r="754" spans="2:9" ht="10.5" customHeight="1" x14ac:dyDescent="0.2">
      <c r="B754" s="438">
        <v>1985</v>
      </c>
      <c r="C754" s="1001">
        <v>7.2</v>
      </c>
      <c r="D754" s="1000">
        <v>7.2</v>
      </c>
      <c r="E754" s="1000">
        <v>8.4</v>
      </c>
      <c r="F754" s="1000">
        <v>12.8</v>
      </c>
      <c r="G754" s="1000">
        <v>11.6</v>
      </c>
      <c r="H754" s="1000">
        <v>8.1</v>
      </c>
      <c r="I754" s="1000">
        <v>8.6</v>
      </c>
    </row>
    <row r="755" spans="2:9" ht="10.5" customHeight="1" x14ac:dyDescent="0.2">
      <c r="B755" s="438">
        <v>1986</v>
      </c>
      <c r="C755" s="1001">
        <v>8.4</v>
      </c>
      <c r="D755" s="1000">
        <v>7.8</v>
      </c>
      <c r="E755" s="1000">
        <v>9.3000000000000007</v>
      </c>
      <c r="F755" s="1000">
        <v>15.9</v>
      </c>
      <c r="G755" s="1000">
        <v>15</v>
      </c>
      <c r="H755" s="1000">
        <v>10.199999999999999</v>
      </c>
      <c r="I755" s="1000">
        <v>9.9</v>
      </c>
    </row>
    <row r="756" spans="2:9" ht="10.5" customHeight="1" x14ac:dyDescent="0.2">
      <c r="B756" s="438">
        <v>1987</v>
      </c>
      <c r="C756" s="1001">
        <v>8.3000000000000007</v>
      </c>
      <c r="D756" s="1000">
        <v>7.1</v>
      </c>
      <c r="E756" s="1000">
        <v>10.199999999999999</v>
      </c>
      <c r="F756" s="1000">
        <v>17.100000000000001</v>
      </c>
      <c r="G756" s="1000">
        <v>17.3</v>
      </c>
      <c r="H756" s="1000">
        <v>11.5</v>
      </c>
      <c r="I756" s="1000">
        <v>10.3</v>
      </c>
    </row>
    <row r="757" spans="2:9" ht="10.5" customHeight="1" x14ac:dyDescent="0.2">
      <c r="B757" s="438">
        <v>1988</v>
      </c>
      <c r="C757" s="1001">
        <v>10.3</v>
      </c>
      <c r="D757" s="1000">
        <v>7.6</v>
      </c>
      <c r="E757" s="1000">
        <v>10.8</v>
      </c>
      <c r="F757" s="1000">
        <v>18.3</v>
      </c>
      <c r="G757" s="1000">
        <v>20.6</v>
      </c>
      <c r="H757" s="1000">
        <v>12.5</v>
      </c>
      <c r="I757" s="1000">
        <v>11.5</v>
      </c>
    </row>
    <row r="758" spans="2:9" ht="10.5" customHeight="1" x14ac:dyDescent="0.2">
      <c r="B758" s="438">
        <v>1989</v>
      </c>
      <c r="C758" s="1001">
        <v>12.3</v>
      </c>
      <c r="D758" s="1000">
        <v>10</v>
      </c>
      <c r="E758" s="1000">
        <v>12.4</v>
      </c>
      <c r="F758" s="1000">
        <v>20.399999999999999</v>
      </c>
      <c r="G758" s="1000">
        <v>23.2</v>
      </c>
      <c r="H758" s="1000">
        <v>15.7</v>
      </c>
      <c r="I758" s="1000">
        <v>13.9</v>
      </c>
    </row>
    <row r="759" spans="2:9" ht="10.5" customHeight="1" x14ac:dyDescent="0.2">
      <c r="B759" s="438"/>
      <c r="C759" s="1001"/>
      <c r="D759" s="1000"/>
      <c r="E759" s="1000"/>
      <c r="F759" s="1000"/>
      <c r="G759" s="1000"/>
      <c r="H759" s="1000"/>
      <c r="I759" s="1000"/>
    </row>
    <row r="760" spans="2:9" ht="10.5" customHeight="1" x14ac:dyDescent="0.2">
      <c r="B760" s="438">
        <v>1990</v>
      </c>
      <c r="C760" s="1001">
        <v>13.2</v>
      </c>
      <c r="D760" s="1000">
        <v>11.4</v>
      </c>
      <c r="E760" s="1000">
        <v>13.9</v>
      </c>
      <c r="F760" s="1000">
        <v>23</v>
      </c>
      <c r="G760" s="1000">
        <v>26.7</v>
      </c>
      <c r="H760" s="1000">
        <v>17.8</v>
      </c>
      <c r="I760" s="1000">
        <v>15.5</v>
      </c>
    </row>
    <row r="761" spans="2:9" ht="10.5" customHeight="1" x14ac:dyDescent="0.2">
      <c r="B761" s="438">
        <v>1991</v>
      </c>
      <c r="C761" s="1001">
        <v>14.5</v>
      </c>
      <c r="D761" s="1000">
        <v>13.9</v>
      </c>
      <c r="E761" s="1000">
        <v>15.4</v>
      </c>
      <c r="F761" s="1000">
        <v>26.9</v>
      </c>
      <c r="G761" s="1000">
        <v>28.2</v>
      </c>
      <c r="H761" s="1000">
        <v>19.399999999999999</v>
      </c>
      <c r="I761" s="1000">
        <v>17.5</v>
      </c>
    </row>
    <row r="762" spans="2:9" ht="10.5" customHeight="1" x14ac:dyDescent="0.2">
      <c r="B762" s="438">
        <v>1992</v>
      </c>
      <c r="C762" s="1001">
        <v>14.5</v>
      </c>
      <c r="D762" s="1000">
        <v>15.1</v>
      </c>
      <c r="E762" s="1000">
        <v>16.7</v>
      </c>
      <c r="F762" s="1000">
        <v>28.6</v>
      </c>
      <c r="G762" s="1000">
        <v>29.7</v>
      </c>
      <c r="H762" s="1000">
        <v>21</v>
      </c>
      <c r="I762" s="1000">
        <v>18.600000000000001</v>
      </c>
    </row>
    <row r="763" spans="2:9" ht="10.5" customHeight="1" x14ac:dyDescent="0.2">
      <c r="B763" s="438">
        <v>1993</v>
      </c>
      <c r="C763" s="1001">
        <v>15.6</v>
      </c>
      <c r="D763" s="1000">
        <v>16.600000000000001</v>
      </c>
      <c r="E763" s="1000">
        <v>18.7</v>
      </c>
      <c r="F763" s="1000">
        <v>30.2</v>
      </c>
      <c r="G763" s="1000">
        <v>32.700000000000003</v>
      </c>
      <c r="H763" s="1000">
        <v>23</v>
      </c>
      <c r="I763" s="1000">
        <v>20.399999999999999</v>
      </c>
    </row>
    <row r="764" spans="2:9" ht="10.5" customHeight="1" x14ac:dyDescent="0.2">
      <c r="B764" s="438">
        <v>1994</v>
      </c>
      <c r="C764" s="1001">
        <v>17.399999999999999</v>
      </c>
      <c r="D764" s="1000">
        <v>18</v>
      </c>
      <c r="E764" s="1000">
        <v>19.7</v>
      </c>
      <c r="F764" s="1000">
        <v>32.4</v>
      </c>
      <c r="G764" s="1000">
        <v>35.799999999999997</v>
      </c>
      <c r="H764" s="1000">
        <v>24.1</v>
      </c>
      <c r="I764" s="1000">
        <v>21.9</v>
      </c>
    </row>
    <row r="765" spans="2:9" ht="10.5" customHeight="1" x14ac:dyDescent="0.2">
      <c r="B765" s="438"/>
      <c r="C765" s="1001"/>
      <c r="D765" s="1000"/>
      <c r="E765" s="1000"/>
      <c r="F765" s="1000"/>
      <c r="G765" s="1000"/>
      <c r="H765" s="1000"/>
      <c r="I765" s="1000"/>
    </row>
    <row r="766" spans="2:9" ht="10.5" customHeight="1" x14ac:dyDescent="0.2">
      <c r="B766" s="438">
        <v>1995</v>
      </c>
      <c r="C766" s="1001">
        <v>20.5</v>
      </c>
      <c r="D766" s="1000">
        <v>18.7</v>
      </c>
      <c r="E766" s="1000">
        <v>21.1</v>
      </c>
      <c r="F766" s="1000">
        <v>34.6</v>
      </c>
      <c r="G766" s="1000">
        <v>40.4</v>
      </c>
      <c r="H766" s="1000">
        <v>25.6</v>
      </c>
      <c r="I766" s="1000">
        <v>23.8</v>
      </c>
    </row>
    <row r="767" spans="2:9" ht="10.5" customHeight="1" x14ac:dyDescent="0.2">
      <c r="B767" s="438">
        <v>1996</v>
      </c>
      <c r="C767" s="1001">
        <v>22.3</v>
      </c>
      <c r="D767" s="1000">
        <v>23.1</v>
      </c>
      <c r="E767" s="1000">
        <v>24.3</v>
      </c>
      <c r="F767" s="1000">
        <v>39.9</v>
      </c>
      <c r="G767" s="1000">
        <v>50.2</v>
      </c>
      <c r="H767" s="1000">
        <v>26.9</v>
      </c>
      <c r="I767" s="1000">
        <v>27.5</v>
      </c>
    </row>
    <row r="768" spans="2:9" ht="10.5" customHeight="1" x14ac:dyDescent="0.2">
      <c r="B768" s="438">
        <v>1997</v>
      </c>
      <c r="C768" s="1001">
        <v>24.8</v>
      </c>
      <c r="D768" s="1000">
        <v>26.8</v>
      </c>
      <c r="E768" s="1000">
        <v>26.6</v>
      </c>
      <c r="F768" s="1000">
        <v>49.1</v>
      </c>
      <c r="G768" s="1000">
        <v>52.5</v>
      </c>
      <c r="H768" s="1000">
        <v>29.7</v>
      </c>
      <c r="I768" s="1000">
        <v>29.6</v>
      </c>
    </row>
    <row r="769" spans="2:13" ht="10.5" customHeight="1" x14ac:dyDescent="0.2">
      <c r="B769" s="438">
        <v>1998</v>
      </c>
      <c r="C769" s="1001">
        <v>24.7</v>
      </c>
      <c r="D769" s="1000">
        <v>25.2</v>
      </c>
      <c r="E769" s="1000">
        <v>27</v>
      </c>
      <c r="F769" s="1000">
        <v>49.6</v>
      </c>
      <c r="G769" s="1000">
        <v>47.8</v>
      </c>
      <c r="H769" s="1000">
        <v>32.6</v>
      </c>
      <c r="I769" s="1000">
        <v>29.8</v>
      </c>
    </row>
    <row r="770" spans="2:13" ht="10.5" customHeight="1" x14ac:dyDescent="0.2">
      <c r="B770" s="438">
        <v>1999</v>
      </c>
      <c r="C770" s="1001">
        <v>25.3</v>
      </c>
      <c r="D770" s="1000">
        <v>31.3</v>
      </c>
      <c r="E770" s="1000">
        <v>28.2</v>
      </c>
      <c r="F770" s="1000">
        <v>51.3</v>
      </c>
      <c r="G770" s="1000">
        <v>48.8</v>
      </c>
      <c r="H770" s="1000">
        <v>34.700000000000003</v>
      </c>
      <c r="I770" s="1000">
        <v>31.2</v>
      </c>
    </row>
    <row r="771" spans="2:13" ht="10.5" customHeight="1" x14ac:dyDescent="0.2">
      <c r="B771" s="438"/>
      <c r="C771" s="1001"/>
      <c r="D771" s="1000"/>
      <c r="E771" s="1000"/>
      <c r="F771" s="1000"/>
      <c r="G771" s="1000"/>
      <c r="H771" s="1000"/>
      <c r="I771" s="1000"/>
    </row>
    <row r="772" spans="2:13" ht="10.5" customHeight="1" x14ac:dyDescent="0.2">
      <c r="B772" s="438">
        <v>2000</v>
      </c>
      <c r="C772" s="1001">
        <v>30.6</v>
      </c>
      <c r="D772" s="1000">
        <v>35.799999999999997</v>
      </c>
      <c r="E772" s="1000">
        <v>34.9</v>
      </c>
      <c r="F772" s="1000">
        <v>57.1</v>
      </c>
      <c r="G772" s="1000">
        <v>56.5</v>
      </c>
      <c r="H772" s="1000">
        <v>49.5</v>
      </c>
      <c r="I772" s="1000">
        <v>39.5</v>
      </c>
    </row>
    <row r="773" spans="2:13" ht="10.5" customHeight="1" x14ac:dyDescent="0.2">
      <c r="B773" s="438">
        <v>2001</v>
      </c>
      <c r="C773" s="1001">
        <v>38</v>
      </c>
      <c r="D773" s="1000">
        <v>42.1</v>
      </c>
      <c r="E773" s="1000">
        <v>38.200000000000003</v>
      </c>
      <c r="F773" s="1000">
        <v>59.1</v>
      </c>
      <c r="G773" s="1000">
        <v>61.5</v>
      </c>
      <c r="H773" s="1000">
        <v>51.1</v>
      </c>
      <c r="I773" s="1000">
        <v>43.7</v>
      </c>
    </row>
    <row r="774" spans="2:13" ht="10.5" customHeight="1" x14ac:dyDescent="0.2">
      <c r="B774" s="438">
        <v>2002</v>
      </c>
      <c r="C774" s="1001">
        <v>45.8</v>
      </c>
      <c r="D774" s="1000">
        <v>47.4</v>
      </c>
      <c r="E774" s="1000">
        <v>48.5</v>
      </c>
      <c r="F774" s="1000">
        <v>66</v>
      </c>
      <c r="G774" s="1000">
        <v>62.4</v>
      </c>
      <c r="H774" s="1000">
        <v>56.8</v>
      </c>
      <c r="I774" s="1000">
        <v>50.9</v>
      </c>
    </row>
    <row r="775" spans="2:13" ht="10.5" customHeight="1" x14ac:dyDescent="0.2">
      <c r="B775" s="438">
        <v>2003</v>
      </c>
      <c r="C775" s="1001">
        <v>44.5</v>
      </c>
      <c r="D775" s="1001">
        <v>50.1</v>
      </c>
      <c r="E775" s="1001">
        <v>50.9</v>
      </c>
      <c r="F775" s="1001">
        <v>63.3</v>
      </c>
      <c r="G775" s="1001">
        <v>63.4</v>
      </c>
      <c r="H775" s="1001">
        <v>61.6</v>
      </c>
      <c r="I775" s="1001">
        <v>53.1</v>
      </c>
      <c r="M775" s="61"/>
    </row>
    <row r="776" spans="2:13" ht="10.5" customHeight="1" x14ac:dyDescent="0.2">
      <c r="B776" s="438">
        <v>2004</v>
      </c>
      <c r="C776" s="1001">
        <v>44.3</v>
      </c>
      <c r="D776" s="1001">
        <v>54.3</v>
      </c>
      <c r="E776" s="1001">
        <v>51.1</v>
      </c>
      <c r="F776" s="1001">
        <v>60</v>
      </c>
      <c r="G776" s="1001">
        <v>65.099999999999994</v>
      </c>
      <c r="H776" s="1001">
        <v>62.2</v>
      </c>
      <c r="I776" s="1001">
        <v>54.1</v>
      </c>
    </row>
    <row r="777" spans="2:13" ht="10.5" customHeight="1" x14ac:dyDescent="0.2">
      <c r="B777" s="438"/>
      <c r="C777" s="1001"/>
      <c r="D777" s="1001"/>
      <c r="E777" s="1001"/>
      <c r="F777" s="1001"/>
      <c r="G777" s="1001"/>
      <c r="H777" s="1001"/>
      <c r="I777" s="1001"/>
    </row>
    <row r="778" spans="2:13" ht="10.5" customHeight="1" x14ac:dyDescent="0.2">
      <c r="B778" s="438">
        <v>2005</v>
      </c>
      <c r="C778" s="1001">
        <v>47.5</v>
      </c>
      <c r="D778" s="1001">
        <v>54.7</v>
      </c>
      <c r="E778" s="1001">
        <v>50.4</v>
      </c>
      <c r="F778" s="1001">
        <v>59.4</v>
      </c>
      <c r="G778" s="1001">
        <v>65.2</v>
      </c>
      <c r="H778" s="1001">
        <v>64.099999999999994</v>
      </c>
      <c r="I778" s="1001">
        <v>54.5</v>
      </c>
    </row>
    <row r="779" spans="2:13" ht="10.5" customHeight="1" x14ac:dyDescent="0.2">
      <c r="B779" s="438">
        <v>2006</v>
      </c>
      <c r="C779" s="1001">
        <v>48.5</v>
      </c>
      <c r="D779" s="1001">
        <v>59.3</v>
      </c>
      <c r="E779" s="1001">
        <v>53.8</v>
      </c>
      <c r="F779" s="1001">
        <v>61.9</v>
      </c>
      <c r="G779" s="1001">
        <v>67.599999999999994</v>
      </c>
      <c r="H779" s="1001">
        <v>68.400000000000006</v>
      </c>
      <c r="I779" s="1001">
        <v>57.9</v>
      </c>
    </row>
    <row r="780" spans="2:13" ht="10.5" customHeight="1" x14ac:dyDescent="0.2">
      <c r="B780" s="438">
        <v>2007</v>
      </c>
      <c r="C780" s="1001">
        <v>64.400000000000006</v>
      </c>
      <c r="D780" s="1001">
        <v>68.400000000000006</v>
      </c>
      <c r="E780" s="1001">
        <v>59.8</v>
      </c>
      <c r="F780" s="1001">
        <v>66.7</v>
      </c>
      <c r="G780" s="1001">
        <v>69.8</v>
      </c>
      <c r="H780" s="1001">
        <v>71</v>
      </c>
      <c r="I780" s="1001">
        <v>64.3</v>
      </c>
    </row>
    <row r="781" spans="2:13" ht="10.5" customHeight="1" x14ac:dyDescent="0.2">
      <c r="B781" s="438">
        <v>2008</v>
      </c>
      <c r="C781" s="1001">
        <v>76.099999999999994</v>
      </c>
      <c r="D781" s="1001">
        <v>101</v>
      </c>
      <c r="E781" s="1001">
        <v>74.8</v>
      </c>
      <c r="F781" s="1001">
        <v>76.3</v>
      </c>
      <c r="G781" s="1001">
        <v>81.8</v>
      </c>
      <c r="H781" s="1001">
        <v>78.3</v>
      </c>
      <c r="I781" s="1001">
        <v>79.599999999999994</v>
      </c>
    </row>
    <row r="782" spans="2:13" ht="10.5" customHeight="1" x14ac:dyDescent="0.2">
      <c r="B782" s="438">
        <v>2009</v>
      </c>
      <c r="C782" s="1001">
        <v>85.4</v>
      </c>
      <c r="D782" s="1001">
        <v>96.1</v>
      </c>
      <c r="E782" s="1001">
        <v>87</v>
      </c>
      <c r="F782" s="1001">
        <v>87.3</v>
      </c>
      <c r="G782" s="1001">
        <v>88.2</v>
      </c>
      <c r="H782" s="1001">
        <v>88.1</v>
      </c>
      <c r="I782" s="1001">
        <v>88.3</v>
      </c>
    </row>
    <row r="783" spans="2:13" ht="10.5" customHeight="1" x14ac:dyDescent="0.2">
      <c r="B783" s="438"/>
      <c r="C783" s="1001"/>
      <c r="D783" s="1001"/>
      <c r="E783" s="1001"/>
      <c r="F783" s="1001"/>
      <c r="G783" s="1001"/>
      <c r="H783" s="1001"/>
      <c r="I783" s="1001"/>
    </row>
    <row r="784" spans="2:13" ht="10.5" customHeight="1" x14ac:dyDescent="0.2">
      <c r="B784" s="676">
        <v>2010</v>
      </c>
      <c r="C784" s="1002">
        <v>100</v>
      </c>
      <c r="D784" s="1002">
        <v>100</v>
      </c>
      <c r="E784" s="1002">
        <v>100</v>
      </c>
      <c r="F784" s="1002">
        <v>100</v>
      </c>
      <c r="G784" s="1002">
        <v>100</v>
      </c>
      <c r="H784" s="1002">
        <v>100</v>
      </c>
      <c r="I784" s="1002">
        <v>100</v>
      </c>
    </row>
    <row r="785" spans="2:12" ht="10.5" customHeight="1" x14ac:dyDescent="0.2">
      <c r="B785" s="675">
        <v>2011</v>
      </c>
      <c r="C785" s="1002">
        <v>108.9</v>
      </c>
      <c r="D785" s="1002">
        <v>104.9</v>
      </c>
      <c r="E785" s="1002">
        <v>111.9</v>
      </c>
      <c r="F785" s="1002">
        <v>110.2</v>
      </c>
      <c r="G785" s="1002">
        <v>111.6</v>
      </c>
      <c r="H785" s="1002">
        <v>113.6</v>
      </c>
      <c r="I785" s="1002">
        <v>110.9</v>
      </c>
      <c r="K785" s="61"/>
    </row>
    <row r="786" spans="2:12" ht="10.5" customHeight="1" x14ac:dyDescent="0.2">
      <c r="B786" s="536" t="s">
        <v>1415</v>
      </c>
      <c r="C786" s="1002">
        <v>115.6</v>
      </c>
      <c r="D786" s="1002">
        <v>121.8</v>
      </c>
      <c r="E786" s="1002">
        <v>129</v>
      </c>
      <c r="F786" s="1002">
        <v>123.8</v>
      </c>
      <c r="G786" s="1002">
        <v>128</v>
      </c>
      <c r="H786" s="1002">
        <v>125.3</v>
      </c>
      <c r="I786" s="1002">
        <v>126.3</v>
      </c>
    </row>
    <row r="787" spans="2:12" ht="10.5" customHeight="1" x14ac:dyDescent="0.2">
      <c r="B787" s="1265" t="s">
        <v>1457</v>
      </c>
      <c r="C787" s="1002">
        <v>122.4</v>
      </c>
      <c r="D787" s="1002">
        <v>129.5</v>
      </c>
      <c r="E787" s="1002">
        <v>138</v>
      </c>
      <c r="F787" s="1002">
        <v>131</v>
      </c>
      <c r="G787" s="1002">
        <v>136.69999999999999</v>
      </c>
      <c r="H787" s="1002">
        <v>132.69999999999999</v>
      </c>
      <c r="I787" s="1002">
        <v>135</v>
      </c>
    </row>
    <row r="788" spans="2:12" ht="10.5" customHeight="1" x14ac:dyDescent="0.2">
      <c r="B788" s="1131" t="s">
        <v>1463</v>
      </c>
      <c r="C788" s="1003">
        <v>126.2</v>
      </c>
      <c r="D788" s="1003">
        <v>141.5</v>
      </c>
      <c r="E788" s="1003">
        <v>146.4</v>
      </c>
      <c r="F788" s="1003">
        <v>139</v>
      </c>
      <c r="G788" s="1003">
        <v>144.9</v>
      </c>
      <c r="H788" s="1003">
        <v>138.9</v>
      </c>
      <c r="I788" s="1003">
        <v>143</v>
      </c>
    </row>
    <row r="789" spans="2:12" ht="10.5" customHeight="1" x14ac:dyDescent="0.2">
      <c r="B789" s="236" t="s">
        <v>1242</v>
      </c>
    </row>
    <row r="790" spans="2:12" ht="10.5" customHeight="1" x14ac:dyDescent="0.2">
      <c r="B790" s="236" t="s">
        <v>1008</v>
      </c>
    </row>
    <row r="791" spans="2:12" ht="10.5" customHeight="1" x14ac:dyDescent="0.2">
      <c r="B791" s="236" t="s">
        <v>1009</v>
      </c>
    </row>
    <row r="792" spans="2:12" ht="10.5" customHeight="1" x14ac:dyDescent="0.2">
      <c r="B792" s="236" t="s">
        <v>1243</v>
      </c>
      <c r="C792" s="53"/>
      <c r="D792" s="53"/>
      <c r="E792" s="53"/>
      <c r="F792" s="53"/>
      <c r="G792" s="53"/>
      <c r="H792" s="53"/>
      <c r="I792" s="53"/>
    </row>
    <row r="793" spans="2:12" ht="10.5" customHeight="1" x14ac:dyDescent="0.2">
      <c r="B793" s="236" t="s">
        <v>1244</v>
      </c>
    </row>
    <row r="794" spans="2:12" ht="10.5" customHeight="1" x14ac:dyDescent="0.2">
      <c r="B794" s="236" t="s">
        <v>1245</v>
      </c>
    </row>
    <row r="795" spans="2:12" ht="10.5" customHeight="1" x14ac:dyDescent="0.2">
      <c r="B795" s="236" t="s">
        <v>1010</v>
      </c>
    </row>
    <row r="796" spans="2:12" ht="10.5" customHeight="1" x14ac:dyDescent="0.2">
      <c r="B796" s="236" t="s">
        <v>1011</v>
      </c>
    </row>
    <row r="797" spans="2:12" ht="10.5" customHeight="1" x14ac:dyDescent="0.2">
      <c r="B797" s="236" t="s">
        <v>1012</v>
      </c>
      <c r="L797" s="61"/>
    </row>
    <row r="798" spans="2:12" ht="10.5" customHeight="1" x14ac:dyDescent="0.2">
      <c r="B798" s="236" t="s">
        <v>1013</v>
      </c>
    </row>
    <row r="799" spans="2:12" ht="10.5" customHeight="1" x14ac:dyDescent="0.2">
      <c r="B799" s="236" t="s">
        <v>1014</v>
      </c>
    </row>
    <row r="800" spans="2:12" ht="10.5" customHeight="1" x14ac:dyDescent="0.2">
      <c r="B800" s="236" t="s">
        <v>1246</v>
      </c>
    </row>
    <row r="801" spans="2:15" ht="10.5" customHeight="1" x14ac:dyDescent="0.2">
      <c r="B801" s="49"/>
    </row>
    <row r="802" spans="2:15" ht="10.5" customHeight="1" x14ac:dyDescent="0.2">
      <c r="B802" s="49"/>
    </row>
    <row r="803" spans="2:15" ht="10.5" customHeight="1" x14ac:dyDescent="0.2">
      <c r="B803" s="49"/>
    </row>
    <row r="804" spans="2:15" ht="10.5" customHeight="1" x14ac:dyDescent="0.2">
      <c r="B804" s="49"/>
    </row>
    <row r="805" spans="2:15" ht="10.5" customHeight="1" x14ac:dyDescent="0.2">
      <c r="H805" s="159">
        <v>100</v>
      </c>
    </row>
    <row r="806" spans="2:15" ht="10.5" customHeight="1" x14ac:dyDescent="0.2">
      <c r="H806" s="159"/>
    </row>
    <row r="807" spans="2:15" ht="12.75" x14ac:dyDescent="0.2">
      <c r="B807"/>
      <c r="C807"/>
      <c r="D807"/>
      <c r="E807"/>
      <c r="F807"/>
      <c r="G807"/>
      <c r="H807"/>
      <c r="I807"/>
      <c r="J807"/>
      <c r="K807"/>
      <c r="L807"/>
      <c r="M807"/>
      <c r="N807"/>
      <c r="O807"/>
    </row>
    <row r="808" spans="2:15" ht="12" customHeight="1" x14ac:dyDescent="0.2">
      <c r="B808" s="98" t="s">
        <v>868</v>
      </c>
      <c r="C808" s="61"/>
      <c r="D808" s="61"/>
      <c r="E808" s="61"/>
      <c r="F808" s="61"/>
      <c r="G808" s="61"/>
      <c r="H808" s="61"/>
    </row>
    <row r="809" spans="2:15" ht="24" customHeight="1" x14ac:dyDescent="0.2">
      <c r="B809" s="445" t="s">
        <v>605</v>
      </c>
      <c r="C809" s="1481" t="s">
        <v>431</v>
      </c>
      <c r="D809" s="1482"/>
      <c r="E809" s="1481" t="s">
        <v>898</v>
      </c>
      <c r="F809" s="1482"/>
      <c r="G809" s="1481" t="s">
        <v>750</v>
      </c>
      <c r="H809" s="1482"/>
      <c r="I809" s="1481" t="s">
        <v>432</v>
      </c>
      <c r="J809" s="1482"/>
      <c r="K809" s="1481" t="s">
        <v>433</v>
      </c>
      <c r="L809" s="1482"/>
    </row>
    <row r="810" spans="2:15" ht="11.25" customHeight="1" x14ac:dyDescent="0.2">
      <c r="B810" s="446" t="s">
        <v>1001</v>
      </c>
      <c r="C810" s="1545">
        <v>32.6</v>
      </c>
      <c r="D810" s="1547"/>
      <c r="E810" s="1545">
        <v>32.9</v>
      </c>
      <c r="F810" s="1547"/>
      <c r="G810" s="1545">
        <v>34.5</v>
      </c>
      <c r="H810" s="1547"/>
      <c r="I810" s="1545">
        <f>SUM(C810:H810)</f>
        <v>100</v>
      </c>
      <c r="J810" s="1547"/>
      <c r="K810" s="1545" t="s">
        <v>1561</v>
      </c>
      <c r="L810" s="1547"/>
    </row>
    <row r="811" spans="2:15" ht="10.5" customHeight="1" x14ac:dyDescent="0.2">
      <c r="B811" s="336">
        <v>1980</v>
      </c>
      <c r="C811" s="447"/>
      <c r="D811" s="1005">
        <v>7.67</v>
      </c>
      <c r="E811" s="1006"/>
      <c r="F811" s="1005">
        <v>9.2100000000000009</v>
      </c>
      <c r="G811" s="1006"/>
      <c r="H811" s="1005">
        <v>9.66</v>
      </c>
      <c r="I811" s="1007"/>
      <c r="J811" s="1005">
        <v>8.86</v>
      </c>
      <c r="K811" s="1007"/>
      <c r="L811" s="1005">
        <v>94.34</v>
      </c>
    </row>
    <row r="812" spans="2:15" ht="10.5" customHeight="1" x14ac:dyDescent="0.2">
      <c r="B812" s="336">
        <v>1981</v>
      </c>
      <c r="C812" s="447"/>
      <c r="D812" s="1005">
        <v>8.93</v>
      </c>
      <c r="E812" s="1006"/>
      <c r="F812" s="1005">
        <v>11.31</v>
      </c>
      <c r="G812" s="1006"/>
      <c r="H812" s="1005">
        <v>13.57</v>
      </c>
      <c r="I812" s="1007"/>
      <c r="J812" s="1005">
        <v>11.32</v>
      </c>
      <c r="K812" s="1007"/>
      <c r="L812" s="1005">
        <v>120.47</v>
      </c>
    </row>
    <row r="813" spans="2:15" ht="10.5" customHeight="1" x14ac:dyDescent="0.2">
      <c r="B813" s="336">
        <v>1982</v>
      </c>
      <c r="C813" s="447"/>
      <c r="D813" s="1005">
        <v>10.48</v>
      </c>
      <c r="E813" s="1006"/>
      <c r="F813" s="1005">
        <v>16.170000000000002</v>
      </c>
      <c r="G813" s="1006"/>
      <c r="H813" s="1005">
        <v>18.07</v>
      </c>
      <c r="I813" s="1007"/>
      <c r="J813" s="1005">
        <v>14.97</v>
      </c>
      <c r="K813" s="1007"/>
      <c r="L813" s="1005">
        <v>159.34</v>
      </c>
    </row>
    <row r="814" spans="2:15" ht="10.5" customHeight="1" x14ac:dyDescent="0.2">
      <c r="B814" s="336">
        <v>1983</v>
      </c>
      <c r="C814" s="447"/>
      <c r="D814" s="1005">
        <v>9.6</v>
      </c>
      <c r="E814" s="1006"/>
      <c r="F814" s="1005">
        <v>14.57</v>
      </c>
      <c r="G814" s="1006"/>
      <c r="H814" s="1005">
        <v>16.55</v>
      </c>
      <c r="I814" s="1007"/>
      <c r="J814" s="1005">
        <v>13.63</v>
      </c>
      <c r="K814" s="1007"/>
      <c r="L814" s="1005">
        <v>145.1</v>
      </c>
    </row>
    <row r="815" spans="2:15" ht="10.5" customHeight="1" x14ac:dyDescent="0.2">
      <c r="B815" s="336">
        <v>1984</v>
      </c>
      <c r="C815" s="447"/>
      <c r="D815" s="1005">
        <v>11.34</v>
      </c>
      <c r="E815" s="1006"/>
      <c r="F815" s="1005">
        <v>15.24</v>
      </c>
      <c r="G815" s="1006"/>
      <c r="H815" s="1005">
        <v>22.09</v>
      </c>
      <c r="I815" s="1007"/>
      <c r="J815" s="1005">
        <v>16.329999999999998</v>
      </c>
      <c r="K815" s="1007"/>
      <c r="L815" s="1005">
        <v>173.85</v>
      </c>
    </row>
    <row r="816" spans="2:15" ht="10.5" customHeight="1" x14ac:dyDescent="0.2">
      <c r="B816" s="336"/>
      <c r="C816" s="447"/>
      <c r="D816" s="1005"/>
      <c r="E816" s="1006"/>
      <c r="F816" s="1005"/>
      <c r="G816" s="1006"/>
      <c r="H816" s="1005"/>
      <c r="I816" s="1007"/>
      <c r="J816" s="1005"/>
      <c r="K816" s="1007"/>
      <c r="L816" s="1005"/>
    </row>
    <row r="817" spans="2:12" ht="10.5" customHeight="1" x14ac:dyDescent="0.2">
      <c r="B817" s="336">
        <v>1985</v>
      </c>
      <c r="C817" s="447"/>
      <c r="D817" s="1005">
        <v>14.5</v>
      </c>
      <c r="E817" s="1006"/>
      <c r="F817" s="1005">
        <v>14.52</v>
      </c>
      <c r="G817" s="1006"/>
      <c r="H817" s="1005">
        <v>21.75</v>
      </c>
      <c r="I817" s="1007"/>
      <c r="J817" s="1005">
        <v>17.010000000000002</v>
      </c>
      <c r="K817" s="1007"/>
      <c r="L817" s="1005">
        <v>181.05</v>
      </c>
    </row>
    <row r="818" spans="2:12" ht="10.5" customHeight="1" x14ac:dyDescent="0.2">
      <c r="B818" s="336">
        <v>1986</v>
      </c>
      <c r="C818" s="447"/>
      <c r="D818" s="1005">
        <v>13.25</v>
      </c>
      <c r="E818" s="1006"/>
      <c r="F818" s="1005">
        <v>9.73</v>
      </c>
      <c r="G818" s="1006"/>
      <c r="H818" s="1005">
        <v>14.43</v>
      </c>
      <c r="I818" s="1007"/>
      <c r="J818" s="1005">
        <v>12.5</v>
      </c>
      <c r="K818" s="1007"/>
      <c r="L818" s="1005">
        <v>133.06</v>
      </c>
    </row>
    <row r="819" spans="2:12" ht="10.5" customHeight="1" x14ac:dyDescent="0.2">
      <c r="B819" s="336">
        <v>1987</v>
      </c>
      <c r="C819" s="447"/>
      <c r="D819" s="1005">
        <v>12.42</v>
      </c>
      <c r="E819" s="1006"/>
      <c r="F819" s="1005">
        <v>13.18</v>
      </c>
      <c r="G819" s="1006"/>
      <c r="H819" s="1005">
        <v>14.02</v>
      </c>
      <c r="I819" s="1007"/>
      <c r="J819" s="1005">
        <v>13.22</v>
      </c>
      <c r="K819" s="1007"/>
      <c r="L819" s="1005">
        <v>140.74</v>
      </c>
    </row>
    <row r="820" spans="2:12" ht="10.5" customHeight="1" x14ac:dyDescent="0.2">
      <c r="B820" s="336">
        <v>1988</v>
      </c>
      <c r="C820" s="447"/>
      <c r="D820" s="1005">
        <v>14.15</v>
      </c>
      <c r="E820" s="1006"/>
      <c r="F820" s="1005">
        <v>15.6</v>
      </c>
      <c r="G820" s="1006"/>
      <c r="H820" s="1005">
        <v>15.23</v>
      </c>
      <c r="I820" s="1007"/>
      <c r="J820" s="1005">
        <v>15</v>
      </c>
      <c r="K820" s="1007"/>
      <c r="L820" s="1005">
        <v>159.69999999999999</v>
      </c>
    </row>
    <row r="821" spans="2:12" ht="10.5" customHeight="1" x14ac:dyDescent="0.2">
      <c r="B821" s="336">
        <v>1989</v>
      </c>
      <c r="C821" s="447"/>
      <c r="D821" s="1005">
        <v>16.88</v>
      </c>
      <c r="E821" s="1006"/>
      <c r="F821" s="1005">
        <v>18.7</v>
      </c>
      <c r="G821" s="1006"/>
      <c r="H821" s="1005">
        <v>19.71</v>
      </c>
      <c r="I821" s="1007"/>
      <c r="J821" s="1005">
        <v>18.45</v>
      </c>
      <c r="K821" s="1007"/>
      <c r="L821" s="1005">
        <v>196.44</v>
      </c>
    </row>
    <row r="822" spans="2:12" ht="10.5" customHeight="1" x14ac:dyDescent="0.2">
      <c r="B822" s="336"/>
      <c r="C822" s="447"/>
      <c r="D822" s="1005"/>
      <c r="E822" s="1006"/>
      <c r="F822" s="1005"/>
      <c r="G822" s="1006"/>
      <c r="H822" s="1005"/>
      <c r="I822" s="1007"/>
      <c r="J822" s="1005"/>
      <c r="K822" s="1007"/>
      <c r="L822" s="1005"/>
    </row>
    <row r="823" spans="2:12" ht="10.5" customHeight="1" x14ac:dyDescent="0.2">
      <c r="B823" s="336">
        <v>1990</v>
      </c>
      <c r="C823" s="447"/>
      <c r="D823" s="1005">
        <v>18.25</v>
      </c>
      <c r="E823" s="1006"/>
      <c r="F823" s="1005">
        <v>18.75</v>
      </c>
      <c r="G823" s="1006"/>
      <c r="H823" s="1005">
        <v>21</v>
      </c>
      <c r="I823" s="1007"/>
      <c r="J823" s="1005">
        <v>19.36</v>
      </c>
      <c r="K823" s="1007"/>
      <c r="L823" s="1005">
        <v>206.13</v>
      </c>
    </row>
    <row r="824" spans="2:12" ht="10.5" customHeight="1" x14ac:dyDescent="0.2">
      <c r="B824" s="336">
        <v>1991</v>
      </c>
      <c r="C824" s="447"/>
      <c r="D824" s="1005">
        <v>18.25</v>
      </c>
      <c r="E824" s="1006"/>
      <c r="F824" s="1005">
        <v>18.75</v>
      </c>
      <c r="G824" s="1006"/>
      <c r="H824" s="1005">
        <v>20.309999999999999</v>
      </c>
      <c r="I824" s="1007"/>
      <c r="J824" s="1005">
        <v>19.13</v>
      </c>
      <c r="K824" s="1007"/>
      <c r="L824" s="1005">
        <v>203.6</v>
      </c>
    </row>
    <row r="825" spans="2:12" ht="10.5" customHeight="1" x14ac:dyDescent="0.2">
      <c r="B825" s="336">
        <v>1992</v>
      </c>
      <c r="C825" s="447"/>
      <c r="D825" s="1005">
        <v>17.61</v>
      </c>
      <c r="E825" s="1006"/>
      <c r="F825" s="1005">
        <v>18.54</v>
      </c>
      <c r="G825" s="1006"/>
      <c r="H825" s="1005">
        <v>19.010000000000002</v>
      </c>
      <c r="I825" s="1007"/>
      <c r="J825" s="1005">
        <v>18.399999999999999</v>
      </c>
      <c r="K825" s="1007"/>
      <c r="L825" s="1005">
        <v>195.89</v>
      </c>
    </row>
    <row r="826" spans="2:12" ht="10.5" customHeight="1" x14ac:dyDescent="0.2">
      <c r="B826" s="336">
        <v>1993</v>
      </c>
      <c r="C826" s="447"/>
      <c r="D826" s="1005">
        <v>15.55</v>
      </c>
      <c r="E826" s="1006"/>
      <c r="F826" s="1005">
        <v>16.809999999999999</v>
      </c>
      <c r="G826" s="1006"/>
      <c r="H826" s="1005">
        <v>16.22</v>
      </c>
      <c r="I826" s="1007"/>
      <c r="J826" s="1005">
        <v>16.190000000000001</v>
      </c>
      <c r="K826" s="1007"/>
      <c r="L826" s="1005">
        <v>172.39</v>
      </c>
    </row>
    <row r="827" spans="2:12" ht="10.5" customHeight="1" x14ac:dyDescent="0.2">
      <c r="B827" s="336">
        <v>1994</v>
      </c>
      <c r="C827" s="447"/>
      <c r="D827" s="1005">
        <v>15.12</v>
      </c>
      <c r="E827" s="1006"/>
      <c r="F827" s="1005">
        <v>15.86</v>
      </c>
      <c r="G827" s="1006"/>
      <c r="H827" s="1005">
        <v>15.51</v>
      </c>
      <c r="I827" s="1007"/>
      <c r="J827" s="1005">
        <v>15.5</v>
      </c>
      <c r="K827" s="1007"/>
      <c r="L827" s="1005">
        <v>164.98</v>
      </c>
    </row>
    <row r="828" spans="2:12" ht="10.5" customHeight="1" x14ac:dyDescent="0.2">
      <c r="B828" s="336"/>
      <c r="C828" s="447"/>
      <c r="D828" s="1005"/>
      <c r="E828" s="1006"/>
      <c r="F828" s="1005"/>
      <c r="G828" s="1006"/>
      <c r="H828" s="1005"/>
      <c r="I828" s="1007"/>
      <c r="J828" s="1005"/>
      <c r="K828" s="1007"/>
      <c r="L828" s="1005"/>
    </row>
    <row r="829" spans="2:12" ht="10.5" customHeight="1" x14ac:dyDescent="0.2">
      <c r="B829" s="336">
        <v>1995</v>
      </c>
      <c r="C829" s="447"/>
      <c r="D829" s="1005">
        <v>16.579999999999998</v>
      </c>
      <c r="E829" s="1006"/>
      <c r="F829" s="1005">
        <v>18.04</v>
      </c>
      <c r="G829" s="1006"/>
      <c r="H829" s="1005">
        <v>17.809999999999999</v>
      </c>
      <c r="I829" s="1007"/>
      <c r="J829" s="1005">
        <v>17.48</v>
      </c>
      <c r="K829" s="1007"/>
      <c r="L829" s="1005">
        <v>186.1</v>
      </c>
    </row>
    <row r="830" spans="2:12" ht="10.5" customHeight="1" x14ac:dyDescent="0.2">
      <c r="B830" s="336">
        <v>1996</v>
      </c>
      <c r="C830" s="447"/>
      <c r="D830" s="1005">
        <v>15</v>
      </c>
      <c r="E830" s="1006"/>
      <c r="F830" s="1005">
        <v>19.41</v>
      </c>
      <c r="G830" s="1006"/>
      <c r="H830" s="1005">
        <v>19.34</v>
      </c>
      <c r="I830" s="1007"/>
      <c r="J830" s="1005">
        <v>17.95</v>
      </c>
      <c r="K830" s="1007"/>
      <c r="L830" s="1005">
        <v>191.05</v>
      </c>
    </row>
    <row r="831" spans="2:12" ht="10.5" customHeight="1" x14ac:dyDescent="0.2">
      <c r="B831" s="336">
        <v>1997</v>
      </c>
      <c r="C831" s="447"/>
      <c r="D831" s="1005">
        <v>14.97</v>
      </c>
      <c r="E831" s="1006"/>
      <c r="F831" s="1005">
        <v>20.2</v>
      </c>
      <c r="G831" s="1006"/>
      <c r="H831" s="1005">
        <v>20.13</v>
      </c>
      <c r="I831" s="1007"/>
      <c r="J831" s="1005">
        <v>18.47</v>
      </c>
      <c r="K831" s="1007"/>
      <c r="L831" s="1005">
        <v>196.61</v>
      </c>
    </row>
    <row r="832" spans="2:12" ht="10.5" customHeight="1" x14ac:dyDescent="0.2">
      <c r="B832" s="336">
        <v>1998</v>
      </c>
      <c r="C832" s="447"/>
      <c r="D832" s="1005">
        <v>17.14</v>
      </c>
      <c r="E832" s="1006"/>
      <c r="F832" s="1005">
        <v>21.44</v>
      </c>
      <c r="G832" s="1006"/>
      <c r="H832" s="1005">
        <v>21.58</v>
      </c>
      <c r="I832" s="1007"/>
      <c r="J832" s="1005">
        <v>20.079999999999998</v>
      </c>
      <c r="K832" s="1007"/>
      <c r="L832" s="1005">
        <v>213.8</v>
      </c>
    </row>
    <row r="833" spans="2:15" ht="10.5" customHeight="1" x14ac:dyDescent="0.2">
      <c r="B833" s="336">
        <v>1999</v>
      </c>
      <c r="C833" s="447"/>
      <c r="D833" s="1005">
        <v>15.88</v>
      </c>
      <c r="E833" s="1006"/>
      <c r="F833" s="1005">
        <v>18.12</v>
      </c>
      <c r="G833" s="1006"/>
      <c r="H833" s="1005">
        <v>17.940000000000001</v>
      </c>
      <c r="I833" s="1007"/>
      <c r="J833" s="1005">
        <v>17.329999999999998</v>
      </c>
      <c r="K833" s="1007"/>
      <c r="L833" s="1005">
        <v>184.46</v>
      </c>
    </row>
    <row r="834" spans="2:15" ht="10.5" customHeight="1" x14ac:dyDescent="0.2">
      <c r="B834" s="336"/>
      <c r="C834" s="447"/>
      <c r="D834" s="1005"/>
      <c r="E834" s="1006"/>
      <c r="F834" s="1005"/>
      <c r="G834" s="1006"/>
      <c r="H834" s="1005"/>
      <c r="I834" s="1007"/>
      <c r="J834" s="1005"/>
      <c r="K834" s="1007"/>
      <c r="L834" s="1005"/>
    </row>
    <row r="835" spans="2:15" ht="10.5" customHeight="1" x14ac:dyDescent="0.2">
      <c r="B835" s="336">
        <v>2000</v>
      </c>
      <c r="C835" s="447"/>
      <c r="D835" s="1005">
        <v>13.64</v>
      </c>
      <c r="E835" s="1006"/>
      <c r="F835" s="1005">
        <v>14.59</v>
      </c>
      <c r="G835" s="1006"/>
      <c r="H835" s="1005">
        <v>14.71</v>
      </c>
      <c r="I835" s="1007"/>
      <c r="J835" s="1005">
        <v>14.32</v>
      </c>
      <c r="K835" s="1007"/>
      <c r="L835" s="1005">
        <v>152.47</v>
      </c>
    </row>
    <row r="836" spans="2:15" ht="10.5" customHeight="1" x14ac:dyDescent="0.2">
      <c r="B836" s="336">
        <v>2001</v>
      </c>
      <c r="C836" s="447"/>
      <c r="D836" s="1005">
        <v>12.98</v>
      </c>
      <c r="E836" s="1006"/>
      <c r="F836" s="1005">
        <v>14</v>
      </c>
      <c r="G836" s="1006"/>
      <c r="H836" s="1005">
        <v>13.86</v>
      </c>
      <c r="I836" s="1007"/>
      <c r="J836" s="1005">
        <v>13.62</v>
      </c>
      <c r="K836" s="1007"/>
      <c r="L836" s="1005">
        <v>144.94999999999999</v>
      </c>
    </row>
    <row r="837" spans="2:15" ht="10.5" customHeight="1" x14ac:dyDescent="0.2">
      <c r="B837" s="336">
        <v>2002</v>
      </c>
      <c r="C837" s="447"/>
      <c r="D837" s="1005">
        <v>14.97</v>
      </c>
      <c r="E837" s="1006"/>
      <c r="F837" s="1005">
        <v>15.48</v>
      </c>
      <c r="G837" s="1006"/>
      <c r="H837" s="1005">
        <v>15.6</v>
      </c>
      <c r="I837" s="1007"/>
      <c r="J837" s="1005">
        <v>15.35</v>
      </c>
      <c r="K837" s="1007"/>
      <c r="L837" s="558">
        <v>163.46</v>
      </c>
    </row>
    <row r="838" spans="2:15" ht="10.5" customHeight="1" x14ac:dyDescent="0.2">
      <c r="B838" s="336">
        <v>2003</v>
      </c>
      <c r="C838" s="447"/>
      <c r="D838" s="1005">
        <v>14.75</v>
      </c>
      <c r="E838" s="1006"/>
      <c r="F838" s="1005">
        <v>15.21</v>
      </c>
      <c r="G838" s="1006"/>
      <c r="H838" s="1005">
        <v>15.16</v>
      </c>
      <c r="I838" s="1007"/>
      <c r="J838" s="1005">
        <v>15.04</v>
      </c>
      <c r="K838" s="1007"/>
      <c r="L838" s="1005">
        <v>160.13999999999999</v>
      </c>
    </row>
    <row r="839" spans="2:15" ht="10.5" customHeight="1" x14ac:dyDescent="0.2">
      <c r="B839" s="336">
        <v>2004</v>
      </c>
      <c r="C839" s="447"/>
      <c r="D839" s="1005">
        <v>13.52</v>
      </c>
      <c r="E839" s="1006"/>
      <c r="F839" s="1005">
        <v>10.69</v>
      </c>
      <c r="G839" s="1006"/>
      <c r="H839" s="1005">
        <v>11.01</v>
      </c>
      <c r="I839" s="1007"/>
      <c r="J839" s="1005">
        <v>11.72</v>
      </c>
      <c r="K839" s="1007"/>
      <c r="L839" s="1005">
        <v>124.8</v>
      </c>
    </row>
    <row r="840" spans="2:15" ht="10.5" customHeight="1" x14ac:dyDescent="0.2">
      <c r="B840" s="336"/>
      <c r="C840" s="447"/>
      <c r="D840" s="1005"/>
      <c r="E840" s="1006"/>
      <c r="F840" s="1005"/>
      <c r="G840" s="1006"/>
      <c r="H840" s="1005"/>
      <c r="I840" s="1007"/>
      <c r="J840" s="1005"/>
      <c r="K840" s="1007"/>
      <c r="L840" s="1005"/>
    </row>
    <row r="841" spans="2:15" ht="10.5" customHeight="1" x14ac:dyDescent="0.2">
      <c r="B841" s="336">
        <v>2005</v>
      </c>
      <c r="C841" s="447"/>
      <c r="D841" s="1005">
        <v>12.25</v>
      </c>
      <c r="E841" s="1006"/>
      <c r="F841" s="1005">
        <v>10.74</v>
      </c>
      <c r="G841" s="1006"/>
      <c r="H841" s="1005">
        <v>10.5</v>
      </c>
      <c r="I841" s="1007"/>
      <c r="J841" s="1005">
        <v>11.15</v>
      </c>
      <c r="K841" s="1007"/>
      <c r="L841" s="1005">
        <v>118.7</v>
      </c>
    </row>
    <row r="842" spans="2:15" ht="10.5" customHeight="1" x14ac:dyDescent="0.2">
      <c r="B842" s="336">
        <v>2006</v>
      </c>
      <c r="C842" s="447"/>
      <c r="D842" s="1005">
        <v>11.39</v>
      </c>
      <c r="E842" s="1006"/>
      <c r="F842" s="1005">
        <v>10.92</v>
      </c>
      <c r="G842" s="1006"/>
      <c r="H842" s="1005">
        <v>11.01</v>
      </c>
      <c r="I842" s="1007"/>
      <c r="J842" s="1005">
        <v>11.1</v>
      </c>
      <c r="K842" s="1007"/>
      <c r="L842" s="1005">
        <v>118.21</v>
      </c>
    </row>
    <row r="843" spans="2:15" ht="10.5" customHeight="1" x14ac:dyDescent="0.2">
      <c r="B843" s="336">
        <v>2007</v>
      </c>
      <c r="C843" s="448"/>
      <c r="D843" s="558">
        <v>12.14</v>
      </c>
      <c r="E843" s="1008"/>
      <c r="F843" s="558">
        <v>13.02</v>
      </c>
      <c r="G843" s="1008"/>
      <c r="H843" s="558">
        <v>12.87</v>
      </c>
      <c r="I843" s="895"/>
      <c r="J843" s="558">
        <v>12.68</v>
      </c>
      <c r="K843" s="895"/>
      <c r="L843" s="558">
        <v>134.99</v>
      </c>
    </row>
    <row r="844" spans="2:15" ht="10.5" customHeight="1" x14ac:dyDescent="0.2">
      <c r="B844" s="336">
        <v>2008</v>
      </c>
      <c r="C844" s="447"/>
      <c r="D844" s="1005">
        <v>13.83</v>
      </c>
      <c r="E844" s="1006"/>
      <c r="F844" s="1005">
        <v>14.59</v>
      </c>
      <c r="G844" s="1006"/>
      <c r="H844" s="1005">
        <v>14.84</v>
      </c>
      <c r="I844" s="1007"/>
      <c r="J844" s="1005">
        <v>14.43</v>
      </c>
      <c r="K844" s="1007"/>
      <c r="L844" s="1005">
        <v>153.56</v>
      </c>
    </row>
    <row r="845" spans="2:15" ht="10.5" customHeight="1" x14ac:dyDescent="0.2">
      <c r="B845" s="336">
        <v>2009</v>
      </c>
      <c r="C845" s="447"/>
      <c r="D845" s="1005">
        <v>14.85</v>
      </c>
      <c r="E845" s="1006"/>
      <c r="F845" s="1005">
        <v>16.05</v>
      </c>
      <c r="G845" s="1006"/>
      <c r="H845" s="1005">
        <v>16.09</v>
      </c>
      <c r="I845" s="1007"/>
      <c r="J845" s="1005">
        <v>15.67</v>
      </c>
      <c r="K845" s="1007"/>
      <c r="L845" s="1005">
        <v>166.81</v>
      </c>
    </row>
    <row r="846" spans="2:15" ht="10.5" customHeight="1" x14ac:dyDescent="0.2">
      <c r="B846" s="336"/>
      <c r="C846" s="447"/>
      <c r="D846" s="1005"/>
      <c r="E846" s="1006"/>
      <c r="F846" s="1005"/>
      <c r="G846" s="1006"/>
      <c r="H846" s="1005"/>
      <c r="I846" s="1007"/>
      <c r="J846" s="1005"/>
      <c r="K846" s="1007"/>
      <c r="L846" s="1005"/>
      <c r="O846" s="61"/>
    </row>
    <row r="847" spans="2:15" ht="10.5" customHeight="1" x14ac:dyDescent="0.2">
      <c r="B847" s="336">
        <v>2010</v>
      </c>
      <c r="C847" s="447"/>
      <c r="D847" s="1009">
        <v>9.17</v>
      </c>
      <c r="E847" s="1010"/>
      <c r="F847" s="1009">
        <v>9.27</v>
      </c>
      <c r="G847" s="1010"/>
      <c r="H847" s="1009">
        <v>9.7200000000000006</v>
      </c>
      <c r="I847" s="1006"/>
      <c r="J847" s="1009">
        <v>9.39</v>
      </c>
      <c r="K847" s="1006"/>
      <c r="L847" s="1009">
        <v>100</v>
      </c>
    </row>
    <row r="848" spans="2:15" ht="10.5" customHeight="1" x14ac:dyDescent="0.2">
      <c r="B848" s="344">
        <v>2011</v>
      </c>
      <c r="C848" s="447"/>
      <c r="D848" s="1009">
        <v>7.88</v>
      </c>
      <c r="E848" s="1010"/>
      <c r="F848" s="1009">
        <v>8.93</v>
      </c>
      <c r="G848" s="1010"/>
      <c r="H848" s="1009">
        <v>8.98</v>
      </c>
      <c r="I848" s="1006"/>
      <c r="J848" s="1009">
        <v>8.5500000000000007</v>
      </c>
      <c r="K848" s="1006"/>
      <c r="L848" s="1009">
        <v>91.62</v>
      </c>
    </row>
    <row r="849" spans="2:15" ht="10.5" customHeight="1" x14ac:dyDescent="0.2">
      <c r="B849" s="344" t="s">
        <v>1415</v>
      </c>
      <c r="C849" s="447"/>
      <c r="D849" s="1009">
        <v>8.16</v>
      </c>
      <c r="E849" s="1137"/>
      <c r="F849" s="1009">
        <v>9.24</v>
      </c>
      <c r="G849" s="1010"/>
      <c r="H849" s="1009">
        <v>8.91</v>
      </c>
      <c r="I849" s="1006"/>
      <c r="J849" s="1009">
        <v>8.7799999999999994</v>
      </c>
      <c r="K849" s="1140"/>
      <c r="L849" s="1009">
        <v>93.42</v>
      </c>
    </row>
    <row r="850" spans="2:15" ht="10.5" customHeight="1" x14ac:dyDescent="0.2">
      <c r="B850" s="344" t="s">
        <v>1457</v>
      </c>
      <c r="C850" s="447"/>
      <c r="D850" s="1009">
        <v>8.1300000000000008</v>
      </c>
      <c r="E850" s="1010"/>
      <c r="F850" s="1009">
        <v>8.41</v>
      </c>
      <c r="G850" s="1010"/>
      <c r="H850" s="1009">
        <v>8.41</v>
      </c>
      <c r="I850" s="1006"/>
      <c r="J850" s="1009">
        <v>8.32</v>
      </c>
      <c r="K850" s="1006"/>
      <c r="L850" s="1009">
        <v>88.56</v>
      </c>
    </row>
    <row r="851" spans="2:15" ht="10.5" customHeight="1" x14ac:dyDescent="0.2">
      <c r="B851" s="347" t="s">
        <v>1463</v>
      </c>
      <c r="C851" s="449"/>
      <c r="D851" s="1011">
        <v>7.97</v>
      </c>
      <c r="E851" s="1012"/>
      <c r="F851" s="1011">
        <v>9.02</v>
      </c>
      <c r="G851" s="1138"/>
      <c r="H851" s="1011">
        <v>8.74</v>
      </c>
      <c r="I851" s="1139"/>
      <c r="J851" s="1011">
        <v>8.58</v>
      </c>
      <c r="K851" s="1013"/>
      <c r="L851" s="1011">
        <v>91.32</v>
      </c>
    </row>
    <row r="852" spans="2:15" ht="10.5" customHeight="1" x14ac:dyDescent="0.2">
      <c r="B852"/>
      <c r="C852"/>
      <c r="D852"/>
      <c r="E852"/>
      <c r="F852"/>
      <c r="G852"/>
      <c r="H852"/>
      <c r="I852"/>
      <c r="J852"/>
      <c r="K852"/>
      <c r="L852"/>
      <c r="M852"/>
      <c r="N852"/>
      <c r="O852"/>
    </row>
    <row r="853" spans="2:15" ht="10.5" customHeight="1" x14ac:dyDescent="0.2">
      <c r="B853"/>
      <c r="C853"/>
      <c r="D853"/>
      <c r="E853"/>
      <c r="F853"/>
      <c r="G853"/>
      <c r="H853"/>
      <c r="I853"/>
      <c r="J853"/>
      <c r="K853"/>
      <c r="L853"/>
      <c r="M853"/>
      <c r="N853"/>
      <c r="O853"/>
    </row>
    <row r="854" spans="2:15" ht="10.5" customHeight="1" x14ac:dyDescent="0.2">
      <c r="B854"/>
      <c r="C854"/>
      <c r="D854"/>
      <c r="E854"/>
      <c r="F854"/>
      <c r="G854"/>
      <c r="H854"/>
      <c r="I854"/>
      <c r="J854"/>
      <c r="K854"/>
      <c r="L854"/>
      <c r="M854"/>
      <c r="N854"/>
      <c r="O854"/>
    </row>
    <row r="855" spans="2:15" ht="10.5" customHeight="1" x14ac:dyDescent="0.2">
      <c r="B855"/>
      <c r="C855"/>
      <c r="D855" s="723"/>
      <c r="E855" s="723"/>
      <c r="F855" s="723"/>
      <c r="G855" s="723"/>
      <c r="H855" s="723"/>
      <c r="I855"/>
      <c r="J855"/>
      <c r="K855"/>
      <c r="L855"/>
      <c r="M855"/>
      <c r="N855"/>
      <c r="O855"/>
    </row>
    <row r="856" spans="2:15" ht="10.5" customHeight="1" x14ac:dyDescent="0.2">
      <c r="B856"/>
      <c r="C856"/>
      <c r="D856" s="723"/>
      <c r="E856" s="723"/>
      <c r="F856" s="723"/>
      <c r="G856" s="723"/>
      <c r="H856" s="723"/>
      <c r="I856"/>
      <c r="J856"/>
      <c r="K856"/>
      <c r="L856"/>
      <c r="M856"/>
      <c r="N856"/>
      <c r="O856"/>
    </row>
    <row r="857" spans="2:15" ht="10.5" customHeight="1" x14ac:dyDescent="0.2">
      <c r="B857"/>
      <c r="C857"/>
      <c r="D857" s="723"/>
      <c r="E857" s="723"/>
      <c r="F857" s="723"/>
      <c r="G857" s="723"/>
      <c r="H857" s="723"/>
      <c r="I857"/>
      <c r="J857"/>
      <c r="K857"/>
      <c r="L857"/>
      <c r="M857"/>
      <c r="N857"/>
      <c r="O857"/>
    </row>
    <row r="858" spans="2:15" ht="10.5" customHeight="1" x14ac:dyDescent="0.2">
      <c r="B858"/>
      <c r="C858"/>
      <c r="D858"/>
      <c r="E858"/>
      <c r="F858"/>
      <c r="G858"/>
      <c r="H858"/>
      <c r="I858"/>
      <c r="J858"/>
      <c r="K858"/>
      <c r="L858"/>
      <c r="M858"/>
      <c r="N858"/>
      <c r="O858"/>
    </row>
    <row r="859" spans="2:15" ht="10.5" customHeight="1" x14ac:dyDescent="0.2">
      <c r="B859"/>
      <c r="C859"/>
      <c r="D859"/>
      <c r="E859"/>
      <c r="F859"/>
      <c r="G859"/>
      <c r="H859"/>
      <c r="I859"/>
      <c r="J859"/>
      <c r="K859"/>
      <c r="L859"/>
      <c r="M859"/>
      <c r="N859"/>
      <c r="O859"/>
    </row>
    <row r="860" spans="2:15" ht="10.5" customHeight="1" x14ac:dyDescent="0.2">
      <c r="B860"/>
      <c r="C860"/>
      <c r="D860"/>
      <c r="E860"/>
      <c r="F860"/>
      <c r="G860"/>
      <c r="H860"/>
      <c r="I860"/>
      <c r="J860"/>
      <c r="K860"/>
      <c r="L860"/>
      <c r="M860"/>
      <c r="N860"/>
      <c r="O860"/>
    </row>
    <row r="861" spans="2:15" ht="10.5" customHeight="1" x14ac:dyDescent="0.2">
      <c r="B861"/>
      <c r="C861"/>
      <c r="D861"/>
      <c r="E861"/>
      <c r="F861"/>
      <c r="G861"/>
      <c r="H861"/>
      <c r="I861"/>
      <c r="J861"/>
      <c r="K861"/>
      <c r="L861"/>
      <c r="M861"/>
      <c r="N861"/>
      <c r="O861"/>
    </row>
    <row r="862" spans="2:15" ht="10.5" customHeight="1" x14ac:dyDescent="0.2">
      <c r="B862"/>
      <c r="C862"/>
      <c r="D862"/>
      <c r="E862"/>
      <c r="F862"/>
      <c r="G862"/>
      <c r="H862"/>
      <c r="I862"/>
      <c r="J862"/>
      <c r="K862"/>
      <c r="L862"/>
      <c r="M862"/>
      <c r="N862"/>
      <c r="O862"/>
    </row>
    <row r="863" spans="2:15" ht="10.5" customHeight="1" x14ac:dyDescent="0.2"/>
    <row r="864" spans="2:15" ht="10.5" customHeight="1" x14ac:dyDescent="0.2"/>
    <row r="865" spans="2:8" ht="10.5" customHeight="1" x14ac:dyDescent="0.2">
      <c r="H865" s="159">
        <v>101</v>
      </c>
    </row>
    <row r="866" spans="2:8" ht="10.5" customHeight="1" x14ac:dyDescent="0.2">
      <c r="H866" s="159"/>
    </row>
    <row r="867" spans="2:8" ht="10.5" customHeight="1" x14ac:dyDescent="0.2">
      <c r="B867" s="48" t="s">
        <v>486</v>
      </c>
      <c r="H867" s="159"/>
    </row>
  </sheetData>
  <customSheetViews>
    <customSheetView guid="{F4AE1968-DA35-43D0-B456-FBD0ABC8A377}" showPageBreaks="1" view="pageBreakPreview" showRuler="0" topLeftCell="A703">
      <selection activeCell="E685" sqref="E685"/>
      <rowBreaks count="13" manualBreakCount="13">
        <brk id="45" max="16383" man="1"/>
        <brk id="89" max="16383" man="1"/>
        <brk id="142" max="16383" man="1"/>
        <brk id="197" max="16383" man="1"/>
        <brk id="251" max="16383" man="1"/>
        <brk id="303" max="16383" man="1"/>
        <brk id="358" max="16383" man="1"/>
        <brk id="410" max="16383" man="1"/>
        <brk id="461" max="16383" man="1"/>
        <brk id="515" max="16383" man="1"/>
        <brk id="571" max="16383" man="1"/>
        <brk id="633" max="16383" man="1"/>
        <brk id="695" max="16383" man="1"/>
      </rowBreaks>
      <pageMargins left="0.55118110236220474" right="0.55118110236220474" top="0.59055118110236227" bottom="0.55118110236220474" header="0.51181102362204722" footer="0.51181102362204722"/>
      <pageSetup paperSize="9" scale="85" orientation="portrait" r:id="rId1"/>
      <headerFooter alignWithMargins="0"/>
    </customSheetView>
  </customSheetViews>
  <mergeCells count="37">
    <mergeCell ref="C3:H3"/>
    <mergeCell ref="B77:B78"/>
    <mergeCell ref="C78:H78"/>
    <mergeCell ref="B154:B155"/>
    <mergeCell ref="C155:F155"/>
    <mergeCell ref="B2:B3"/>
    <mergeCell ref="B219:B220"/>
    <mergeCell ref="C220:K220"/>
    <mergeCell ref="C481:E481"/>
    <mergeCell ref="B286:B287"/>
    <mergeCell ref="C287:F287"/>
    <mergeCell ref="B417:B418"/>
    <mergeCell ref="F481:F482"/>
    <mergeCell ref="G481:G482"/>
    <mergeCell ref="C352:N352"/>
    <mergeCell ref="B351:B352"/>
    <mergeCell ref="C483:G483"/>
    <mergeCell ref="C418:G418"/>
    <mergeCell ref="B481:B483"/>
    <mergeCell ref="B670:B671"/>
    <mergeCell ref="C671:G671"/>
    <mergeCell ref="B745:B746"/>
    <mergeCell ref="C746:I746"/>
    <mergeCell ref="B613:B614"/>
    <mergeCell ref="C614:F614"/>
    <mergeCell ref="C549:H549"/>
    <mergeCell ref="B548:B549"/>
    <mergeCell ref="K809:L809"/>
    <mergeCell ref="K810:L810"/>
    <mergeCell ref="I810:J810"/>
    <mergeCell ref="E809:F809"/>
    <mergeCell ref="E810:F810"/>
    <mergeCell ref="C810:D810"/>
    <mergeCell ref="G809:H809"/>
    <mergeCell ref="G810:H810"/>
    <mergeCell ref="C809:D809"/>
    <mergeCell ref="I809:J809"/>
  </mergeCells>
  <phoneticPr fontId="0" type="noConversion"/>
  <pageMargins left="0.55118110236220474" right="0.55118110236220474" top="0.59055118110236227" bottom="0.55118110236220474" header="0.51181102362204722" footer="0.51181102362204722"/>
  <pageSetup paperSize="9" scale="60" orientation="portrait" r:id="rId2"/>
  <headerFooter alignWithMargins="0"/>
  <rowBreaks count="12" manualBreakCount="12">
    <brk id="75" max="16383" man="1"/>
    <brk id="152" max="16383" man="1"/>
    <brk id="217" max="16383" man="1"/>
    <brk id="284" max="16383" man="1"/>
    <brk id="349" max="16383" man="1"/>
    <brk id="415" max="16383" man="1"/>
    <brk id="479" max="16383" man="1"/>
    <brk id="546" max="16383" man="1"/>
    <brk id="611" max="16383" man="1"/>
    <brk id="667" max="16383" man="1"/>
    <brk id="743" max="16383" man="1"/>
    <brk id="80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 (i-vii)</vt:lpstr>
      <vt:lpstr>Land &amp; Pop. (1-6)</vt:lpstr>
      <vt:lpstr>Field Crops (7-33)</vt:lpstr>
      <vt:lpstr>Hort (34-57)</vt:lpstr>
      <vt:lpstr>Animal (58-73)</vt:lpstr>
      <vt:lpstr>Value (74-80)</vt:lpstr>
      <vt:lpstr>Capital (81-83)</vt:lpstr>
      <vt:lpstr>Internat. (84-88)</vt:lpstr>
      <vt:lpstr>Indices (89-101)</vt:lpstr>
      <vt:lpstr>Consump. (102-103)</vt:lpstr>
    </vt:vector>
  </TitlesOfParts>
  <Company>DEPT   OF   AGRICULTURE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JapieK</dc:creator>
  <cp:lastModifiedBy>KimM</cp:lastModifiedBy>
  <cp:lastPrinted>2015-03-31T12:33:21Z</cp:lastPrinted>
  <dcterms:created xsi:type="dcterms:W3CDTF">2002-01-31T07:34:29Z</dcterms:created>
  <dcterms:modified xsi:type="dcterms:W3CDTF">2016-04-20T11:20:50Z</dcterms:modified>
</cp:coreProperties>
</file>